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3980" windowHeight="8325" tabRatio="831" activeTab="0"/>
  </bookViews>
  <sheets>
    <sheet name="Inh.verz." sheetId="1" r:id="rId1"/>
    <sheet name="Vorbemerkung" sheetId="2" r:id="rId2"/>
    <sheet name="AII2-S5-2011" sheetId="3" r:id="rId3"/>
    <sheet name="AII2-S6_2011" sheetId="4" r:id="rId4"/>
    <sheet name="AII2-S7_2011" sheetId="5" r:id="rId5"/>
    <sheet name="AII2-S8_2011" sheetId="6" r:id="rId6"/>
    <sheet name="AII2-S9-2011" sheetId="7" r:id="rId7"/>
    <sheet name="AII2-S10-2011" sheetId="8" r:id="rId8"/>
    <sheet name="AII2-S11-2011" sheetId="9" r:id="rId9"/>
  </sheets>
  <definedNames>
    <definedName name="_Fill" hidden="1">#REF!</definedName>
    <definedName name="_xlnm.Print_Area" localSheetId="2">'AII2-S5-2011'!$A$1:$N$96</definedName>
    <definedName name="_xlnm.Print_Area" localSheetId="3">'AII2-S6_2011'!$A$1:$Q$80</definedName>
    <definedName name="_xlnm.Print_Area" localSheetId="4">'AII2-S7_2011'!$A$1:$P$124</definedName>
    <definedName name="_xlnm.Print_Area" localSheetId="5">'AII2-S8_2011'!$A$1:$Q$76</definedName>
    <definedName name="_xlnm.Print_Area" localSheetId="6">'AII2-S9-2011'!$A$1:$N$84</definedName>
    <definedName name="_xlnm.Print_Area" localSheetId="0">'Inh.verz.'!$A$1:$D$34</definedName>
    <definedName name="_xlnm.Print_Area" localSheetId="1">'Vorbemerkung'!$A$1:$A$24</definedName>
  </definedNames>
  <calcPr fullCalcOnLoad="1"/>
</workbook>
</file>

<file path=xl/sharedStrings.xml><?xml version="1.0" encoding="utf-8"?>
<sst xmlns="http://schemas.openxmlformats.org/spreadsheetml/2006/main" count="629" uniqueCount="322">
  <si>
    <t>Inhaltsverzeichnis</t>
  </si>
  <si>
    <t>Gerichtliche Ehelösungen in Bayern seit 1900</t>
  </si>
  <si>
    <t>Eheschließungen und Ehelösungen in Bayern seit 1950</t>
  </si>
  <si>
    <t>Geschiedene Ehen in Bayern seit 1950 nach der Ehedauer</t>
  </si>
  <si>
    <t>Vorbemerkung</t>
  </si>
  <si>
    <t>1.</t>
  </si>
  <si>
    <t>2.</t>
  </si>
  <si>
    <t>3.</t>
  </si>
  <si>
    <t>4.</t>
  </si>
  <si>
    <t>5.</t>
  </si>
  <si>
    <t>6.</t>
  </si>
  <si>
    <t>7.</t>
  </si>
  <si>
    <t>8.</t>
  </si>
  <si>
    <t>9.</t>
  </si>
  <si>
    <t>10.</t>
  </si>
  <si>
    <t>Geschiedene Ehen in Bayern seit 1950 nach der Kinderzahl</t>
  </si>
  <si>
    <t>1. Gerichtliche Ehelösungen in Bayern seit 1900</t>
  </si>
  <si>
    <t>- Jeweiliger Gebietsstand, jedoch bis 1939 ohne Pfalz -</t>
  </si>
  <si>
    <t>Jahr</t>
  </si>
  <si>
    <t>Gerichtliche Ehelösungen</t>
  </si>
  <si>
    <t>insgesamt</t>
  </si>
  <si>
    <t>davon durch</t>
  </si>
  <si>
    <t>Scheidung der Ehe</t>
  </si>
  <si>
    <t xml:space="preserve">Aufhebung der Ehe </t>
  </si>
  <si>
    <t>Feststellung der                                    Nichtigkeit der Ehe</t>
  </si>
  <si>
    <t xml:space="preserve">Anzahl </t>
  </si>
  <si>
    <t>%</t>
  </si>
  <si>
    <t>Anzahl</t>
  </si>
  <si>
    <t>1900</t>
  </si>
  <si>
    <t>•</t>
  </si>
  <si>
    <t>1910</t>
  </si>
  <si>
    <t>1920</t>
  </si>
  <si>
    <t>1930</t>
  </si>
  <si>
    <t>1950</t>
  </si>
  <si>
    <t>1960</t>
  </si>
  <si>
    <t>1970</t>
  </si>
  <si>
    <t>1975</t>
  </si>
  <si>
    <t>1980</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</si>
  <si>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</si>
  <si>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</si>
  <si>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</si>
  <si>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</si>
  <si>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</si>
  <si>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</si>
  <si>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</si>
  <si>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</si>
  <si>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</si>
  <si>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</si>
  <si>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</si>
  <si>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</si>
  <si>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</si>
  <si>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</si>
  <si>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</si>
  <si>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</si>
  <si>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</si>
  <si>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</si>
  <si>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</si>
  <si>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</si>
  <si>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</si>
  <si>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</si>
  <si>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</si>
  <si>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</si>
  <si>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 xml:space="preserve">2009 *)  </t>
  </si>
  <si>
    <t>2010</t>
  </si>
  <si>
    <t>2. Eheschließungen und Ehelösungen in Bayern seit 1950</t>
  </si>
  <si>
    <t>- Jeweiliger Gebietsstand -</t>
  </si>
  <si>
    <r>
      <t>Gelöste Ehen</t>
    </r>
    <r>
      <rPr>
        <vertAlign val="superscript"/>
        <sz val="6"/>
        <rFont val="Jahrbuch"/>
        <family val="2"/>
      </rPr>
      <t xml:space="preserve"> ¹)  </t>
    </r>
  </si>
  <si>
    <t>Ge-                         schlossene                                  Ehen</t>
  </si>
  <si>
    <t>Überschuss                         der Ehe-                     schließungen                         bzw der Ehe-                                lösungen (-)</t>
  </si>
  <si>
    <t>davon</t>
  </si>
  <si>
    <t>durch Tod</t>
  </si>
  <si>
    <t>durch Scheidung</t>
  </si>
  <si>
    <r>
      <t>%</t>
    </r>
    <r>
      <rPr>
        <vertAlign val="superscript"/>
        <sz val="6"/>
        <rFont val="Jahrbuch"/>
        <family val="2"/>
      </rPr>
      <t xml:space="preserve"> 2)</t>
    </r>
  </si>
  <si>
    <r>
      <rPr>
        <vertAlign val="superscript"/>
        <sz val="6"/>
        <rFont val="Jahrbuch"/>
        <family val="2"/>
      </rPr>
      <t>1)</t>
    </r>
    <r>
      <rPr>
        <sz val="6"/>
        <rFont val="Jahrbuch"/>
        <family val="2"/>
      </rPr>
      <t xml:space="preserve">  Ohne gelöste Ehen durch Aufhebung bzw. Feststellung der Nichtigkeit. -</t>
    </r>
    <r>
      <rPr>
        <vertAlign val="superscript"/>
        <sz val="6"/>
        <rFont val="Jahrbuch"/>
        <family val="2"/>
      </rPr>
      <t xml:space="preserve"> 2)</t>
    </r>
    <r>
      <rPr>
        <sz val="6"/>
        <rFont val="Jahrbuch"/>
        <family val="2"/>
      </rPr>
      <t xml:space="preserve">  % der gelösten Ehen.</t>
    </r>
  </si>
  <si>
    <t>*) „Im Zusammenhang mit der vollständigen Neufassung der Anordnung über die Erhebung von statistischen Daten in Familiensachen zum 01. September 2009 im Zuge des FGG-Reformgesetzes und der Umstellung des Geschäftsstellenautomationssystems bei den meldenden Berichtsstellen ist in der Ehelösungsstatistik für das Jahr 2009 in Bayern von einer Untererfassung von schätzungsweise 1 900 Fällen auszugehen.“</t>
  </si>
  <si>
    <t>Alter von
… Jahren</t>
  </si>
  <si>
    <t>Geschiedene Männer</t>
  </si>
  <si>
    <t>Geschiedene Frauen</t>
  </si>
  <si>
    <t>2009 *)</t>
  </si>
  <si>
    <t xml:space="preserve">      unter</t>
  </si>
  <si>
    <t>20</t>
  </si>
  <si>
    <t xml:space="preserve">bis unter </t>
  </si>
  <si>
    <t>25</t>
  </si>
  <si>
    <t>bis unter</t>
  </si>
  <si>
    <t>30</t>
  </si>
  <si>
    <t>35</t>
  </si>
  <si>
    <t>40</t>
  </si>
  <si>
    <t>50</t>
  </si>
  <si>
    <t>60</t>
  </si>
  <si>
    <t>und mehr</t>
  </si>
  <si>
    <t>Insgesamt</t>
  </si>
  <si>
    <r>
      <t xml:space="preserve">   Alter der geschiedenen Männer in Jahren </t>
    </r>
    <r>
      <rPr>
        <vertAlign val="superscript"/>
        <sz val="6"/>
        <rFont val="Arial"/>
        <family val="2"/>
      </rPr>
      <t>1)</t>
    </r>
  </si>
  <si>
    <r>
      <t xml:space="preserve">Alter der geschiedenen Frauen in Jahren </t>
    </r>
    <r>
      <rPr>
        <vertAlign val="superscript"/>
        <sz val="6"/>
        <rFont val="Arial"/>
        <family val="2"/>
      </rPr>
      <t xml:space="preserve">1)  </t>
    </r>
    <r>
      <rPr>
        <sz val="6"/>
        <rFont val="Arial"/>
        <family val="2"/>
      </rPr>
      <t xml:space="preserve">   </t>
    </r>
  </si>
  <si>
    <t>unter 20</t>
  </si>
  <si>
    <t>60                                     oder                                         mehr</t>
  </si>
  <si>
    <t>Altersunterschied</t>
  </si>
  <si>
    <t>der Ehepartner</t>
  </si>
  <si>
    <t>Frau älter</t>
  </si>
  <si>
    <t xml:space="preserve"> davon um</t>
  </si>
  <si>
    <t/>
  </si>
  <si>
    <t>und mehr Jahre</t>
  </si>
  <si>
    <t>bis 15 Jahre</t>
  </si>
  <si>
    <t>Jahre</t>
  </si>
  <si>
    <t>gleichaltrig</t>
  </si>
  <si>
    <t>Mann älter</t>
  </si>
  <si>
    <t>davon um</t>
  </si>
  <si>
    <t>__________</t>
  </si>
  <si>
    <r>
      <t>1)</t>
    </r>
    <r>
      <rPr>
        <sz val="6"/>
        <rFont val="Jahrbuch"/>
        <family val="2"/>
      </rPr>
      <t xml:space="preserve"> Alter = Berichtsjahr - Geburtsjahr.</t>
    </r>
  </si>
  <si>
    <t xml:space="preserve">*) „Im Zusammenhang mit der vollständigen Neufassung der Anordnung über die Erhebung von statistischen Daten in Familiensachen zum 01. September 2009 </t>
  </si>
  <si>
    <t xml:space="preserve">    im Zuge des FGG-Reformgesetzes und der Umstellung des Geschäftsstellenautomationssystems bei den meldenden Berichtsstellen ist  in der Ehelösungs- </t>
  </si>
  <si>
    <t xml:space="preserve">   statistik für das Jahr 2009 in Bayern von einer Untererfassung von schätzungsweise 1 900 Fällen auszugehen.“</t>
  </si>
  <si>
    <t>6. Geschiedene Ehen in Bayern seit 1950 nach der Kinderzahl</t>
  </si>
  <si>
    <t>Geschiedene Ehen</t>
  </si>
  <si>
    <t>minderjährige Kinder aus geschiedenen Ehen</t>
  </si>
  <si>
    <t>ins-         gesamt</t>
  </si>
  <si>
    <t>davon mit</t>
  </si>
  <si>
    <t>davon aus geschiedenen Ehen mit</t>
  </si>
  <si>
    <t>keinem</t>
  </si>
  <si>
    <t>5 oder mehr</t>
  </si>
  <si>
    <t>je 1000             Scheidungen</t>
  </si>
  <si>
    <t>minderjährigen Kind (ern)</t>
  </si>
  <si>
    <t>7. Geschiedene Ehen in Bayern seit 1950 nach der Ehedauer</t>
  </si>
  <si>
    <t>Ehe-            scheidungen                      insgesamt</t>
  </si>
  <si>
    <t>Ehedauer in Jahren</t>
  </si>
  <si>
    <t>unter 5</t>
  </si>
  <si>
    <t>5 bis                           unter 10</t>
  </si>
  <si>
    <t>10 bis                                 unter 15</t>
  </si>
  <si>
    <t>15 bis                                                 unter 20</t>
  </si>
  <si>
    <t>20 bis                    unter 25</t>
  </si>
  <si>
    <t>25 oder mehr</t>
  </si>
  <si>
    <t>Ehe-                             dauer                                    in                                            Jahren</t>
  </si>
  <si>
    <r>
      <t xml:space="preserve">davon </t>
    </r>
    <r>
      <rPr>
        <sz val="6"/>
        <rFont val="Arial"/>
        <family val="2"/>
      </rPr>
      <t>geschieden nach</t>
    </r>
  </si>
  <si>
    <r>
      <t xml:space="preserve">2009 </t>
    </r>
    <r>
      <rPr>
        <vertAlign val="superscript"/>
        <sz val="6"/>
        <rFont val="Arial"/>
        <family val="2"/>
      </rPr>
      <t>*)</t>
    </r>
    <r>
      <rPr>
        <sz val="6"/>
        <rFont val="Arial"/>
        <family val="2"/>
      </rPr>
      <t xml:space="preserve"> </t>
    </r>
  </si>
  <si>
    <t>§ 1565 Abs. 1 + 2 BGB</t>
  </si>
  <si>
    <t>§ 1565 Abs. 1 BGB</t>
  </si>
  <si>
    <t>§ 1565 Abs. 1 + 1566 Abs. 2 BGB</t>
  </si>
  <si>
    <t>anderen Vorschriften</t>
  </si>
  <si>
    <r>
      <t xml:space="preserve">2009 </t>
    </r>
    <r>
      <rPr>
        <vertAlign val="superscript"/>
        <sz val="6"/>
        <rFont val="Arial"/>
        <family val="2"/>
      </rPr>
      <t>*)</t>
    </r>
  </si>
  <si>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</si>
  <si>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</si>
  <si>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</si>
  <si>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</si>
  <si>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</si>
  <si>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</si>
  <si>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</si>
  <si>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</si>
  <si>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</si>
  <si>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</si>
  <si>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</si>
  <si>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</si>
  <si>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</si>
  <si>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</si>
  <si>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</si>
  <si>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</si>
  <si>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</si>
  <si>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17</t>
  </si>
  <si>
    <t>18</t>
  </si>
  <si>
    <t>19</t>
  </si>
  <si>
    <t>21</t>
  </si>
  <si>
    <t>22</t>
  </si>
  <si>
    <t>23</t>
  </si>
  <si>
    <t>24</t>
  </si>
  <si>
    <t xml:space="preserve">25 und mehr </t>
  </si>
  <si>
    <t>Gesetzliche Grundlage der Ehescheidung</t>
  </si>
  <si>
    <t>Geschiedene                                Ehen</t>
  </si>
  <si>
    <t>Das Verfahren wurde beantragt</t>
  </si>
  <si>
    <t>vom Mann</t>
  </si>
  <si>
    <t>von der Frau</t>
  </si>
  <si>
    <t>von beiden                            Ehepartnern</t>
  </si>
  <si>
    <t>ohne</t>
  </si>
  <si>
    <t>mit</t>
  </si>
  <si>
    <t xml:space="preserve">ohne </t>
  </si>
  <si>
    <t>Zustimmung der Frau</t>
  </si>
  <si>
    <t>Zustimmung des Mannes</t>
  </si>
  <si>
    <t>§ 1565 Abs. 1 BGB in Verbindung mit § 1565 Abs. 2 BGB</t>
  </si>
  <si>
    <t>§ 1565 Abs. 1 BGB in Verbindung mit § 1566 Abs. 2 BGB</t>
  </si>
  <si>
    <t>andere Vorschriften</t>
  </si>
  <si>
    <r>
      <t xml:space="preserve">2009 </t>
    </r>
    <r>
      <rPr>
        <b/>
        <vertAlign val="superscript"/>
        <sz val="8"/>
        <rFont val="Arial"/>
        <family val="2"/>
      </rPr>
      <t>*)</t>
    </r>
  </si>
  <si>
    <t>Gebiet</t>
  </si>
  <si>
    <t>Eheschließungen</t>
  </si>
  <si>
    <t>Oberbayern</t>
  </si>
  <si>
    <t>Kreisfreie Städte</t>
  </si>
  <si>
    <t>Ingolstadt</t>
  </si>
  <si>
    <t>München</t>
  </si>
  <si>
    <t>Rosenheim</t>
  </si>
  <si>
    <t>Zusammen</t>
  </si>
  <si>
    <t>Landkreise</t>
  </si>
  <si>
    <t>Altötting</t>
  </si>
  <si>
    <t>Berchtesgadener  Land</t>
  </si>
  <si>
    <t>Bad Tölz - Wolfratshausen</t>
  </si>
  <si>
    <t>Dachau</t>
  </si>
  <si>
    <t>Ebersberg</t>
  </si>
  <si>
    <t>Eichstätt</t>
  </si>
  <si>
    <t>Erding</t>
  </si>
  <si>
    <t>Freising</t>
  </si>
  <si>
    <t>Fürstenfeldbruck</t>
  </si>
  <si>
    <t>Garmisch - Partenkirchen</t>
  </si>
  <si>
    <t>Landsberg am Lech</t>
  </si>
  <si>
    <t>Miesbach</t>
  </si>
  <si>
    <t>Mühldorf a.Inn</t>
  </si>
  <si>
    <t>Neuburg - Schrobenhausen</t>
  </si>
  <si>
    <t>Pfaffenhofen a.d.Ilm</t>
  </si>
  <si>
    <t>Starnberg</t>
  </si>
  <si>
    <t>Traunstein</t>
  </si>
  <si>
    <t>Weilheim - Schongau</t>
  </si>
  <si>
    <t>Niederbayern</t>
  </si>
  <si>
    <t>Landshut</t>
  </si>
  <si>
    <t>Passau</t>
  </si>
  <si>
    <t>Straubing</t>
  </si>
  <si>
    <t>Deggendorf</t>
  </si>
  <si>
    <t>Freyung - Grafenau</t>
  </si>
  <si>
    <t>Kelheim</t>
  </si>
  <si>
    <t>Regen</t>
  </si>
  <si>
    <t>Rottal - Inn</t>
  </si>
  <si>
    <t>Straubing - Bogen</t>
  </si>
  <si>
    <t>Dingolfing - Landau</t>
  </si>
  <si>
    <t>Oberpfalz</t>
  </si>
  <si>
    <t>Amberg</t>
  </si>
  <si>
    <t>Regensburg</t>
  </si>
  <si>
    <t>Weiden i.d.OPf.</t>
  </si>
  <si>
    <r>
      <t>1)</t>
    </r>
    <r>
      <rPr>
        <sz val="6"/>
        <rFont val="Jahrbuch"/>
        <family val="2"/>
      </rPr>
      <t xml:space="preserve">   Auf 1 000 der durchschnittlichen Bevölkerung</t>
    </r>
  </si>
  <si>
    <t>noch:  Oberpfalz</t>
  </si>
  <si>
    <t>Amberg - Sulzbach</t>
  </si>
  <si>
    <t>Cham</t>
  </si>
  <si>
    <t>Neumarkt i.d.OPf.</t>
  </si>
  <si>
    <t>Neustadt a.d.Waldnaab</t>
  </si>
  <si>
    <t>Schwandorf</t>
  </si>
  <si>
    <t>Tirschenreuth</t>
  </si>
  <si>
    <t>Oberfranken</t>
  </si>
  <si>
    <t>Bamberg</t>
  </si>
  <si>
    <t>Bayreuth</t>
  </si>
  <si>
    <t>Coburg</t>
  </si>
  <si>
    <t>Hof</t>
  </si>
  <si>
    <t>Forchheim</t>
  </si>
  <si>
    <t>Kronach</t>
  </si>
  <si>
    <t>Kulmbach</t>
  </si>
  <si>
    <t>Lichtenfels</t>
  </si>
  <si>
    <t>Wunsiedel i.Fichtelgebirge</t>
  </si>
  <si>
    <t>Mittelfranken</t>
  </si>
  <si>
    <t>Ansbach</t>
  </si>
  <si>
    <t>Erlangen</t>
  </si>
  <si>
    <t>Fürth</t>
  </si>
  <si>
    <t>Nürnberg</t>
  </si>
  <si>
    <t>Schwabach</t>
  </si>
  <si>
    <t>Erlangen - Höchstadt</t>
  </si>
  <si>
    <t>Nürnberger Land</t>
  </si>
  <si>
    <t>Neustadt a.d.Aisch -</t>
  </si>
  <si>
    <t>Bad Windsheim</t>
  </si>
  <si>
    <t>Roth</t>
  </si>
  <si>
    <t>Weißenburg - Gunzenhausen</t>
  </si>
  <si>
    <r>
      <t>1)</t>
    </r>
    <r>
      <rPr>
        <sz val="6"/>
        <rFont val="Jahrbuch"/>
        <family val="2"/>
      </rPr>
      <t xml:space="preserve"> Auf 1 000 der durchschnittlichen Bevölkerung</t>
    </r>
  </si>
  <si>
    <t>Unterfranken</t>
  </si>
  <si>
    <t>Aschaffenburg</t>
  </si>
  <si>
    <t>Schweinfurt</t>
  </si>
  <si>
    <t>Würzburg</t>
  </si>
  <si>
    <t>Bad Kissingen</t>
  </si>
  <si>
    <t xml:space="preserve">Rhön - Grabfeld </t>
  </si>
  <si>
    <t>Haßberge</t>
  </si>
  <si>
    <t>Kitzingen</t>
  </si>
  <si>
    <t>Miltenberg</t>
  </si>
  <si>
    <t>Main - Spessart</t>
  </si>
  <si>
    <t>Schwaben</t>
  </si>
  <si>
    <t>Augsburg</t>
  </si>
  <si>
    <t>Kaufbeuren</t>
  </si>
  <si>
    <t>Kempten (Allgäu)</t>
  </si>
  <si>
    <t>Memmingen</t>
  </si>
  <si>
    <t>Aichach - Friedberg</t>
  </si>
  <si>
    <t>Dillingen a.d.Donau</t>
  </si>
  <si>
    <t>Günzburg</t>
  </si>
  <si>
    <t>Neu - Ulm</t>
  </si>
  <si>
    <t>Lindau (Bodensee)</t>
  </si>
  <si>
    <t>Ostallgäu</t>
  </si>
  <si>
    <t>Unterallgäu</t>
  </si>
  <si>
    <t>Donau - Ries</t>
  </si>
  <si>
    <t>Oberallgäu</t>
  </si>
  <si>
    <t>Bayern</t>
  </si>
  <si>
    <t xml:space="preserve">   Großstädte</t>
  </si>
  <si>
    <t xml:space="preserve">   übrige kreisfreie Städte</t>
  </si>
  <si>
    <t xml:space="preserve">   Landkreise</t>
  </si>
  <si>
    <t xml:space="preserve">   Oberbayern</t>
  </si>
  <si>
    <t xml:space="preserve">   Niederbayern</t>
  </si>
  <si>
    <t xml:space="preserve">   Oberpfalz</t>
  </si>
  <si>
    <t xml:space="preserve">   Oberfranken</t>
  </si>
  <si>
    <t xml:space="preserve">   Mittelfranken</t>
  </si>
  <si>
    <t xml:space="preserve">   Unterfranken</t>
  </si>
  <si>
    <t xml:space="preserve">   Schwaben</t>
  </si>
  <si>
    <r>
      <t xml:space="preserve"> </t>
    </r>
    <r>
      <rPr>
        <vertAlign val="superscript"/>
        <sz val="6"/>
        <rFont val="Jahrbuch"/>
        <family val="2"/>
      </rPr>
      <t>1)</t>
    </r>
    <r>
      <rPr>
        <sz val="6"/>
        <rFont val="Jahrbuch"/>
        <family val="2"/>
      </rPr>
      <t xml:space="preserve"> Auf 1 000 der durchschnittlichen Bevölkerung</t>
    </r>
  </si>
  <si>
    <t>Großstädte: München, Nürnberg, Augsburg, Würzburg, Regensburg, Ingolstadt, Fürth, Erlangen</t>
  </si>
  <si>
    <t>Urteile in Ehesachen werden seit dem 1. Juli 1977 nach dem neuen Eherecht erlassen, das durch das erste Gesetz zur Reform des Ehe- und Familienrechts (1. EheRG) vom 14. Juni 1976 (BGBI I S. 1421) eingeführt wurde. Der nachstehende Auszug aus dem Bürgerlichen Gesetzbuch entspricht diesem Gesetz.</t>
  </si>
  <si>
    <t>§ 1565</t>
  </si>
  <si>
    <t>1) Eine Ehe kann geschieden werden, wenn sie gescheitert ist. Die Ehe ist gescheitert, wenn die Lebensgemeinschaft der Ehegatten nicht mehr besteht und nicht erwartet werden kann, dass die  Ehegatten sie wieder herstellen.</t>
  </si>
  <si>
    <t>2) Leben die Ehegatten noch nicht ein Jahr getrennt, so kann die Ehe nur geschieden werden, wenn die Fortsetzung der Ehe für den Antragsteller aus Gründen, die in der Person des anderen Ehegatten liegen, eine unzumutbare Härte darstellen würde.</t>
  </si>
  <si>
    <t>§ 1566</t>
  </si>
  <si>
    <t>1) Es wird unwiderlegbar vermutet, dass eine Ehe gescheitert ist, wenn die Ehegatten seit einem Jahr getrennt leben und beide Ehegatten die Scheidung beantragen oder der Antragsgegner der Scheidung zustimmt.</t>
  </si>
  <si>
    <t>2) Es wird unwiderlegbar vermutet, daß die Ehe gescheitert ist, wenn die Ehegatten seit drei Jahren getrennt leben.</t>
  </si>
  <si>
    <t>§ 1567</t>
  </si>
  <si>
    <t>1) Die Ehegatten leben getrennt, wenn zwischen ihnen keine häusliche Gemeinschaft besteht und ein Ehegatte sie erkennbar nicht herstellen will, weil er die eheliche Lebensgemeinschaft ablehnt. Die häusliche Gemeinschaft besteht auch dann nicht mehr, wenn die Ehegatten innerhalb der ehelichen Wohnung getrennt leben.</t>
  </si>
  <si>
    <t>2) Ein Zusammenleben über kürzere Zeit, das der Versöhnung der Ehegatten dienen soll, unterbricht oder hemmt die in § 1566 bestimmten Fristen nicht.</t>
  </si>
  <si>
    <t>§ 1568</t>
  </si>
  <si>
    <t>1) Die Ehe soll nicht geschieden werden, obwohl sie gescheitert ist, wenn und solange die Aufrechterhaltung der Ehe im Interesse der aus der Ehe hervorgegangenen minderjährigen Kinder aus besonderen Gründen ausnahmsweise notwendig ist oder wenn und solange die Scheidung für den Antragsgegner, der sie ablehnt, auf Grund außergewöhnlicher Umstände eine so schwere Härte darstellen würde, dass die Aufrechterhaltung der Ehe auch unter Berücksichtigung der Belange des Antragstellers ausnahmsweise geboten erscheint.</t>
  </si>
  <si>
    <t>2) Absatz 1 ist nicht anzuwenden, wenn die Ehegatten länger als fünf Jahre getrennt leben.</t>
  </si>
  <si>
    <r>
      <t xml:space="preserve"> auf 1 000 </t>
    </r>
    <r>
      <rPr>
        <vertAlign val="superscript"/>
        <sz val="7"/>
        <rFont val="Jahrbuch"/>
        <family val="2"/>
      </rPr>
      <t>1)</t>
    </r>
  </si>
  <si>
    <r>
      <t xml:space="preserve">auf 1 000 </t>
    </r>
    <r>
      <rPr>
        <vertAlign val="superscript"/>
        <sz val="7"/>
        <rFont val="Jahrbuch"/>
        <family val="2"/>
      </rPr>
      <t xml:space="preserve">1) </t>
    </r>
  </si>
  <si>
    <r>
      <t xml:space="preserve">auf 1 000 </t>
    </r>
    <r>
      <rPr>
        <vertAlign val="superscript"/>
        <sz val="7"/>
        <rFont val="Jahrbuch"/>
        <family val="2"/>
      </rPr>
      <t>1)</t>
    </r>
  </si>
  <si>
    <t>Geschiedene Ehen in Bayern 2011 nach dem Alter der Ehepartner</t>
  </si>
  <si>
    <t xml:space="preserve">Geschiedene Ehen in Bayern seit 2009 nach dem Altersunterschied  
der Ehepartner                            </t>
  </si>
  <si>
    <t xml:space="preserve">Geschiedene Ehen in Bayern seit 2009 nach der Ehedauer und der 
gesetzlichen Grundlage                        </t>
  </si>
  <si>
    <t xml:space="preserve">Geschiedene Ehen in Bayern seit 2009 nach der gesetzlichen Grundlage und  
dem Antragsteller           </t>
  </si>
  <si>
    <t>Eheschließungen und geschiedene Ehen in Bayern seit 2009 nach Kreisen</t>
  </si>
  <si>
    <t>Ehescheidungshäufigkeit 2011 in den kreisfreien Städten und Landkreisen Bayerns</t>
  </si>
  <si>
    <t>2011</t>
  </si>
  <si>
    <r>
      <t>3. Geschiedene Ehen in Bayern seit 2009</t>
    </r>
    <r>
      <rPr>
        <b/>
        <vertAlign val="superscript"/>
        <sz val="8"/>
        <rFont val="Arial"/>
        <family val="2"/>
      </rPr>
      <t>*)</t>
    </r>
    <r>
      <rPr>
        <b/>
        <sz val="8"/>
        <rFont val="Arial"/>
        <family val="2"/>
      </rPr>
      <t xml:space="preserve"> nach dem Alter der Geschiedenen</t>
    </r>
  </si>
  <si>
    <t>4. Geschiedene Ehen in Bayern 2011 nach dem Alter der Ehepartner</t>
  </si>
  <si>
    <r>
      <t>8. Geschiedene Ehen in Bayern seit 2009</t>
    </r>
    <r>
      <rPr>
        <b/>
        <vertAlign val="superscript"/>
        <sz val="8"/>
        <rFont val="Arial"/>
        <family val="2"/>
      </rPr>
      <t>*)</t>
    </r>
    <r>
      <rPr>
        <b/>
        <sz val="8"/>
        <rFont val="Arial"/>
        <family val="2"/>
      </rPr>
      <t xml:space="preserve"> nach der Ehedauer und der gesetzlichen Grundlage</t>
    </r>
  </si>
  <si>
    <r>
      <t>9. Geschiedene Ehen in Bayern seit 2009</t>
    </r>
    <r>
      <rPr>
        <b/>
        <vertAlign val="superscript"/>
        <sz val="8"/>
        <rFont val="Arial"/>
        <family val="2"/>
      </rPr>
      <t>*)</t>
    </r>
    <r>
      <rPr>
        <b/>
        <sz val="8"/>
        <rFont val="Arial"/>
        <family val="2"/>
      </rPr>
      <t xml:space="preserve"> nach der gesetzlichen Grundlage und dem Antragsteller</t>
    </r>
  </si>
  <si>
    <r>
      <t>2009</t>
    </r>
    <r>
      <rPr>
        <vertAlign val="superscript"/>
        <sz val="6"/>
        <rFont val="Arial"/>
        <family val="2"/>
      </rPr>
      <t>*)</t>
    </r>
  </si>
  <si>
    <t xml:space="preserve">10. Eheschließungen und  geschiedene Ehen in Bayern seit 2009*) nach Kreisen      </t>
  </si>
  <si>
    <r>
      <t>noch 10. Eheschließungen und geschiedene Ehen in Bayern seit 2009</t>
    </r>
    <r>
      <rPr>
        <b/>
        <vertAlign val="superscript"/>
        <sz val="8"/>
        <rFont val="Arial"/>
        <family val="2"/>
      </rPr>
      <t>*)</t>
    </r>
    <r>
      <rPr>
        <b/>
        <sz val="8"/>
        <rFont val="Arial"/>
        <family val="2"/>
      </rPr>
      <t xml:space="preserve"> nach Kreisen</t>
    </r>
  </si>
  <si>
    <r>
      <t>5. Geschiedene Ehen in Bayern seit 2009</t>
    </r>
    <r>
      <rPr>
        <b/>
        <vertAlign val="superscript"/>
        <sz val="8"/>
        <rFont val="Arial"/>
        <family val="2"/>
      </rPr>
      <t>*)</t>
    </r>
    <r>
      <rPr>
        <b/>
        <sz val="8"/>
        <rFont val="Arial"/>
        <family val="2"/>
      </rPr>
      <t xml:space="preserve"> nach dem Altersunterschied der Ehepartner</t>
    </r>
  </si>
  <si>
    <t>Geschiedene Ehen in Bayern seit 2009 nach dem Alter der Geschiedenen</t>
  </si>
  <si>
    <t>Abb. 1</t>
  </si>
  <si>
    <t xml:space="preserve">Tabellen und Abbildungen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</si>
</sst>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0.0\ \ ;@\ \ "/>
    <numFmt numFmtId="167" formatCode="##\ ##0\ \ \ \ "/>
    <numFmt numFmtId="168" formatCode="0.0"/>
    <numFmt numFmtId="169" formatCode="##\ ##0\ \ "/>
    <numFmt numFmtId="170" formatCode="##.0\ \ "/>
    <numFmt numFmtId="171" formatCode="##\ \ "/>
    <numFmt numFmtId="172" formatCode="0.0\ \ "/>
    <numFmt numFmtId="173" formatCode="##0\ \ "/>
    <numFmt numFmtId="174" formatCode="#0.0\ \ "/>
    <numFmt numFmtId="175" formatCode="##\ ##0\ ;\-##\ ##0\ ;\-\ \ ;@"/>
    <numFmt numFmtId="176" formatCode="#0.0\ \ \ \ "/>
    <numFmt numFmtId="177" formatCode="##\ ##0\ \ \ "/>
    <numFmt numFmtId="178" formatCode="\ ##\ ##0\ \ \ "/>
    <numFmt numFmtId="179" formatCode="#0\ ##0\ \ \ "/>
    <numFmt numFmtId="180" formatCode="\ #\ ##0\ \ \ "/>
    <numFmt numFmtId="181" formatCode="#.0\ \ "/>
    <numFmt numFmtId="182" formatCode=";;;@\ *."/>
    <numFmt numFmtId="183" formatCode="#\ ##0"/>
    <numFmt numFmtId="184" formatCode="##\ ##0\ ;\-##\ ##0\ \ ;\-\ \ "/>
    <numFmt numFmtId="185" formatCode="##\ ##0\ ;\-##\ ##0\ \ ;\-\ \ \ "/>
    <numFmt numFmtId="186" formatCode="##\ ##0\ \ \ ;\-##\ ##0\ \ ;\-\ \ \ "/>
    <numFmt numFmtId="187" formatCode="#\ ##0\ \ \ "/>
    <numFmt numFmtId="188" formatCode="#\ ##0\ \ "/>
    <numFmt numFmtId="189" formatCode="##0\ \ \ "/>
    <numFmt numFmtId="190" formatCode="##\ ##0\ \ ;\-##\ ##0\ \ ;\-\ \ "/>
    <numFmt numFmtId="191" formatCode="0.0\ "/>
    <numFmt numFmtId="192" formatCode="##\ ##0\ "/>
    <numFmt numFmtId="193" formatCode="0.0\ \ \ \ "/>
    <numFmt numFmtId="194" formatCode="@\ "/>
    <numFmt numFmtId="195" formatCode="0.0\ \ \ "/>
    <numFmt numFmtId="196" formatCode="0\ \ "/>
    <numFmt numFmtId="197" formatCode="#\ ###\ ##0\ \ ;\-\ #\ ###\ ##0\ \ ;\–\ \ "/>
    <numFmt numFmtId="198" formatCode="#\ ###\ ##0.0\ \ ;\-\ #\ ###\ ##0.0\ \ ;\–\ \ "/>
    <numFmt numFmtId="199" formatCode="#\ ###\ ##0.00\ \ ;\-\ #\ ###\ ##0.00\ \ ;\–\ \ "/>
    <numFmt numFmtId="200" formatCode="#\ ###\ ##0.0#\r\ ;\-\ #\ ###\ ##0.0#\r\ ;\–\ \ ;@"/>
    <numFmt numFmtId="201" formatCode="#\ ###\ ##0\r\ ;\-\ #\ ###\ ##0\r\ ;\–\ \ ;@"/>
    <numFmt numFmtId="202" formatCode="\•\ \ ;\•\ \ ;\•\ \ ;\•\ \ "/>
    <numFmt numFmtId="203" formatCode="#\ ###\ ##0.0#&quot;s&quot;;\-\ #\ ###\ ##0.0#&quot;s&quot;;\–\ \ ;@"/>
    <numFmt numFmtId="204" formatCode="#\ ###\ ##0&quot;s&quot;;\-\ #\ ###\ ##0&quot;s&quot;;\–\ \ ;@"/>
    <numFmt numFmtId="205" formatCode="#\ ###\ ##0,,\ \ ;\-\ #\ ###\ ##0,,\ \ ;\–\ \ "/>
    <numFmt numFmtId="206" formatCode="#\ ###\ ##0,\ \ ;\-\ #\ ###\ ##0,\ \ ;\–\ \ "/>
    <numFmt numFmtId="207" formatCode="&quot;Fehler-positive Zahl&quot;;&quot;Fehler-negative Zahl&quot;;&quot;Fehler-Nullwert&quot;;&quot;Fehler-Text&quot;"/>
    <numFmt numFmtId="208" formatCode="\(#\ ###\ ##0.0#\)\ ;\(\-\ #\ ###\ ##0.0#\)\ ;&quot;/  &quot;;@"/>
    <numFmt numFmtId="209" formatCode="\(#\ ###\ ##0\)\ ;\(\-\ #\ ###\ ##0\)\ ;&quot;/  &quot;;@"/>
    <numFmt numFmtId="210" formatCode="\x\ \ ;\x\ \ ;\x\ \ ;@"/>
    <numFmt numFmtId="211" formatCode="#\ ###\ ##0.0#\p;\-\ #\ ###\ ##0.0#\p;\–\ \ ;@"/>
    <numFmt numFmtId="212" formatCode="#\ ###\ ##0\p;\-\ #\ ###\ ##0\p;\–\ \ ;@"/>
  </numFmts>
  <fonts count="83">
    <font>
      <sz val="10"/>
      <name val="Arial"/>
      <family val="0"/>
    </font>
    <font>
      <sz val="11"/>
      <color indexed="8"/>
      <name val="Calibri"/>
      <family val="2"/>
    </font>
    <font>
      <b/>
      <sz val="10"/>
      <name val="Arial"/>
      <family val="2"/>
    </font>
    <font>
      <sz val="10"/>
      <name val="Times New Roman"/>
      <family val="1"/>
    </font>
    <font>
      <b/>
      <sz val="8"/>
      <name val="Arial"/>
      <family val="2"/>
    </font>
    <font>
      <sz val="6"/>
      <name val="Arial"/>
      <family val="2"/>
    </font>
    <font>
      <sz val="6"/>
      <name val="Jahrbuch"/>
      <family val="2"/>
    </font>
    <font>
      <sz val="8"/>
      <name val="Arial"/>
      <family val="2"/>
    </font>
    <font>
      <i/>
      <sz val="6"/>
      <name val="Arial"/>
      <family val="2"/>
    </font>
    <font>
      <vertAlign val="superscript"/>
      <sz val="6"/>
      <name val="Jahrbuch"/>
      <family val="2"/>
    </font>
    <font>
      <sz val="6"/>
      <color indexed="53"/>
      <name val="Arial"/>
      <family val="2"/>
    </font>
    <font>
      <sz val="6"/>
      <name val="Times New Roman"/>
      <family val="1"/>
    </font>
    <font>
      <b/>
      <sz val="6"/>
      <name val="Arial"/>
      <family val="2"/>
    </font>
    <font>
      <b/>
      <i/>
      <sz val="6"/>
      <name val="Arial"/>
      <family val="2"/>
    </font>
    <font>
      <sz val="7"/>
      <name val="Arial"/>
      <family val="2"/>
    </font>
    <font>
      <b/>
      <sz val="7"/>
      <name val="Arial"/>
      <family val="2"/>
    </font>
    <font>
      <b/>
      <sz val="7"/>
      <color indexed="17"/>
      <name val="Arial"/>
      <family val="2"/>
    </font>
    <font>
      <sz val="9"/>
      <name val="Times New Roman"/>
      <family val="1"/>
    </font>
    <font>
      <vertAlign val="superscript"/>
      <sz val="6"/>
      <name val="Arial"/>
      <family val="2"/>
    </font>
    <font>
      <sz val="6"/>
      <color indexed="17"/>
      <name val="Arial"/>
      <family val="2"/>
    </font>
    <font>
      <b/>
      <i/>
      <sz val="7"/>
      <name val="Arial"/>
      <family val="2"/>
    </font>
    <font>
      <i/>
      <sz val="7"/>
      <name val="Arial"/>
      <family val="2"/>
    </font>
    <font>
      <sz val="6"/>
      <color indexed="12"/>
      <name val="Arial"/>
      <family val="2"/>
    </font>
    <font>
      <sz val="6"/>
      <color indexed="8"/>
      <name val="Arial"/>
      <family val="2"/>
    </font>
    <font>
      <b/>
      <sz val="10"/>
      <name val="Times New Roman"/>
      <family val="1"/>
    </font>
    <font>
      <sz val="7"/>
      <name val="Times New Roman"/>
      <family val="1"/>
    </font>
    <font>
      <b/>
      <vertAlign val="superscript"/>
      <sz val="8"/>
      <name val="Arial"/>
      <family val="2"/>
    </font>
    <font>
      <b/>
      <sz val="7"/>
      <name val="Times New Roman"/>
      <family val="1"/>
    </font>
    <font>
      <sz val="7"/>
      <color indexed="17"/>
      <name val="Arial"/>
      <family val="2"/>
    </font>
    <font>
      <sz val="6"/>
      <color indexed="10"/>
      <name val="Arial"/>
      <family val="2"/>
    </font>
    <font>
      <sz val="16"/>
      <name val="Arial"/>
      <family val="2"/>
    </font>
    <font>
      <sz val="7"/>
      <name val="Jahrbuch"/>
      <family val="2"/>
    </font>
    <font>
      <vertAlign val="superscript"/>
      <sz val="7"/>
      <name val="Jahrbuch"/>
      <family val="2"/>
    </font>
    <font>
      <sz val="7"/>
      <color indexed="12"/>
      <name val="Arial"/>
      <family val="2"/>
    </font>
    <font>
      <sz val="10"/>
      <name val="Swis721 BT"/>
      <family val="0"/>
    </font>
    <font>
      <b/>
      <sz val="12"/>
      <name val="Arial"/>
      <family val="2"/>
    </font>
    <font>
      <i/>
      <sz val="6"/>
      <name val="Jahrbuch"/>
      <family val="2"/>
    </font>
    <font>
      <b/>
      <sz val="10"/>
      <name val="Jahrbuch"/>
      <family val="2"/>
    </font>
    <font>
      <b/>
      <sz val="8"/>
      <name val="Jahrbuch"/>
      <family val="2"/>
    </font>
    <font>
      <b/>
      <sz val="9"/>
      <name val="Jahrbuch"/>
      <family val="2"/>
    </font>
    <font>
      <sz val="6"/>
      <color indexed="30"/>
      <name val="Arial"/>
      <family val="2"/>
    </font>
    <font>
      <sz val="6"/>
      <color indexed="30"/>
      <name val="Jahrbuch"/>
      <family val="2"/>
    </font>
    <font>
      <sz val="7"/>
      <color indexed="30"/>
      <name val="Arial"/>
      <family val="2"/>
    </font>
    <font>
      <b/>
      <sz val="7"/>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6"/>
      <color rgb="FFFF0000"/>
      <name val="Arial"/>
      <family val="2"/>
    </font>
    <font>
      <sz val="6"/>
      <color rgb="FF0070C0"/>
      <name val="Arial"/>
      <family val="2"/>
    </font>
    <font>
      <sz val="6"/>
      <color rgb="FF0070C0"/>
      <name val="Jahrbuch"/>
      <family val="2"/>
    </font>
    <font>
      <sz val="7"/>
      <color rgb="FF0070C0"/>
      <name val="Arial"/>
      <family val="2"/>
    </font>
    <font>
      <b/>
      <sz val="7"/>
      <color rgb="FF0070C0"/>
      <name val="Arial"/>
      <family val="2"/>
    </font>
    <font>
      <sz val="6"/>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style="thin"/>
      <top style="thin"/>
      <bottom style="thin"/>
    </border>
    <border>
      <left/>
      <right style="thin"/>
      <top/>
      <bottom/>
    </border>
    <border>
      <left style="thin"/>
      <right/>
      <top/>
      <bottom/>
    </border>
    <border>
      <left/>
      <right style="thin"/>
      <top/>
      <bottom style="thin"/>
    </border>
    <border>
      <left/>
      <right style="thin"/>
      <top style="thin"/>
      <bottom/>
    </border>
    <border>
      <left/>
      <right/>
      <top style="thin"/>
      <bottom/>
    </border>
    <border>
      <left/>
      <right/>
      <top/>
      <bottom style="thin"/>
    </border>
    <border>
      <left style="thin"/>
      <right style="thin"/>
      <top/>
      <bottom style="thin"/>
    </border>
    <border>
      <left style="thin"/>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7" fontId="6" fillId="0" borderId="0">
      <alignment vertical="center"/>
      <protection/>
    </xf>
    <xf numFmtId="198" fontId="6" fillId="0" borderId="0">
      <alignment vertical="center"/>
      <protection/>
    </xf>
    <xf numFmtId="199" fontId="6" fillId="0" borderId="0">
      <alignment vertical="center"/>
      <protection/>
    </xf>
    <xf numFmtId="197" fontId="36" fillId="0" borderId="0">
      <alignment vertical="center"/>
      <protection/>
    </xf>
    <xf numFmtId="198" fontId="36" fillId="0" borderId="0">
      <alignment vertical="center"/>
      <protection/>
    </xf>
    <xf numFmtId="199" fontId="36"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200" fontId="6" fillId="0" borderId="0">
      <alignment vertical="center"/>
      <protection/>
    </xf>
    <xf numFmtId="201" fontId="6" fillId="0" borderId="0">
      <alignment vertical="center"/>
      <protection/>
    </xf>
    <xf numFmtId="41"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202" fontId="6" fillId="0" borderId="0">
      <alignment horizontal="right" vertical="center"/>
      <protection/>
    </xf>
    <xf numFmtId="203" fontId="6" fillId="0" borderId="0">
      <alignment vertical="center"/>
      <protection/>
    </xf>
    <xf numFmtId="204" fontId="6" fillId="0" borderId="0">
      <alignment vertical="center"/>
      <protection/>
    </xf>
    <xf numFmtId="0" fontId="67" fillId="28" borderId="0" applyNumberFormat="0" applyBorder="0" applyAlignment="0" applyProtection="0"/>
    <xf numFmtId="205" fontId="6" fillId="0" borderId="0">
      <alignment vertical="center"/>
      <protection/>
    </xf>
    <xf numFmtId="206" fontId="6" fillId="0" borderId="0">
      <alignment vertical="center"/>
      <protection/>
    </xf>
    <xf numFmtId="43" fontId="0" fillId="0" borderId="0" applyFont="0" applyFill="0" applyBorder="0" applyAlignment="0" applyProtection="0"/>
    <xf numFmtId="207" fontId="6" fillId="0" borderId="0">
      <alignment vertical="center"/>
      <protection/>
    </xf>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0" fillId="0" borderId="0">
      <alignment/>
      <protection/>
    </xf>
    <xf numFmtId="208" fontId="6" fillId="0" borderId="0">
      <alignment vertical="center"/>
      <protection/>
    </xf>
    <xf numFmtId="209" fontId="6" fillId="0" borderId="0">
      <alignment vertical="center"/>
      <protection/>
    </xf>
    <xf numFmtId="210" fontId="6" fillId="0" borderId="0">
      <alignment vertical="center"/>
      <protection/>
    </xf>
    <xf numFmtId="182" fontId="6" fillId="0" borderId="0">
      <alignment vertical="center"/>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1" fontId="37" fillId="0" borderId="0">
      <alignment vertical="center"/>
      <protection/>
    </xf>
    <xf numFmtId="1" fontId="38" fillId="0" borderId="0">
      <alignment vertical="center"/>
      <protection/>
    </xf>
    <xf numFmtId="1" fontId="39" fillId="0" borderId="0">
      <alignment vertical="center"/>
      <protection/>
    </xf>
    <xf numFmtId="0" fontId="74" fillId="0" borderId="8" applyNumberFormat="0" applyFill="0" applyAlignment="0" applyProtection="0"/>
    <xf numFmtId="211" fontId="6" fillId="0" borderId="0">
      <alignment vertical="center"/>
      <protection/>
    </xf>
    <xf numFmtId="212" fontId="6"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29">
    <xf numFmtId="0" fontId="0" fillId="0" borderId="0" xfId="0" applyAlignment="1">
      <alignment/>
    </xf>
    <xf numFmtId="0" fontId="4" fillId="0" borderId="0" xfId="65" applyFont="1" applyAlignment="1">
      <alignment horizontal="center" vertical="center"/>
      <protection/>
    </xf>
    <xf numFmtId="0" fontId="4" fillId="0" borderId="0" xfId="65" applyFont="1" applyAlignment="1">
      <alignment vertical="center"/>
      <protection/>
    </xf>
    <xf numFmtId="0" fontId="3" fillId="0" borderId="0" xfId="65" applyAlignment="1">
      <alignment vertical="center"/>
      <protection/>
    </xf>
    <xf numFmtId="0" fontId="5" fillId="0" borderId="0" xfId="65" applyFont="1" applyAlignment="1">
      <alignment vertical="center"/>
      <protection/>
    </xf>
    <xf numFmtId="0" fontId="5" fillId="0" borderId="10" xfId="65" applyFont="1" applyBorder="1" applyAlignment="1">
      <alignment horizontal="center" vertical="center"/>
      <protection/>
    </xf>
    <xf numFmtId="0" fontId="5" fillId="0" borderId="0" xfId="65" applyFont="1" applyFill="1" applyAlignment="1">
      <alignment vertical="center"/>
      <protection/>
    </xf>
    <xf numFmtId="0" fontId="5" fillId="0" borderId="11" xfId="65" applyFont="1" applyBorder="1" applyAlignment="1">
      <alignment horizontal="centerContinuous" vertical="center"/>
      <protection/>
    </xf>
    <xf numFmtId="0" fontId="5" fillId="0" borderId="12" xfId="65" applyFont="1" applyBorder="1" applyAlignment="1">
      <alignment horizontal="centerContinuous" vertical="center"/>
      <protection/>
    </xf>
    <xf numFmtId="0" fontId="5" fillId="0" borderId="12" xfId="65" applyFont="1" applyBorder="1" applyAlignment="1">
      <alignment horizontal="center" vertical="center"/>
      <protection/>
    </xf>
    <xf numFmtId="0" fontId="3" fillId="0" borderId="0" xfId="65" applyBorder="1" applyAlignment="1">
      <alignment vertical="center"/>
      <protection/>
    </xf>
    <xf numFmtId="0" fontId="3" fillId="0" borderId="13" xfId="65" applyBorder="1" applyAlignment="1">
      <alignment vertical="center"/>
      <protection/>
    </xf>
    <xf numFmtId="165" fontId="6" fillId="0" borderId="0" xfId="65" applyNumberFormat="1" applyFont="1" applyFill="1" applyBorder="1" applyAlignment="1" quotePrefix="1">
      <alignment horizontal="left" vertical="center"/>
      <protection/>
    </xf>
    <xf numFmtId="0" fontId="5" fillId="0" borderId="13" xfId="65" applyFont="1" applyBorder="1" applyAlignment="1">
      <alignment vertical="center"/>
      <protection/>
    </xf>
    <xf numFmtId="166" fontId="6" fillId="0" borderId="0" xfId="65" applyNumberFormat="1" applyFont="1" applyAlignment="1">
      <alignment horizontal="right" vertical="center"/>
      <protection/>
    </xf>
    <xf numFmtId="166" fontId="6" fillId="0" borderId="0" xfId="65" applyNumberFormat="1" applyFont="1" applyFill="1" applyAlignment="1">
      <alignment horizontal="right" vertical="center"/>
      <protection/>
    </xf>
    <xf numFmtId="167" fontId="5" fillId="0" borderId="0" xfId="65" applyNumberFormat="1" applyFont="1" applyAlignment="1">
      <alignment vertical="center"/>
      <protection/>
    </xf>
    <xf numFmtId="168" fontId="7" fillId="0" borderId="0" xfId="65" applyNumberFormat="1" applyFont="1" applyFill="1" applyAlignment="1">
      <alignment horizontal="center" vertical="center"/>
      <protection/>
    </xf>
    <xf numFmtId="0" fontId="7" fillId="0" borderId="0" xfId="65" applyFont="1" applyAlignment="1">
      <alignment vertical="center"/>
      <protection/>
    </xf>
    <xf numFmtId="169" fontId="5" fillId="0" borderId="0" xfId="65" applyNumberFormat="1" applyFont="1" applyAlignment="1">
      <alignment vertical="center"/>
      <protection/>
    </xf>
    <xf numFmtId="169" fontId="8" fillId="0" borderId="0" xfId="65" applyNumberFormat="1" applyFont="1" applyFill="1" applyAlignment="1">
      <alignment vertical="center"/>
      <protection/>
    </xf>
    <xf numFmtId="169" fontId="8" fillId="0" borderId="0" xfId="65" applyNumberFormat="1" applyFont="1" applyAlignment="1">
      <alignment vertical="center"/>
      <protection/>
    </xf>
    <xf numFmtId="170" fontId="8" fillId="0" borderId="0" xfId="65" applyNumberFormat="1" applyFont="1" applyAlignment="1">
      <alignment vertical="center"/>
      <protection/>
    </xf>
    <xf numFmtId="171" fontId="5" fillId="0" borderId="0" xfId="65" applyNumberFormat="1" applyFont="1" applyAlignment="1">
      <alignment vertical="center"/>
      <protection/>
    </xf>
    <xf numFmtId="172" fontId="8" fillId="0" borderId="0" xfId="65" applyNumberFormat="1" applyFont="1" applyFill="1" applyAlignment="1">
      <alignment vertical="center"/>
      <protection/>
    </xf>
    <xf numFmtId="172" fontId="8" fillId="0" borderId="0" xfId="65" applyNumberFormat="1" applyFont="1" applyAlignment="1">
      <alignment vertical="center"/>
      <protection/>
    </xf>
    <xf numFmtId="173" fontId="8" fillId="0" borderId="0" xfId="65" applyNumberFormat="1" applyFont="1" applyAlignment="1">
      <alignment vertical="center"/>
      <protection/>
    </xf>
    <xf numFmtId="174" fontId="8" fillId="0" borderId="0" xfId="65" applyNumberFormat="1" applyFont="1" applyAlignment="1">
      <alignment vertical="center"/>
      <protection/>
    </xf>
    <xf numFmtId="0" fontId="3" fillId="0" borderId="13" xfId="65" applyBorder="1">
      <alignment/>
      <protection/>
    </xf>
    <xf numFmtId="0" fontId="3" fillId="0" borderId="0" xfId="65" applyBorder="1">
      <alignment/>
      <protection/>
    </xf>
    <xf numFmtId="169" fontId="5" fillId="0" borderId="14" xfId="65" applyNumberFormat="1" applyFont="1" applyBorder="1" applyAlignment="1">
      <alignment vertical="center"/>
      <protection/>
    </xf>
    <xf numFmtId="175" fontId="5" fillId="0" borderId="0" xfId="65" applyNumberFormat="1" applyFont="1" applyAlignment="1">
      <alignment vertical="center"/>
      <protection/>
    </xf>
    <xf numFmtId="0" fontId="3" fillId="0" borderId="0" xfId="65">
      <alignment/>
      <protection/>
    </xf>
    <xf numFmtId="169" fontId="8" fillId="0" borderId="0" xfId="65" applyNumberFormat="1" applyFont="1" applyBorder="1" applyAlignment="1">
      <alignment vertical="center"/>
      <protection/>
    </xf>
    <xf numFmtId="174" fontId="8" fillId="0" borderId="0" xfId="65" applyNumberFormat="1" applyFont="1" applyBorder="1" applyAlignment="1">
      <alignment vertical="center"/>
      <protection/>
    </xf>
    <xf numFmtId="169" fontId="5" fillId="0" borderId="0" xfId="65" applyNumberFormat="1" applyFont="1" applyBorder="1" applyAlignment="1">
      <alignment vertical="center"/>
      <protection/>
    </xf>
    <xf numFmtId="167" fontId="5" fillId="0" borderId="0" xfId="65" applyNumberFormat="1" applyFont="1" applyFill="1" applyBorder="1" applyAlignment="1">
      <alignment vertical="center"/>
      <protection/>
    </xf>
    <xf numFmtId="169" fontId="5" fillId="0" borderId="0" xfId="65" applyNumberFormat="1" applyFont="1" applyFill="1" applyBorder="1" applyAlignment="1">
      <alignment vertical="center"/>
      <protection/>
    </xf>
    <xf numFmtId="165" fontId="6" fillId="0" borderId="0" xfId="65" applyNumberFormat="1" applyFont="1" applyFill="1" applyBorder="1" applyAlignment="1">
      <alignment horizontal="left" vertical="center"/>
      <protection/>
    </xf>
    <xf numFmtId="169" fontId="8" fillId="0" borderId="0" xfId="65" applyNumberFormat="1" applyFont="1" applyFill="1" applyBorder="1" applyAlignment="1">
      <alignment vertical="center"/>
      <protection/>
    </xf>
    <xf numFmtId="174" fontId="8" fillId="0" borderId="0" xfId="65" applyNumberFormat="1" applyFont="1" applyFill="1" applyBorder="1" applyAlignment="1">
      <alignment vertical="center"/>
      <protection/>
    </xf>
    <xf numFmtId="165" fontId="6" fillId="0" borderId="0" xfId="65" applyNumberFormat="1" applyFont="1" applyFill="1" applyBorder="1" applyAlignment="1">
      <alignment horizontal="left" vertical="center"/>
      <protection/>
    </xf>
    <xf numFmtId="165" fontId="5" fillId="0" borderId="0" xfId="65" applyNumberFormat="1" applyFont="1" applyAlignment="1">
      <alignment vertical="center"/>
      <protection/>
    </xf>
    <xf numFmtId="176" fontId="8" fillId="0" borderId="0" xfId="65" applyNumberFormat="1" applyFont="1" applyBorder="1" applyAlignment="1">
      <alignment vertical="center"/>
      <protection/>
    </xf>
    <xf numFmtId="165" fontId="5" fillId="0" borderId="0" xfId="65" applyNumberFormat="1" applyFont="1" applyAlignment="1" quotePrefix="1">
      <alignment vertical="center"/>
      <protection/>
    </xf>
    <xf numFmtId="177" fontId="5" fillId="0" borderId="0" xfId="65" applyNumberFormat="1" applyFont="1" applyAlignment="1">
      <alignment vertical="center"/>
      <protection/>
    </xf>
    <xf numFmtId="178" fontId="5" fillId="0" borderId="0" xfId="65" applyNumberFormat="1" applyFont="1" applyAlignment="1">
      <alignment vertical="center"/>
      <protection/>
    </xf>
    <xf numFmtId="0" fontId="0" fillId="0" borderId="0" xfId="65" applyFont="1" applyAlignment="1">
      <alignment vertical="center"/>
      <protection/>
    </xf>
    <xf numFmtId="179" fontId="5" fillId="0" borderId="0" xfId="65" applyNumberFormat="1" applyFont="1" applyAlignment="1">
      <alignment vertical="center"/>
      <protection/>
    </xf>
    <xf numFmtId="180" fontId="5" fillId="0" borderId="0" xfId="65" applyNumberFormat="1" applyFont="1" applyAlignment="1">
      <alignment vertical="center"/>
      <protection/>
    </xf>
    <xf numFmtId="181" fontId="8" fillId="0" borderId="0" xfId="65" applyNumberFormat="1" applyFont="1" applyBorder="1" applyAlignment="1">
      <alignment vertical="center"/>
      <protection/>
    </xf>
    <xf numFmtId="165" fontId="5" fillId="0" borderId="0" xfId="65" applyNumberFormat="1" applyFont="1" applyBorder="1" applyAlignment="1" quotePrefix="1">
      <alignment vertical="center"/>
      <protection/>
    </xf>
    <xf numFmtId="165" fontId="5" fillId="0" borderId="0" xfId="65" applyNumberFormat="1" applyFont="1" applyAlignment="1">
      <alignment vertical="center"/>
      <protection/>
    </xf>
    <xf numFmtId="167" fontId="5" fillId="0" borderId="0" xfId="65" applyNumberFormat="1" applyFont="1" applyFill="1" applyAlignment="1">
      <alignment vertical="center"/>
      <protection/>
    </xf>
    <xf numFmtId="177" fontId="5" fillId="0" borderId="0" xfId="65" applyNumberFormat="1" applyFont="1" applyFill="1" applyAlignment="1">
      <alignment vertical="center"/>
      <protection/>
    </xf>
    <xf numFmtId="181" fontId="8" fillId="0" borderId="0" xfId="65" applyNumberFormat="1" applyFont="1" applyFill="1" applyBorder="1" applyAlignment="1">
      <alignment vertical="center"/>
      <protection/>
    </xf>
    <xf numFmtId="177" fontId="10" fillId="0" borderId="0" xfId="65" applyNumberFormat="1" applyFont="1" applyFill="1" applyBorder="1" applyAlignment="1">
      <alignment vertical="center"/>
      <protection/>
    </xf>
    <xf numFmtId="0" fontId="3" fillId="0" borderId="0" xfId="65" applyFill="1" applyAlignment="1">
      <alignment vertical="center"/>
      <protection/>
    </xf>
    <xf numFmtId="0" fontId="6" fillId="0" borderId="0" xfId="65" applyFont="1" applyAlignment="1">
      <alignment vertical="center"/>
      <protection/>
    </xf>
    <xf numFmtId="0" fontId="4" fillId="0" borderId="0" xfId="65" applyFont="1" applyFill="1" applyAlignment="1">
      <alignment vertical="center"/>
      <protection/>
    </xf>
    <xf numFmtId="0" fontId="5" fillId="0" borderId="0" xfId="65" applyFont="1" applyFill="1" applyBorder="1" applyAlignment="1">
      <alignment vertical="center"/>
      <protection/>
    </xf>
    <xf numFmtId="0" fontId="5" fillId="0" borderId="0" xfId="65" applyFont="1" applyFill="1" applyAlignment="1">
      <alignment vertical="center"/>
      <protection/>
    </xf>
    <xf numFmtId="0" fontId="5" fillId="0" borderId="0" xfId="65" applyFont="1" applyFill="1" applyBorder="1" applyAlignment="1">
      <alignment vertical="center"/>
      <protection/>
    </xf>
    <xf numFmtId="0" fontId="5" fillId="0" borderId="0" xfId="65" applyFont="1" applyFill="1" applyBorder="1" applyAlignment="1">
      <alignment horizontal="right" vertical="center"/>
      <protection/>
    </xf>
    <xf numFmtId="0" fontId="5" fillId="0" borderId="15" xfId="65" applyFont="1" applyFill="1" applyBorder="1" applyAlignment="1">
      <alignment horizontal="center" vertical="center"/>
      <protection/>
    </xf>
    <xf numFmtId="183" fontId="5" fillId="0" borderId="0" xfId="65" applyNumberFormat="1" applyFont="1" applyFill="1" applyBorder="1" applyAlignment="1">
      <alignment vertical="center"/>
      <protection/>
    </xf>
    <xf numFmtId="0" fontId="3" fillId="0" borderId="0" xfId="65" applyFill="1" applyBorder="1" applyAlignment="1">
      <alignment vertical="center"/>
      <protection/>
    </xf>
    <xf numFmtId="165" fontId="5" fillId="0" borderId="0" xfId="65" applyNumberFormat="1" applyFont="1" applyFill="1" applyAlignment="1" quotePrefix="1">
      <alignment horizontal="centerContinuous" vertical="center"/>
      <protection/>
    </xf>
    <xf numFmtId="165" fontId="5" fillId="0" borderId="0" xfId="65" applyNumberFormat="1" applyFont="1" applyFill="1" applyAlignment="1">
      <alignment horizontal="centerContinuous" vertical="center"/>
      <protection/>
    </xf>
    <xf numFmtId="0" fontId="5" fillId="0" borderId="13" xfId="65" applyFont="1" applyFill="1" applyBorder="1" applyAlignment="1">
      <alignment vertical="center"/>
      <protection/>
    </xf>
    <xf numFmtId="0" fontId="5" fillId="0" borderId="0" xfId="65" applyFont="1" applyFill="1" applyBorder="1" applyAlignment="1">
      <alignment horizontal="right" vertical="center"/>
      <protection/>
    </xf>
    <xf numFmtId="0" fontId="5" fillId="0" borderId="0" xfId="65" applyFont="1" applyFill="1" applyAlignment="1">
      <alignment horizontal="right" vertical="center"/>
      <protection/>
    </xf>
    <xf numFmtId="0" fontId="14" fillId="0" borderId="0" xfId="65" applyFont="1" applyFill="1" applyAlignment="1">
      <alignment vertical="center"/>
      <protection/>
    </xf>
    <xf numFmtId="0" fontId="15" fillId="0" borderId="0" xfId="65" applyFont="1" applyFill="1" applyAlignment="1">
      <alignment vertical="center"/>
      <protection/>
    </xf>
    <xf numFmtId="0" fontId="15" fillId="0" borderId="0" xfId="65" applyFont="1" applyFill="1" applyBorder="1" applyAlignment="1">
      <alignment vertical="center"/>
      <protection/>
    </xf>
    <xf numFmtId="169" fontId="16" fillId="0" borderId="0" xfId="65" applyNumberFormat="1" applyFont="1" applyFill="1">
      <alignment/>
      <protection/>
    </xf>
    <xf numFmtId="174" fontId="8" fillId="0" borderId="0" xfId="65" applyNumberFormat="1" applyFont="1" applyFill="1" applyBorder="1">
      <alignment/>
      <protection/>
    </xf>
    <xf numFmtId="0" fontId="14" fillId="0" borderId="0" xfId="65" applyFont="1" applyFill="1" applyBorder="1" applyAlignment="1">
      <alignment vertical="center"/>
      <protection/>
    </xf>
    <xf numFmtId="0" fontId="14" fillId="0" borderId="0" xfId="65" applyFont="1" applyFill="1" applyBorder="1" applyAlignment="1">
      <alignment vertical="center"/>
      <protection/>
    </xf>
    <xf numFmtId="164" fontId="5" fillId="0" borderId="0" xfId="65" applyNumberFormat="1" applyFont="1" applyFill="1" applyAlignment="1">
      <alignment vertical="center"/>
      <protection/>
    </xf>
    <xf numFmtId="169" fontId="5" fillId="0" borderId="0" xfId="65" applyNumberFormat="1" applyFont="1" applyFill="1" applyAlignment="1">
      <alignment vertical="center"/>
      <protection/>
    </xf>
    <xf numFmtId="0" fontId="4" fillId="0" borderId="0" xfId="65" applyFont="1" applyFill="1" applyBorder="1" applyAlignment="1">
      <alignment vertical="center"/>
      <protection/>
    </xf>
    <xf numFmtId="49" fontId="17" fillId="0" borderId="0" xfId="66" applyNumberFormat="1" applyFont="1" applyFill="1" applyBorder="1" applyAlignment="1">
      <alignment horizontal="center" vertical="center" wrapText="1"/>
      <protection/>
    </xf>
    <xf numFmtId="0" fontId="8" fillId="0" borderId="0" xfId="65" applyFont="1" applyFill="1" applyAlignment="1">
      <alignment vertical="center"/>
      <protection/>
    </xf>
    <xf numFmtId="174" fontId="5" fillId="0" borderId="0" xfId="65" applyNumberFormat="1" applyFont="1" applyFill="1" applyAlignment="1">
      <alignment vertical="center"/>
      <protection/>
    </xf>
    <xf numFmtId="169" fontId="14" fillId="0" borderId="0" xfId="65" applyNumberFormat="1" applyFont="1" applyFill="1" applyAlignment="1">
      <alignment vertical="center"/>
      <protection/>
    </xf>
    <xf numFmtId="0" fontId="5" fillId="0" borderId="16" xfId="65" applyFont="1" applyFill="1" applyBorder="1" applyAlignment="1">
      <alignment vertical="center"/>
      <protection/>
    </xf>
    <xf numFmtId="173" fontId="5" fillId="0" borderId="0" xfId="65" applyNumberFormat="1" applyFont="1" applyFill="1" applyAlignment="1">
      <alignment vertical="center"/>
      <protection/>
    </xf>
    <xf numFmtId="170" fontId="5" fillId="0" borderId="0" xfId="65" applyNumberFormat="1" applyFont="1" applyFill="1" applyAlignment="1">
      <alignment vertical="center"/>
      <protection/>
    </xf>
    <xf numFmtId="0" fontId="5" fillId="0" borderId="15" xfId="65" applyFont="1" applyFill="1" applyBorder="1" applyAlignment="1">
      <alignment horizontal="centerContinuous" vertical="center"/>
      <protection/>
    </xf>
    <xf numFmtId="0" fontId="5" fillId="0" borderId="12" xfId="65" applyFont="1" applyFill="1" applyBorder="1" applyAlignment="1">
      <alignment horizontal="centerContinuous" vertical="center"/>
      <protection/>
    </xf>
    <xf numFmtId="49" fontId="17" fillId="0" borderId="0" xfId="66" applyNumberFormat="1" applyFont="1" applyFill="1" applyBorder="1" applyAlignment="1">
      <alignment horizontal="left" vertical="center" wrapText="1"/>
      <protection/>
    </xf>
    <xf numFmtId="0" fontId="5" fillId="0" borderId="15" xfId="65" applyFont="1" applyFill="1" applyBorder="1" applyAlignment="1">
      <alignment vertical="center"/>
      <protection/>
    </xf>
    <xf numFmtId="185" fontId="5" fillId="0" borderId="0" xfId="65" applyNumberFormat="1" applyFont="1" applyFill="1">
      <alignment/>
      <protection/>
    </xf>
    <xf numFmtId="187" fontId="5" fillId="0" borderId="0" xfId="65" applyNumberFormat="1" applyFont="1" applyFill="1" applyAlignment="1">
      <alignment vertical="center"/>
      <protection/>
    </xf>
    <xf numFmtId="188" fontId="19" fillId="0" borderId="0" xfId="65" applyNumberFormat="1" applyFont="1" applyFill="1" applyBorder="1" applyAlignment="1">
      <alignment vertical="center"/>
      <protection/>
    </xf>
    <xf numFmtId="188" fontId="77" fillId="0" borderId="0" xfId="65" applyNumberFormat="1" applyFont="1" applyFill="1" applyBorder="1" applyAlignment="1">
      <alignment vertical="center"/>
      <protection/>
    </xf>
    <xf numFmtId="188" fontId="5" fillId="0" borderId="0" xfId="65" applyNumberFormat="1" applyFont="1" applyFill="1" applyBorder="1" applyAlignment="1">
      <alignment vertical="center"/>
      <protection/>
    </xf>
    <xf numFmtId="183" fontId="78" fillId="0" borderId="0" xfId="65" applyNumberFormat="1" applyFont="1" applyFill="1" applyBorder="1" applyAlignment="1">
      <alignment horizontal="right" vertical="center" wrapText="1"/>
      <protection/>
    </xf>
    <xf numFmtId="0" fontId="5" fillId="0" borderId="0" xfId="65" applyFont="1" applyFill="1" applyAlignment="1">
      <alignment horizontal="centerContinuous" vertical="center"/>
      <protection/>
    </xf>
    <xf numFmtId="187" fontId="14" fillId="0" borderId="0" xfId="65" applyNumberFormat="1" applyFont="1" applyFill="1" applyAlignment="1">
      <alignment vertical="center"/>
      <protection/>
    </xf>
    <xf numFmtId="189" fontId="14" fillId="0" borderId="0" xfId="65" applyNumberFormat="1" applyFont="1" applyFill="1" applyAlignment="1">
      <alignment vertical="center"/>
      <protection/>
    </xf>
    <xf numFmtId="174" fontId="14" fillId="0" borderId="0" xfId="65" applyNumberFormat="1" applyFont="1" applyFill="1" applyAlignment="1">
      <alignment vertical="center"/>
      <protection/>
    </xf>
    <xf numFmtId="0" fontId="5" fillId="0" borderId="17" xfId="65" applyFont="1" applyFill="1" applyBorder="1" applyAlignment="1">
      <alignment horizontal="centerContinuous" vertical="center"/>
      <protection/>
    </xf>
    <xf numFmtId="0" fontId="5" fillId="0" borderId="16" xfId="65" applyFont="1" applyFill="1" applyBorder="1" applyAlignment="1">
      <alignment horizontal="centerContinuous" vertical="center"/>
      <protection/>
    </xf>
    <xf numFmtId="0" fontId="5" fillId="0" borderId="18" xfId="65" applyFont="1" applyFill="1" applyBorder="1" applyAlignment="1">
      <alignment horizontal="centerContinuous" vertical="center"/>
      <protection/>
    </xf>
    <xf numFmtId="172" fontId="5" fillId="0" borderId="0" xfId="65" applyNumberFormat="1" applyFont="1" applyFill="1" applyAlignment="1">
      <alignment vertical="center"/>
      <protection/>
    </xf>
    <xf numFmtId="188" fontId="15" fillId="0" borderId="0" xfId="65" applyNumberFormat="1" applyFont="1" applyFill="1" applyAlignment="1">
      <alignment vertical="center"/>
      <protection/>
    </xf>
    <xf numFmtId="0" fontId="9" fillId="0" borderId="0" xfId="65" applyFont="1" applyFill="1" applyAlignment="1">
      <alignment vertical="center"/>
      <protection/>
    </xf>
    <xf numFmtId="0" fontId="6" fillId="0" borderId="0" xfId="65" applyFont="1" applyFill="1" applyAlignment="1">
      <alignment vertical="center"/>
      <protection/>
    </xf>
    <xf numFmtId="0" fontId="6" fillId="0" borderId="0" xfId="65" applyFont="1" applyFill="1" applyAlignment="1">
      <alignment vertical="center"/>
      <protection/>
    </xf>
    <xf numFmtId="0" fontId="3" fillId="0" borderId="0" xfId="65" applyFill="1">
      <alignment/>
      <protection/>
    </xf>
    <xf numFmtId="0" fontId="4" fillId="0" borderId="0" xfId="65" applyFont="1" applyAlignment="1">
      <alignment horizontal="centerContinuous" vertical="center"/>
      <protection/>
    </xf>
    <xf numFmtId="169" fontId="4" fillId="0" borderId="0" xfId="65" applyNumberFormat="1" applyFont="1" applyAlignment="1">
      <alignment horizontal="centerContinuous" vertical="center"/>
      <protection/>
    </xf>
    <xf numFmtId="0" fontId="5" fillId="0" borderId="17" xfId="65" applyFont="1" applyBorder="1" applyAlignment="1">
      <alignment vertical="center"/>
      <protection/>
    </xf>
    <xf numFmtId="0" fontId="5" fillId="0" borderId="16" xfId="65" applyFont="1" applyBorder="1" applyAlignment="1">
      <alignment vertical="center"/>
      <protection/>
    </xf>
    <xf numFmtId="0" fontId="5" fillId="0" borderId="0" xfId="65" applyFont="1" applyBorder="1" applyAlignment="1">
      <alignment vertical="center"/>
      <protection/>
    </xf>
    <xf numFmtId="0" fontId="5" fillId="0" borderId="18" xfId="65" applyFont="1" applyBorder="1" applyAlignment="1">
      <alignment horizontal="centerContinuous" vertical="center"/>
      <protection/>
    </xf>
    <xf numFmtId="0" fontId="3" fillId="0" borderId="15" xfId="65" applyBorder="1" applyAlignment="1">
      <alignment horizontal="centerContinuous" vertical="center"/>
      <protection/>
    </xf>
    <xf numFmtId="0" fontId="5" fillId="0" borderId="13" xfId="65" applyFont="1" applyBorder="1" applyAlignment="1">
      <alignment horizontal="centerContinuous" vertical="center"/>
      <protection/>
    </xf>
    <xf numFmtId="0" fontId="5" fillId="0" borderId="15" xfId="65" applyFont="1" applyBorder="1" applyAlignment="1">
      <alignment horizontal="centerContinuous" vertical="center"/>
      <protection/>
    </xf>
    <xf numFmtId="0" fontId="5" fillId="0" borderId="18" xfId="65" applyFont="1" applyBorder="1" applyAlignment="1">
      <alignment vertical="center"/>
      <protection/>
    </xf>
    <xf numFmtId="0" fontId="5" fillId="0" borderId="15" xfId="65" applyFont="1" applyBorder="1" applyAlignment="1">
      <alignment vertical="center"/>
      <protection/>
    </xf>
    <xf numFmtId="169" fontId="8" fillId="0" borderId="0" xfId="65" applyNumberFormat="1" applyFont="1" applyAlignment="1">
      <alignment vertical="center"/>
      <protection/>
    </xf>
    <xf numFmtId="165" fontId="5" fillId="0" borderId="0" xfId="65" applyNumberFormat="1" applyFont="1" applyAlignment="1" quotePrefix="1">
      <alignment horizontal="left" vertical="center"/>
      <protection/>
    </xf>
    <xf numFmtId="169" fontId="3" fillId="0" borderId="0" xfId="65" applyNumberFormat="1" applyAlignment="1">
      <alignment vertical="center"/>
      <protection/>
    </xf>
    <xf numFmtId="0" fontId="22" fillId="0" borderId="0" xfId="65" applyFont="1" applyFill="1" applyAlignment="1">
      <alignment vertical="center"/>
      <protection/>
    </xf>
    <xf numFmtId="165" fontId="5" fillId="0" borderId="0" xfId="65" applyNumberFormat="1" applyFont="1" applyAlignment="1">
      <alignment horizontal="left" vertical="center"/>
      <protection/>
    </xf>
    <xf numFmtId="165" fontId="5" fillId="0" borderId="0" xfId="65" applyNumberFormat="1" applyFont="1" applyAlignment="1">
      <alignment horizontal="left" vertical="center"/>
      <protection/>
    </xf>
    <xf numFmtId="0" fontId="23" fillId="0" borderId="0" xfId="65" applyFont="1" applyFill="1" applyAlignment="1">
      <alignment vertical="center"/>
      <protection/>
    </xf>
    <xf numFmtId="0" fontId="8" fillId="0" borderId="0" xfId="65" applyFont="1" applyFill="1" applyAlignment="1">
      <alignment vertical="center"/>
      <protection/>
    </xf>
    <xf numFmtId="0" fontId="5" fillId="0" borderId="10" xfId="65" applyFont="1" applyBorder="1" applyAlignment="1">
      <alignment horizontal="centerContinuous" vertical="center"/>
      <protection/>
    </xf>
    <xf numFmtId="0" fontId="8" fillId="0" borderId="0" xfId="65" applyFont="1" applyAlignment="1">
      <alignment vertical="center"/>
      <protection/>
    </xf>
    <xf numFmtId="189" fontId="8" fillId="0" borderId="0" xfId="65" applyNumberFormat="1" applyFont="1" applyAlignment="1">
      <alignment vertical="center"/>
      <protection/>
    </xf>
    <xf numFmtId="0" fontId="0" fillId="0" borderId="13" xfId="65" applyFont="1" applyBorder="1" applyAlignment="1">
      <alignment vertical="center"/>
      <protection/>
    </xf>
    <xf numFmtId="165" fontId="5" fillId="0" borderId="0" xfId="65" applyNumberFormat="1" applyFont="1" applyBorder="1" applyAlignment="1">
      <alignment horizontal="left" vertical="center"/>
      <protection/>
    </xf>
    <xf numFmtId="0" fontId="5" fillId="0" borderId="0" xfId="65" applyFont="1" applyAlignment="1">
      <alignment horizontal="left" vertical="center"/>
      <protection/>
    </xf>
    <xf numFmtId="189" fontId="8" fillId="0" borderId="0" xfId="65" applyNumberFormat="1" applyFont="1" applyFill="1" applyAlignment="1">
      <alignment vertical="center"/>
      <protection/>
    </xf>
    <xf numFmtId="174" fontId="8" fillId="0" borderId="0" xfId="65" applyNumberFormat="1" applyFont="1" applyFill="1" applyAlignment="1">
      <alignment vertical="center"/>
      <protection/>
    </xf>
    <xf numFmtId="0" fontId="4" fillId="0" borderId="0" xfId="76" applyFont="1" applyFill="1" applyAlignment="1">
      <alignment horizontal="center" vertical="center"/>
      <protection/>
    </xf>
    <xf numFmtId="0" fontId="24" fillId="0" borderId="0" xfId="76" applyFont="1" applyAlignment="1">
      <alignment vertical="center"/>
      <protection/>
    </xf>
    <xf numFmtId="0" fontId="3" fillId="0" borderId="0" xfId="76" applyFill="1" applyAlignment="1">
      <alignment vertical="center"/>
      <protection/>
    </xf>
    <xf numFmtId="0" fontId="3" fillId="0" borderId="0" xfId="76" applyAlignment="1">
      <alignment vertical="center"/>
      <protection/>
    </xf>
    <xf numFmtId="0" fontId="5" fillId="0" borderId="0" xfId="76" applyFont="1" applyFill="1" applyBorder="1" applyAlignment="1">
      <alignment horizontal="center" vertical="center"/>
      <protection/>
    </xf>
    <xf numFmtId="0" fontId="5" fillId="0" borderId="0" xfId="76" applyFont="1" applyBorder="1" applyAlignment="1">
      <alignment vertical="center"/>
      <protection/>
    </xf>
    <xf numFmtId="0" fontId="5" fillId="0" borderId="0" xfId="76" applyFont="1" applyAlignment="1">
      <alignment vertical="center"/>
      <protection/>
    </xf>
    <xf numFmtId="0" fontId="5" fillId="0" borderId="15" xfId="65" applyFont="1" applyFill="1" applyBorder="1" applyAlignment="1">
      <alignment horizontal="center" vertical="center"/>
      <protection/>
    </xf>
    <xf numFmtId="0" fontId="5" fillId="0" borderId="18" xfId="65" applyFont="1" applyFill="1" applyBorder="1" applyAlignment="1">
      <alignment horizontal="center" vertical="center"/>
      <protection/>
    </xf>
    <xf numFmtId="0" fontId="5" fillId="0" borderId="0" xfId="76" applyFont="1" applyFill="1" applyAlignment="1">
      <alignment vertical="center"/>
      <protection/>
    </xf>
    <xf numFmtId="0" fontId="5" fillId="0" borderId="13" xfId="76" applyFont="1" applyFill="1" applyBorder="1" applyAlignment="1">
      <alignment vertical="center"/>
      <protection/>
    </xf>
    <xf numFmtId="165" fontId="5" fillId="0" borderId="0" xfId="76" applyNumberFormat="1" applyFont="1" applyFill="1" applyAlignment="1" quotePrefix="1">
      <alignment vertical="center"/>
      <protection/>
    </xf>
    <xf numFmtId="169" fontId="5" fillId="0" borderId="0" xfId="76" applyNumberFormat="1" applyFont="1" applyFill="1" applyAlignment="1">
      <alignment vertical="center"/>
      <protection/>
    </xf>
    <xf numFmtId="190" fontId="5" fillId="0" borderId="0" xfId="76" applyNumberFormat="1" applyFont="1" applyFill="1" applyAlignment="1">
      <alignment vertical="center"/>
      <protection/>
    </xf>
    <xf numFmtId="169" fontId="5" fillId="0" borderId="0" xfId="76" applyNumberFormat="1" applyFont="1" applyFill="1" applyAlignment="1" quotePrefix="1">
      <alignment horizontal="right" vertical="center"/>
      <protection/>
    </xf>
    <xf numFmtId="1" fontId="15" fillId="0" borderId="0" xfId="76" applyNumberFormat="1" applyFont="1" applyFill="1" applyAlignment="1">
      <alignment horizontal="right" vertical="center"/>
      <protection/>
    </xf>
    <xf numFmtId="0" fontId="15" fillId="0" borderId="13" xfId="76" applyFont="1" applyFill="1" applyBorder="1" applyAlignment="1">
      <alignment vertical="center"/>
      <protection/>
    </xf>
    <xf numFmtId="169" fontId="12" fillId="0" borderId="0" xfId="76" applyNumberFormat="1" applyFont="1" applyFill="1" applyAlignment="1">
      <alignment vertical="center"/>
      <protection/>
    </xf>
    <xf numFmtId="0" fontId="14" fillId="0" borderId="0" xfId="76" applyFont="1" applyAlignment="1">
      <alignment vertical="center"/>
      <protection/>
    </xf>
    <xf numFmtId="169" fontId="5" fillId="0" borderId="0" xfId="76" applyNumberFormat="1" applyFont="1" applyAlignment="1">
      <alignment vertical="center"/>
      <protection/>
    </xf>
    <xf numFmtId="0" fontId="12" fillId="0" borderId="0" xfId="76" applyFont="1" applyAlignment="1">
      <alignment vertical="center"/>
      <protection/>
    </xf>
    <xf numFmtId="0" fontId="12" fillId="0" borderId="0" xfId="76" applyFont="1" applyAlignment="1">
      <alignment horizontal="centerContinuous" vertical="center"/>
      <protection/>
    </xf>
    <xf numFmtId="0" fontId="25" fillId="0" borderId="0" xfId="76" applyFont="1" applyAlignment="1">
      <alignment vertical="center"/>
      <protection/>
    </xf>
    <xf numFmtId="0" fontId="14" fillId="0" borderId="13" xfId="65" applyFont="1" applyFill="1" applyBorder="1" applyAlignment="1">
      <alignment vertical="center"/>
      <protection/>
    </xf>
    <xf numFmtId="169" fontId="14" fillId="0" borderId="0" xfId="65" applyNumberFormat="1" applyFont="1" applyFill="1" applyAlignment="1">
      <alignment vertical="center"/>
      <protection/>
    </xf>
    <xf numFmtId="165" fontId="14" fillId="0" borderId="0" xfId="65" applyNumberFormat="1" applyFont="1" applyFill="1" applyAlignment="1">
      <alignment vertical="center"/>
      <protection/>
    </xf>
    <xf numFmtId="0" fontId="25" fillId="0" borderId="0" xfId="65" applyFont="1" applyFill="1" applyAlignment="1">
      <alignment vertical="center"/>
      <protection/>
    </xf>
    <xf numFmtId="0" fontId="15" fillId="0" borderId="0" xfId="76" applyFont="1" applyAlignment="1">
      <alignment vertical="center"/>
      <protection/>
    </xf>
    <xf numFmtId="0" fontId="15" fillId="0" borderId="0" xfId="65" applyFont="1" applyFill="1" applyAlignment="1">
      <alignment horizontal="right" vertical="center"/>
      <protection/>
    </xf>
    <xf numFmtId="169" fontId="15" fillId="0" borderId="0" xfId="65" applyNumberFormat="1" applyFont="1" applyFill="1" applyAlignment="1">
      <alignment vertical="center"/>
      <protection/>
    </xf>
    <xf numFmtId="169" fontId="12" fillId="0" borderId="0" xfId="76" applyNumberFormat="1" applyFont="1" applyAlignment="1">
      <alignment horizontal="centerContinuous" vertical="center"/>
      <protection/>
    </xf>
    <xf numFmtId="169" fontId="3" fillId="0" borderId="0" xfId="76" applyNumberFormat="1" applyAlignment="1">
      <alignment vertical="center"/>
      <protection/>
    </xf>
    <xf numFmtId="0" fontId="15" fillId="0" borderId="0" xfId="76" applyFont="1" applyAlignment="1">
      <alignment horizontal="right" vertical="center"/>
      <protection/>
    </xf>
    <xf numFmtId="0" fontId="3" fillId="0" borderId="0" xfId="76">
      <alignment/>
      <protection/>
    </xf>
    <xf numFmtId="0" fontId="4" fillId="0" borderId="0" xfId="65" applyFont="1" applyFill="1" applyAlignment="1">
      <alignment horizontal="center" vertical="center"/>
      <protection/>
    </xf>
    <xf numFmtId="0" fontId="5" fillId="0" borderId="0"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15" fillId="0" borderId="0" xfId="65" applyFont="1" applyFill="1" applyAlignment="1">
      <alignment horizontal="center" vertical="center"/>
      <protection/>
    </xf>
    <xf numFmtId="0" fontId="15" fillId="0" borderId="0" xfId="65" applyFont="1" applyAlignment="1">
      <alignment vertical="center"/>
      <protection/>
    </xf>
    <xf numFmtId="181" fontId="8" fillId="0" borderId="0" xfId="65" applyNumberFormat="1" applyFont="1" applyFill="1" applyAlignment="1">
      <alignment vertical="center"/>
      <protection/>
    </xf>
    <xf numFmtId="1" fontId="5" fillId="0" borderId="0" xfId="65" applyNumberFormat="1" applyFont="1" applyFill="1" applyAlignment="1">
      <alignment vertical="center"/>
      <protection/>
    </xf>
    <xf numFmtId="181" fontId="20" fillId="0" borderId="0" xfId="65" applyNumberFormat="1" applyFont="1" applyFill="1" applyAlignment="1">
      <alignment vertical="center"/>
      <protection/>
    </xf>
    <xf numFmtId="0" fontId="12" fillId="0" borderId="0" xfId="65" applyFont="1" applyAlignment="1">
      <alignment vertical="center"/>
      <protection/>
    </xf>
    <xf numFmtId="168" fontId="5" fillId="0" borderId="0" xfId="65" applyNumberFormat="1" applyFont="1" applyFill="1" applyAlignment="1">
      <alignment vertical="center"/>
      <protection/>
    </xf>
    <xf numFmtId="1" fontId="15" fillId="0" borderId="0" xfId="65" applyNumberFormat="1" applyFont="1" applyFill="1" applyAlignment="1">
      <alignment horizontal="center" vertical="center"/>
      <protection/>
    </xf>
    <xf numFmtId="1" fontId="8" fillId="0" borderId="0" xfId="65" applyNumberFormat="1" applyFont="1" applyFill="1" applyAlignment="1">
      <alignment vertical="center"/>
      <protection/>
    </xf>
    <xf numFmtId="0" fontId="14" fillId="0" borderId="0" xfId="65" applyFont="1" applyAlignment="1">
      <alignment vertical="center"/>
      <protection/>
    </xf>
    <xf numFmtId="0" fontId="15" fillId="0" borderId="0" xfId="65" applyFont="1" applyFill="1" applyAlignment="1">
      <alignment vertical="center"/>
      <protection/>
    </xf>
    <xf numFmtId="191" fontId="8" fillId="0" borderId="0" xfId="65" applyNumberFormat="1" applyFont="1" applyFill="1" applyAlignment="1">
      <alignment vertical="center"/>
      <protection/>
    </xf>
    <xf numFmtId="0" fontId="27" fillId="0" borderId="0" xfId="65" applyFont="1" applyFill="1" applyAlignment="1">
      <alignment vertical="center"/>
      <protection/>
    </xf>
    <xf numFmtId="0" fontId="27" fillId="0" borderId="0" xfId="65" applyFont="1" applyAlignment="1">
      <alignment vertical="center"/>
      <protection/>
    </xf>
    <xf numFmtId="1" fontId="3" fillId="0" borderId="0" xfId="65" applyNumberFormat="1" applyFill="1" applyAlignment="1">
      <alignment vertical="center"/>
      <protection/>
    </xf>
    <xf numFmtId="0" fontId="3" fillId="0" borderId="0" xfId="65" applyBorder="1" applyAlignment="1">
      <alignment/>
      <protection/>
    </xf>
    <xf numFmtId="0" fontId="9" fillId="0" borderId="0" xfId="65" applyFont="1" applyBorder="1" applyAlignment="1">
      <alignment vertical="center"/>
      <protection/>
    </xf>
    <xf numFmtId="0" fontId="5" fillId="0" borderId="0" xfId="65" applyFont="1" applyAlignment="1">
      <alignment vertical="center"/>
      <protection/>
    </xf>
    <xf numFmtId="0" fontId="14" fillId="0" borderId="0" xfId="65" applyFont="1" applyFill="1" applyAlignment="1">
      <alignment vertical="center"/>
      <protection/>
    </xf>
    <xf numFmtId="0" fontId="14" fillId="0" borderId="0" xfId="65" applyFont="1" applyAlignment="1">
      <alignment vertical="center"/>
      <protection/>
    </xf>
    <xf numFmtId="0" fontId="15" fillId="0" borderId="0" xfId="65" applyFont="1" applyAlignment="1">
      <alignment vertical="center"/>
      <protection/>
    </xf>
    <xf numFmtId="0" fontId="21" fillId="0" borderId="0" xfId="65" applyFont="1" applyFill="1" applyAlignment="1">
      <alignment vertical="center"/>
      <protection/>
    </xf>
    <xf numFmtId="187" fontId="14" fillId="0" borderId="0" xfId="65" applyNumberFormat="1" applyFont="1" applyFill="1" applyAlignment="1">
      <alignment vertical="center"/>
      <protection/>
    </xf>
    <xf numFmtId="169" fontId="5" fillId="0" borderId="0" xfId="65" applyNumberFormat="1" applyFont="1" applyFill="1" applyAlignment="1">
      <alignment vertical="center"/>
      <protection/>
    </xf>
    <xf numFmtId="181" fontId="8" fillId="0" borderId="0" xfId="65" applyNumberFormat="1" applyFont="1" applyFill="1" applyAlignment="1">
      <alignment vertical="center"/>
      <protection/>
    </xf>
    <xf numFmtId="0" fontId="15" fillId="0" borderId="0" xfId="65" applyFont="1" applyAlignment="1">
      <alignment horizontal="right" vertical="center"/>
      <protection/>
    </xf>
    <xf numFmtId="0" fontId="15" fillId="0" borderId="13" xfId="65" applyFont="1" applyBorder="1" applyAlignment="1">
      <alignment vertical="center"/>
      <protection/>
    </xf>
    <xf numFmtId="169" fontId="19" fillId="0" borderId="0" xfId="65" applyNumberFormat="1" applyFont="1" applyAlignment="1">
      <alignment vertical="center"/>
      <protection/>
    </xf>
    <xf numFmtId="169" fontId="14" fillId="0" borderId="0" xfId="65" applyNumberFormat="1" applyFont="1" applyAlignment="1">
      <alignment vertical="center"/>
      <protection/>
    </xf>
    <xf numFmtId="193" fontId="21" fillId="0" borderId="0" xfId="65" applyNumberFormat="1" applyFont="1" applyFill="1" applyAlignment="1">
      <alignment vertical="center"/>
      <protection/>
    </xf>
    <xf numFmtId="0" fontId="14" fillId="0" borderId="13" xfId="65" applyFont="1" applyBorder="1" applyAlignment="1">
      <alignment vertical="center"/>
      <protection/>
    </xf>
    <xf numFmtId="0" fontId="9" fillId="0" borderId="0" xfId="65" applyFont="1" applyAlignment="1">
      <alignment vertical="center"/>
      <protection/>
    </xf>
    <xf numFmtId="0" fontId="7" fillId="0" borderId="0" xfId="65" applyFont="1" applyFill="1" applyAlignment="1">
      <alignment vertical="center"/>
      <protection/>
    </xf>
    <xf numFmtId="0" fontId="0" fillId="0" borderId="0" xfId="65" applyFont="1" applyFill="1">
      <alignment/>
      <protection/>
    </xf>
    <xf numFmtId="181" fontId="21" fillId="0" borderId="0" xfId="65" applyNumberFormat="1" applyFont="1" applyFill="1" applyAlignment="1">
      <alignment vertical="center"/>
      <protection/>
    </xf>
    <xf numFmtId="0" fontId="0" fillId="0" borderId="0" xfId="65" applyFont="1">
      <alignment/>
      <protection/>
    </xf>
    <xf numFmtId="172" fontId="21" fillId="0" borderId="0" xfId="65" applyNumberFormat="1" applyFont="1" applyAlignment="1">
      <alignment vertical="center"/>
      <protection/>
    </xf>
    <xf numFmtId="195" fontId="21" fillId="0" borderId="0" xfId="65" applyNumberFormat="1" applyFont="1" applyAlignment="1">
      <alignment vertical="center"/>
      <protection/>
    </xf>
    <xf numFmtId="1" fontId="14" fillId="0" borderId="0" xfId="65" applyNumberFormat="1" applyFont="1" applyFill="1" applyAlignment="1">
      <alignment vertical="center"/>
      <protection/>
    </xf>
    <xf numFmtId="165" fontId="15" fillId="0" borderId="0" xfId="65" applyNumberFormat="1" applyFont="1" applyAlignment="1">
      <alignment vertical="center"/>
      <protection/>
    </xf>
    <xf numFmtId="172" fontId="12" fillId="0" borderId="0" xfId="65" applyNumberFormat="1" applyFont="1" applyAlignment="1">
      <alignment vertical="center"/>
      <protection/>
    </xf>
    <xf numFmtId="0" fontId="5" fillId="0" borderId="0" xfId="65" applyFont="1" applyAlignment="1">
      <alignment/>
      <protection/>
    </xf>
    <xf numFmtId="169" fontId="29" fillId="0" borderId="0" xfId="65" applyNumberFormat="1" applyFont="1" applyAlignment="1">
      <alignment vertical="center"/>
      <protection/>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0" fontId="2" fillId="0" borderId="0" xfId="0" applyFont="1" applyAlignment="1">
      <alignment horizontal="center" vertical="top"/>
    </xf>
    <xf numFmtId="0" fontId="30" fillId="0" borderId="0" xfId="0" applyFont="1" applyAlignment="1">
      <alignment horizontal="justify" vertical="top"/>
    </xf>
    <xf numFmtId="0" fontId="0" fillId="0" borderId="0" xfId="0" applyFont="1" applyAlignment="1">
      <alignment horizontal="right" vertical="top"/>
    </xf>
    <xf numFmtId="0" fontId="0" fillId="0" borderId="0" xfId="0" applyAlignment="1">
      <alignment vertical="top"/>
    </xf>
    <xf numFmtId="0" fontId="0" fillId="0" borderId="0" xfId="0" applyFont="1" applyFill="1" applyAlignment="1">
      <alignment vertical="top"/>
    </xf>
    <xf numFmtId="0" fontId="12" fillId="0" borderId="0" xfId="65" applyFont="1" applyFill="1" applyAlignment="1">
      <alignment horizontal="right" vertical="center"/>
      <protection/>
    </xf>
    <xf numFmtId="168" fontId="14" fillId="0" borderId="0" xfId="65" applyNumberFormat="1" applyFont="1" applyAlignment="1">
      <alignment vertical="center"/>
      <protection/>
    </xf>
    <xf numFmtId="172" fontId="15" fillId="0" borderId="0" xfId="65" applyNumberFormat="1" applyFont="1" applyAlignment="1">
      <alignment vertical="center"/>
      <protection/>
    </xf>
    <xf numFmtId="0" fontId="14" fillId="0" borderId="0" xfId="65" applyFont="1">
      <alignment/>
      <protection/>
    </xf>
    <xf numFmtId="0" fontId="14" fillId="0" borderId="0" xfId="65" applyFont="1" applyFill="1">
      <alignment/>
      <protection/>
    </xf>
    <xf numFmtId="0" fontId="21" fillId="0" borderId="0" xfId="65" applyFont="1" applyFill="1">
      <alignment/>
      <protection/>
    </xf>
    <xf numFmtId="172" fontId="20" fillId="0" borderId="0" xfId="65" applyNumberFormat="1" applyFont="1" applyFill="1" applyAlignment="1">
      <alignment vertical="center"/>
      <protection/>
    </xf>
    <xf numFmtId="172" fontId="15" fillId="0" borderId="0" xfId="65" applyNumberFormat="1" applyFont="1" applyFill="1" applyAlignment="1">
      <alignment vertical="center"/>
      <protection/>
    </xf>
    <xf numFmtId="165" fontId="14" fillId="0" borderId="0" xfId="65" applyNumberFormat="1" applyFont="1" applyAlignment="1">
      <alignment vertical="center"/>
      <protection/>
    </xf>
    <xf numFmtId="188" fontId="14" fillId="0" borderId="0" xfId="65" applyNumberFormat="1" applyFont="1" applyFill="1" applyAlignment="1">
      <alignment vertical="center"/>
      <protection/>
    </xf>
    <xf numFmtId="188" fontId="28" fillId="0" borderId="0" xfId="65" applyNumberFormat="1" applyFont="1" applyFill="1">
      <alignment/>
      <protection/>
    </xf>
    <xf numFmtId="169" fontId="28" fillId="0" borderId="0" xfId="65" applyNumberFormat="1" applyFont="1" applyAlignment="1">
      <alignment vertical="center"/>
      <protection/>
    </xf>
    <xf numFmtId="169" fontId="14" fillId="0" borderId="0" xfId="65" applyNumberFormat="1" applyFont="1" applyFill="1">
      <alignment/>
      <protection/>
    </xf>
    <xf numFmtId="188" fontId="28" fillId="0" borderId="0" xfId="65" applyNumberFormat="1" applyFont="1" applyFill="1" applyAlignment="1">
      <alignment vertical="center"/>
      <protection/>
    </xf>
    <xf numFmtId="188" fontId="28" fillId="0" borderId="0" xfId="65" applyNumberFormat="1" applyFont="1" applyAlignment="1">
      <alignment vertical="center"/>
      <protection/>
    </xf>
    <xf numFmtId="165" fontId="14" fillId="0" borderId="0" xfId="65" applyNumberFormat="1" applyFont="1">
      <alignment/>
      <protection/>
    </xf>
    <xf numFmtId="0" fontId="33" fillId="0" borderId="0" xfId="65" applyFont="1" applyAlignment="1">
      <alignment vertical="center"/>
      <protection/>
    </xf>
    <xf numFmtId="1" fontId="33" fillId="0" borderId="0" xfId="65" applyNumberFormat="1" applyFont="1" applyAlignment="1">
      <alignment horizontal="right"/>
      <protection/>
    </xf>
    <xf numFmtId="168" fontId="21" fillId="0" borderId="0" xfId="65" applyNumberFormat="1" applyFont="1" applyFill="1" applyAlignment="1">
      <alignment vertical="center"/>
      <protection/>
    </xf>
    <xf numFmtId="168" fontId="14" fillId="0" borderId="0" xfId="65" applyNumberFormat="1" applyFont="1" applyFill="1" applyAlignment="1">
      <alignment vertical="center"/>
      <protection/>
    </xf>
    <xf numFmtId="172" fontId="21" fillId="0" borderId="0" xfId="65" applyNumberFormat="1" applyFont="1" applyFill="1" applyAlignment="1">
      <alignment vertical="center"/>
      <protection/>
    </xf>
    <xf numFmtId="173" fontId="14" fillId="0" borderId="0" xfId="65" applyNumberFormat="1" applyFont="1" applyFill="1" applyAlignment="1">
      <alignment vertical="center"/>
      <protection/>
    </xf>
    <xf numFmtId="0" fontId="28" fillId="0" borderId="0" xfId="65" applyFont="1" applyAlignment="1">
      <alignment vertical="center"/>
      <protection/>
    </xf>
    <xf numFmtId="194" fontId="14" fillId="0" borderId="0" xfId="65" applyNumberFormat="1" applyFont="1" applyAlignment="1">
      <alignment vertical="center"/>
      <protection/>
    </xf>
    <xf numFmtId="0" fontId="14" fillId="0" borderId="0" xfId="65" applyFont="1" applyBorder="1" applyAlignment="1">
      <alignment vertical="center"/>
      <protection/>
    </xf>
    <xf numFmtId="172" fontId="14" fillId="0" borderId="0" xfId="65" applyNumberFormat="1" applyFont="1" applyFill="1" applyAlignment="1">
      <alignment vertical="center"/>
      <protection/>
    </xf>
    <xf numFmtId="0" fontId="15" fillId="0" borderId="0" xfId="65" applyFont="1" applyBorder="1" applyAlignment="1">
      <alignment vertical="center"/>
      <protection/>
    </xf>
    <xf numFmtId="187" fontId="15" fillId="0" borderId="0" xfId="65" applyNumberFormat="1" applyFont="1" applyFill="1" applyAlignment="1">
      <alignment vertical="center"/>
      <protection/>
    </xf>
    <xf numFmtId="0" fontId="21" fillId="0" borderId="0" xfId="65" applyFont="1" applyAlignment="1">
      <alignment vertical="center"/>
      <protection/>
    </xf>
    <xf numFmtId="181" fontId="20" fillId="0" borderId="0" xfId="65" applyNumberFormat="1" applyFont="1" applyAlignment="1">
      <alignment vertical="center"/>
      <protection/>
    </xf>
    <xf numFmtId="169" fontId="15" fillId="0" borderId="0" xfId="65" applyNumberFormat="1" applyFont="1" applyAlignment="1">
      <alignment vertical="center"/>
      <protection/>
    </xf>
    <xf numFmtId="0" fontId="20" fillId="0" borderId="0" xfId="65" applyFont="1" applyAlignment="1">
      <alignment vertical="center"/>
      <protection/>
    </xf>
    <xf numFmtId="0" fontId="15" fillId="0" borderId="13" xfId="65" applyFont="1" applyFill="1" applyBorder="1" applyAlignment="1">
      <alignment vertical="center"/>
      <protection/>
    </xf>
    <xf numFmtId="191" fontId="21" fillId="0" borderId="0" xfId="65" applyNumberFormat="1" applyFont="1" applyFill="1" applyAlignment="1">
      <alignment vertical="center"/>
      <protection/>
    </xf>
    <xf numFmtId="0" fontId="25" fillId="0" borderId="13" xfId="65" applyFont="1" applyFill="1" applyBorder="1" applyAlignment="1">
      <alignment vertical="center"/>
      <protection/>
    </xf>
    <xf numFmtId="0" fontId="27" fillId="0" borderId="13" xfId="65" applyFont="1" applyFill="1" applyBorder="1" applyAlignment="1">
      <alignment vertical="center"/>
      <protection/>
    </xf>
    <xf numFmtId="172" fontId="8" fillId="0" borderId="0" xfId="65" applyNumberFormat="1" applyFont="1" applyFill="1" applyAlignment="1">
      <alignment vertical="center"/>
      <protection/>
    </xf>
    <xf numFmtId="174" fontId="8" fillId="0" borderId="0" xfId="65" applyNumberFormat="1" applyFont="1" applyFill="1" applyBorder="1" applyAlignment="1">
      <alignment vertical="center"/>
      <protection/>
    </xf>
    <xf numFmtId="165" fontId="6" fillId="0" borderId="13" xfId="65" applyNumberFormat="1" applyFont="1" applyFill="1" applyBorder="1" applyAlignment="1">
      <alignment horizontal="left" vertical="center"/>
      <protection/>
    </xf>
    <xf numFmtId="174" fontId="8" fillId="0" borderId="0" xfId="65" applyNumberFormat="1" applyFont="1" applyFill="1" applyBorder="1">
      <alignment/>
      <protection/>
    </xf>
    <xf numFmtId="0" fontId="4" fillId="0" borderId="0" xfId="65" applyFont="1" applyFill="1" applyAlignment="1">
      <alignment horizontal="centerContinuous" vertical="center"/>
      <protection/>
    </xf>
    <xf numFmtId="0" fontId="3" fillId="0" borderId="18" xfId="65" applyFill="1" applyBorder="1" applyAlignment="1">
      <alignment vertical="center"/>
      <protection/>
    </xf>
    <xf numFmtId="165" fontId="5" fillId="0" borderId="0" xfId="65" applyNumberFormat="1" applyFont="1" applyFill="1" applyAlignment="1">
      <alignment horizontal="centerContinuous" vertical="center"/>
      <protection/>
    </xf>
    <xf numFmtId="0" fontId="5" fillId="0" borderId="13" xfId="65" applyFont="1" applyFill="1" applyBorder="1" applyAlignment="1">
      <alignment vertical="center"/>
      <protection/>
    </xf>
    <xf numFmtId="169" fontId="5" fillId="0" borderId="0" xfId="65" applyNumberFormat="1" applyFont="1" applyFill="1" applyBorder="1" applyAlignment="1">
      <alignment horizontal="right"/>
      <protection/>
    </xf>
    <xf numFmtId="184" fontId="5" fillId="0" borderId="0" xfId="65" applyNumberFormat="1" applyFont="1" applyFill="1" applyBorder="1" applyAlignment="1">
      <alignment horizontal="right"/>
      <protection/>
    </xf>
    <xf numFmtId="0" fontId="5" fillId="0" borderId="0" xfId="65" applyFont="1" applyFill="1" applyAlignment="1">
      <alignment horizontal="right" vertical="center"/>
      <protection/>
    </xf>
    <xf numFmtId="0" fontId="5" fillId="0" borderId="19" xfId="65" applyFont="1" applyFill="1" applyBorder="1" applyAlignment="1">
      <alignment horizontal="center" vertical="center"/>
      <protection/>
    </xf>
    <xf numFmtId="169" fontId="12" fillId="0" borderId="0" xfId="65" applyNumberFormat="1" applyFont="1" applyFill="1" applyBorder="1">
      <alignment/>
      <protection/>
    </xf>
    <xf numFmtId="164" fontId="13" fillId="0" borderId="0" xfId="65" applyNumberFormat="1" applyFont="1" applyFill="1" applyBorder="1">
      <alignment/>
      <protection/>
    </xf>
    <xf numFmtId="169" fontId="12" fillId="0" borderId="0" xfId="65" applyNumberFormat="1" applyFont="1" applyFill="1">
      <alignment/>
      <protection/>
    </xf>
    <xf numFmtId="0" fontId="5" fillId="0" borderId="11" xfId="65" applyFont="1" applyFill="1" applyBorder="1" applyAlignment="1">
      <alignment horizontal="center" vertical="center"/>
      <protection/>
    </xf>
    <xf numFmtId="0" fontId="11" fillId="0" borderId="0" xfId="65" applyFont="1" applyFill="1" applyAlignment="1">
      <alignment vertical="center"/>
      <protection/>
    </xf>
    <xf numFmtId="0" fontId="11" fillId="0" borderId="13" xfId="65" applyFont="1" applyFill="1" applyBorder="1" applyAlignment="1">
      <alignment vertical="center"/>
      <protection/>
    </xf>
    <xf numFmtId="0" fontId="11" fillId="0" borderId="0" xfId="65" applyFont="1" applyFill="1" applyBorder="1">
      <alignment/>
      <protection/>
    </xf>
    <xf numFmtId="0" fontId="11" fillId="0" borderId="17" xfId="65" applyFont="1" applyFill="1" applyBorder="1" applyAlignment="1">
      <alignment vertical="center"/>
      <protection/>
    </xf>
    <xf numFmtId="165" fontId="5" fillId="0" borderId="0" xfId="65" applyNumberFormat="1" applyFont="1" applyFill="1" applyAlignment="1" quotePrefix="1">
      <alignment horizontal="centerContinuous" vertical="center"/>
      <protection/>
    </xf>
    <xf numFmtId="169" fontId="5" fillId="0" borderId="0" xfId="65" applyNumberFormat="1" applyFont="1" applyFill="1" applyBorder="1">
      <alignment/>
      <protection/>
    </xf>
    <xf numFmtId="169" fontId="5" fillId="0" borderId="0" xfId="65" applyNumberFormat="1" applyFont="1" applyFill="1">
      <alignment/>
      <protection/>
    </xf>
    <xf numFmtId="174" fontId="8" fillId="0" borderId="0" xfId="65" applyNumberFormat="1" applyFont="1" applyFill="1">
      <alignment/>
      <protection/>
    </xf>
    <xf numFmtId="0" fontId="11" fillId="0" borderId="0" xfId="65" applyFont="1" applyFill="1" applyAlignment="1">
      <alignment horizontal="centerContinuous" vertical="center"/>
      <protection/>
    </xf>
    <xf numFmtId="0" fontId="12" fillId="0" borderId="13" xfId="65" applyFont="1" applyFill="1" applyBorder="1" applyAlignment="1">
      <alignment vertical="center"/>
      <protection/>
    </xf>
    <xf numFmtId="0" fontId="3" fillId="0" borderId="13" xfId="65" applyFill="1" applyBorder="1" applyAlignment="1">
      <alignment vertical="center"/>
      <protection/>
    </xf>
    <xf numFmtId="0" fontId="15" fillId="0" borderId="13" xfId="65" applyFont="1" applyFill="1" applyBorder="1" applyAlignment="1">
      <alignment vertical="center"/>
      <protection/>
    </xf>
    <xf numFmtId="188" fontId="19" fillId="0" borderId="0" xfId="65" applyNumberFormat="1" applyFont="1" applyFill="1" applyAlignment="1">
      <alignment vertical="center"/>
      <protection/>
    </xf>
    <xf numFmtId="0" fontId="5" fillId="0" borderId="0" xfId="65" applyNumberFormat="1" applyFont="1" applyFill="1" applyAlignment="1">
      <alignment horizontal="center" vertical="center"/>
      <protection/>
    </xf>
    <xf numFmtId="165" fontId="15" fillId="0" borderId="0" xfId="65" applyNumberFormat="1" applyFont="1" applyFill="1" applyAlignment="1">
      <alignment horizontal="centerContinuous" vertical="center"/>
      <protection/>
    </xf>
    <xf numFmtId="0" fontId="15" fillId="0" borderId="0" xfId="65" applyFont="1" applyFill="1" applyAlignment="1">
      <alignment horizontal="centerContinuous" vertical="center"/>
      <protection/>
    </xf>
    <xf numFmtId="165" fontId="3" fillId="0" borderId="0" xfId="65" applyNumberFormat="1" applyFill="1" applyAlignment="1">
      <alignment horizontal="centerContinuous" vertical="center"/>
      <protection/>
    </xf>
    <xf numFmtId="186" fontId="5" fillId="0" borderId="0" xfId="65" applyNumberFormat="1" applyFont="1" applyFill="1" applyBorder="1" applyAlignment="1">
      <alignment horizontal="right"/>
      <protection/>
    </xf>
    <xf numFmtId="186" fontId="5" fillId="0" borderId="0" xfId="65" applyNumberFormat="1" applyFont="1" applyFill="1" applyAlignment="1">
      <alignment horizontal="right"/>
      <protection/>
    </xf>
    <xf numFmtId="0" fontId="5" fillId="0" borderId="11" xfId="65" applyNumberFormat="1" applyFont="1" applyFill="1" applyBorder="1" applyAlignment="1">
      <alignment horizontal="center" vertical="center"/>
      <protection/>
    </xf>
    <xf numFmtId="0" fontId="5" fillId="0" borderId="18" xfId="65" applyNumberFormat="1" applyFont="1" applyFill="1" applyBorder="1" applyAlignment="1">
      <alignment horizontal="center" vertical="center"/>
      <protection/>
    </xf>
    <xf numFmtId="172" fontId="20" fillId="0" borderId="0" xfId="65" applyNumberFormat="1" applyFont="1" applyFill="1" applyAlignment="1">
      <alignment horizontal="right" vertical="center"/>
      <protection/>
    </xf>
    <xf numFmtId="172" fontId="13" fillId="0" borderId="0" xfId="65" applyNumberFormat="1" applyFont="1" applyFill="1" applyAlignment="1">
      <alignment horizontal="right" vertical="center"/>
      <protection/>
    </xf>
    <xf numFmtId="188" fontId="5" fillId="0" borderId="0" xfId="65" applyNumberFormat="1" applyFont="1" applyFill="1" applyAlignment="1">
      <alignment horizontal="right" vertical="center"/>
      <protection/>
    </xf>
    <xf numFmtId="172" fontId="8" fillId="0" borderId="0" xfId="65" applyNumberFormat="1" applyFont="1" applyFill="1" applyAlignment="1">
      <alignment horizontal="right" vertical="center"/>
      <protection/>
    </xf>
    <xf numFmtId="186" fontId="5" fillId="0" borderId="0" xfId="65" applyNumberFormat="1" applyFont="1" applyFill="1">
      <alignment/>
      <protection/>
    </xf>
    <xf numFmtId="186" fontId="5" fillId="0" borderId="0" xfId="65" applyNumberFormat="1" applyFont="1" applyFill="1" applyBorder="1">
      <alignment/>
      <protection/>
    </xf>
    <xf numFmtId="186" fontId="12" fillId="0" borderId="0" xfId="65" applyNumberFormat="1" applyFont="1" applyFill="1">
      <alignment/>
      <protection/>
    </xf>
    <xf numFmtId="188" fontId="12" fillId="0" borderId="0" xfId="65" applyNumberFormat="1" applyFont="1" applyFill="1" applyAlignment="1">
      <alignment vertical="center"/>
      <protection/>
    </xf>
    <xf numFmtId="188" fontId="12" fillId="0" borderId="0" xfId="65" applyNumberFormat="1" applyFont="1" applyFill="1" applyAlignment="1">
      <alignment horizontal="right" vertical="center"/>
      <protection/>
    </xf>
    <xf numFmtId="196" fontId="13" fillId="0" borderId="0" xfId="65" applyNumberFormat="1" applyFont="1" applyFill="1" applyAlignment="1">
      <alignment horizontal="right" vertical="center"/>
      <protection/>
    </xf>
    <xf numFmtId="0" fontId="3" fillId="0" borderId="13" xfId="78" applyBorder="1" applyAlignment="1">
      <alignment vertical="center"/>
      <protection/>
    </xf>
    <xf numFmtId="165" fontId="5" fillId="0" borderId="0" xfId="78" applyNumberFormat="1" applyFont="1" applyAlignment="1">
      <alignment horizontal="left" vertical="center"/>
      <protection/>
    </xf>
    <xf numFmtId="169" fontId="5" fillId="0" borderId="0" xfId="78" applyNumberFormat="1" applyFont="1" applyFill="1" applyBorder="1" applyAlignment="1">
      <alignment vertical="center"/>
      <protection/>
    </xf>
    <xf numFmtId="169" fontId="8" fillId="0" borderId="0" xfId="78" applyNumberFormat="1" applyFont="1" applyFill="1" applyBorder="1" applyAlignment="1">
      <alignment vertical="center"/>
      <protection/>
    </xf>
    <xf numFmtId="189" fontId="8" fillId="0" borderId="0" xfId="78" applyNumberFormat="1" applyFont="1" applyFill="1" applyAlignment="1">
      <alignment vertical="center"/>
      <protection/>
    </xf>
    <xf numFmtId="174" fontId="8" fillId="0" borderId="0" xfId="78" applyNumberFormat="1" applyFont="1" applyFill="1" applyAlignment="1">
      <alignment vertical="center"/>
      <protection/>
    </xf>
    <xf numFmtId="169" fontId="5" fillId="0" borderId="0" xfId="77" applyNumberFormat="1" applyFont="1" applyFill="1" applyAlignment="1">
      <alignment vertical="center"/>
      <protection/>
    </xf>
    <xf numFmtId="190" fontId="5" fillId="0" borderId="0" xfId="77" applyNumberFormat="1" applyFont="1" applyFill="1" applyAlignment="1">
      <alignment vertical="center"/>
      <protection/>
    </xf>
    <xf numFmtId="190" fontId="5" fillId="0" borderId="0" xfId="77" applyNumberFormat="1" applyFont="1" applyFill="1" applyAlignment="1" quotePrefix="1">
      <alignment horizontal="right" vertical="center"/>
      <protection/>
    </xf>
    <xf numFmtId="169" fontId="5" fillId="0" borderId="0" xfId="77" applyNumberFormat="1" applyFont="1" applyFill="1" applyAlignment="1" quotePrefix="1">
      <alignment horizontal="right" vertical="center"/>
      <protection/>
    </xf>
    <xf numFmtId="169" fontId="12" fillId="0" borderId="0" xfId="77" applyNumberFormat="1" applyFont="1" applyFill="1" applyAlignment="1">
      <alignment vertical="center"/>
      <protection/>
    </xf>
    <xf numFmtId="190" fontId="12" fillId="0" borderId="0" xfId="77" applyNumberFormat="1" applyFont="1" applyFill="1" applyAlignment="1">
      <alignment vertical="center"/>
      <protection/>
    </xf>
    <xf numFmtId="0" fontId="5" fillId="0" borderId="15" xfId="78" applyFont="1" applyFill="1" applyBorder="1" applyAlignment="1">
      <alignment horizontal="center" vertical="center"/>
      <protection/>
    </xf>
    <xf numFmtId="0" fontId="3" fillId="0" borderId="0" xfId="78" applyFill="1">
      <alignment/>
      <protection/>
    </xf>
    <xf numFmtId="0" fontId="0" fillId="0" borderId="0" xfId="78" applyFont="1" applyFill="1">
      <alignment/>
      <protection/>
    </xf>
    <xf numFmtId="0" fontId="5" fillId="0" borderId="0" xfId="77" applyFont="1" applyFill="1" applyAlignment="1">
      <alignment vertical="center"/>
      <protection/>
    </xf>
    <xf numFmtId="0" fontId="4" fillId="0" borderId="0" xfId="77" applyFont="1" applyFill="1" applyAlignment="1">
      <alignment horizontal="centerContinuous" vertical="center"/>
      <protection/>
    </xf>
    <xf numFmtId="0" fontId="5" fillId="0" borderId="0" xfId="77" applyFont="1" applyFill="1" applyAlignment="1">
      <alignment horizontal="centerContinuous" vertical="center"/>
      <protection/>
    </xf>
    <xf numFmtId="0" fontId="5" fillId="0" borderId="15" xfId="77" applyFont="1" applyFill="1" applyBorder="1" applyAlignment="1">
      <alignment horizontal="centerContinuous" vertical="center"/>
      <protection/>
    </xf>
    <xf numFmtId="0" fontId="15" fillId="0" borderId="0" xfId="77" applyFont="1" applyAlignment="1">
      <alignment horizontal="right" vertical="center"/>
      <protection/>
    </xf>
    <xf numFmtId="0" fontId="0" fillId="0" borderId="0" xfId="77" applyFont="1" applyBorder="1" applyAlignment="1">
      <alignment vertical="center"/>
      <protection/>
    </xf>
    <xf numFmtId="0" fontId="3" fillId="0" borderId="0" xfId="77">
      <alignment/>
      <protection/>
    </xf>
    <xf numFmtId="165" fontId="14" fillId="0" borderId="0" xfId="78" applyNumberFormat="1" applyFont="1" applyFill="1" applyAlignment="1">
      <alignment horizontal="left" vertical="center"/>
      <protection/>
    </xf>
    <xf numFmtId="0" fontId="14" fillId="0" borderId="13" xfId="78" applyFont="1" applyFill="1" applyBorder="1" applyAlignment="1">
      <alignment vertical="center"/>
      <protection/>
    </xf>
    <xf numFmtId="169" fontId="14" fillId="0" borderId="0" xfId="78" applyNumberFormat="1" applyFont="1" applyFill="1" applyAlignment="1">
      <alignment vertical="center"/>
      <protection/>
    </xf>
    <xf numFmtId="165" fontId="14" fillId="0" borderId="0" xfId="78" applyNumberFormat="1" applyFont="1" applyFill="1" applyAlignment="1">
      <alignment vertical="center"/>
      <protection/>
    </xf>
    <xf numFmtId="0" fontId="25" fillId="0" borderId="0" xfId="78" applyFont="1" applyFill="1" applyAlignment="1">
      <alignment vertical="center"/>
      <protection/>
    </xf>
    <xf numFmtId="0" fontId="15" fillId="0" borderId="0" xfId="78" applyFont="1" applyFill="1" applyAlignment="1">
      <alignment horizontal="right" vertical="center"/>
      <protection/>
    </xf>
    <xf numFmtId="0" fontId="15" fillId="0" borderId="13" xfId="78" applyFont="1" applyFill="1" applyBorder="1" applyAlignment="1">
      <alignment horizontal="right" vertical="center"/>
      <protection/>
    </xf>
    <xf numFmtId="169" fontId="15" fillId="0" borderId="0" xfId="78" applyNumberFormat="1" applyFont="1" applyFill="1" applyAlignment="1">
      <alignment vertical="center"/>
      <protection/>
    </xf>
    <xf numFmtId="0" fontId="14" fillId="0" borderId="13" xfId="78" applyFont="1" applyFill="1" applyBorder="1">
      <alignment/>
      <protection/>
    </xf>
    <xf numFmtId="0" fontId="5" fillId="0" borderId="20" xfId="78" applyFont="1" applyFill="1" applyBorder="1" applyAlignment="1">
      <alignment horizontal="center" vertical="center"/>
      <protection/>
    </xf>
    <xf numFmtId="0" fontId="5" fillId="0" borderId="0" xfId="78" applyFont="1" applyAlignment="1">
      <alignment vertical="center"/>
      <protection/>
    </xf>
    <xf numFmtId="0" fontId="15" fillId="0" borderId="0" xfId="78" applyFont="1" applyAlignment="1">
      <alignment vertical="center"/>
      <protection/>
    </xf>
    <xf numFmtId="181" fontId="8" fillId="0" borderId="0" xfId="78" applyNumberFormat="1" applyFont="1" applyFill="1" applyAlignment="1">
      <alignment vertical="center"/>
      <protection/>
    </xf>
    <xf numFmtId="188" fontId="5" fillId="0" borderId="0" xfId="78" applyNumberFormat="1" applyFont="1" applyFill="1" applyAlignment="1">
      <alignment vertical="center"/>
      <protection/>
    </xf>
    <xf numFmtId="172" fontId="8" fillId="0" borderId="0" xfId="78" applyNumberFormat="1" applyFont="1" applyFill="1" applyAlignment="1">
      <alignment vertical="center"/>
      <protection/>
    </xf>
    <xf numFmtId="181" fontId="20" fillId="0" borderId="0" xfId="78" applyNumberFormat="1" applyFont="1" applyFill="1" applyAlignment="1">
      <alignment vertical="center"/>
      <protection/>
    </xf>
    <xf numFmtId="188" fontId="15" fillId="0" borderId="0" xfId="78" applyNumberFormat="1" applyFont="1" applyFill="1" applyAlignment="1">
      <alignment vertical="center"/>
      <protection/>
    </xf>
    <xf numFmtId="0" fontId="5" fillId="0" borderId="0" xfId="78" applyFont="1" applyFill="1" applyAlignment="1">
      <alignment vertical="center"/>
      <protection/>
    </xf>
    <xf numFmtId="0" fontId="12" fillId="0" borderId="0" xfId="78" applyFont="1" applyFill="1" applyAlignment="1">
      <alignment vertical="center"/>
      <protection/>
    </xf>
    <xf numFmtId="188" fontId="5" fillId="0" borderId="0" xfId="65" applyNumberFormat="1" applyFont="1" applyFill="1" applyAlignment="1">
      <alignment vertical="center"/>
      <protection/>
    </xf>
    <xf numFmtId="169" fontId="15" fillId="0" borderId="0" xfId="65" applyNumberFormat="1" applyFont="1" applyFill="1" applyAlignment="1">
      <alignment vertical="center"/>
      <protection/>
    </xf>
    <xf numFmtId="192" fontId="15" fillId="0" borderId="0" xfId="65" applyNumberFormat="1" applyFont="1" applyFill="1" applyAlignment="1">
      <alignment vertical="center"/>
      <protection/>
    </xf>
    <xf numFmtId="169" fontId="5" fillId="0" borderId="0" xfId="78" applyNumberFormat="1" applyFont="1" applyFill="1" applyAlignment="1">
      <alignment vertical="center"/>
      <protection/>
    </xf>
    <xf numFmtId="169" fontId="19" fillId="0" borderId="0" xfId="78" applyNumberFormat="1" applyFont="1" applyAlignment="1">
      <alignment vertical="center"/>
      <protection/>
    </xf>
    <xf numFmtId="169" fontId="15" fillId="0" borderId="0" xfId="78" applyNumberFormat="1" applyFont="1" applyAlignment="1">
      <alignment vertical="center"/>
      <protection/>
    </xf>
    <xf numFmtId="188" fontId="19" fillId="0" borderId="0" xfId="78" applyNumberFormat="1" applyFont="1" applyAlignment="1">
      <alignment vertical="center"/>
      <protection/>
    </xf>
    <xf numFmtId="169" fontId="28" fillId="0" borderId="0" xfId="78" applyNumberFormat="1" applyFont="1" applyFill="1" applyAlignment="1">
      <alignment vertical="center"/>
      <protection/>
    </xf>
    <xf numFmtId="0" fontId="5" fillId="0" borderId="20" xfId="65" applyFont="1" applyFill="1" applyBorder="1" applyAlignment="1">
      <alignment horizontal="center" vertical="center"/>
      <protection/>
    </xf>
    <xf numFmtId="168" fontId="5" fillId="0" borderId="0" xfId="65" applyNumberFormat="1" applyFont="1" applyAlignment="1">
      <alignment vertical="center"/>
      <protection/>
    </xf>
    <xf numFmtId="169" fontId="12" fillId="0" borderId="0" xfId="65" applyNumberFormat="1" applyFont="1" applyFill="1" applyAlignment="1">
      <alignment vertical="center"/>
      <protection/>
    </xf>
    <xf numFmtId="181" fontId="13" fillId="0" borderId="0" xfId="65" applyNumberFormat="1" applyFont="1" applyFill="1" applyAlignment="1">
      <alignment vertical="center"/>
      <protection/>
    </xf>
    <xf numFmtId="188" fontId="19" fillId="0" borderId="0" xfId="65" applyNumberFormat="1" applyFont="1" applyAlignment="1">
      <alignment vertical="center"/>
      <protection/>
    </xf>
    <xf numFmtId="0" fontId="5" fillId="0" borderId="0" xfId="65" applyFont="1" applyFill="1" applyBorder="1" applyAlignment="1">
      <alignment horizontal="center" vertical="center" wrapText="1"/>
      <protection/>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0" fillId="0" borderId="0" xfId="0" applyFont="1" applyFill="1" applyAlignment="1">
      <alignment/>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wrapText="1"/>
    </xf>
    <xf numFmtId="0" fontId="0"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Continuous"/>
    </xf>
    <xf numFmtId="0" fontId="0" fillId="0" borderId="0" xfId="0" applyFont="1" applyAlignment="1">
      <alignment horizontal="centerContinuous"/>
    </xf>
    <xf numFmtId="0" fontId="35" fillId="0" borderId="0" xfId="0" applyFont="1" applyAlignment="1">
      <alignment vertical="top"/>
    </xf>
    <xf numFmtId="0" fontId="2" fillId="0" borderId="0" xfId="0" applyFont="1" applyAlignment="1">
      <alignment horizontal="left" vertical="top"/>
    </xf>
    <xf numFmtId="0" fontId="0" fillId="0" borderId="0" xfId="0" applyFont="1" applyAlignment="1">
      <alignment horizontal="justify" vertical="top"/>
    </xf>
    <xf numFmtId="0" fontId="2" fillId="0" borderId="0" xfId="0" applyFont="1" applyAlignment="1">
      <alignment horizontal="right" vertical="top"/>
    </xf>
    <xf numFmtId="178" fontId="5" fillId="0" borderId="0" xfId="65" applyNumberFormat="1" applyFont="1" applyFill="1" applyAlignment="1">
      <alignment vertical="center"/>
      <protection/>
    </xf>
    <xf numFmtId="180" fontId="5" fillId="0" borderId="0" xfId="65" applyNumberFormat="1" applyFont="1" applyFill="1">
      <alignment/>
      <protection/>
    </xf>
    <xf numFmtId="180" fontId="5" fillId="0" borderId="0" xfId="65" applyNumberFormat="1" applyFont="1" applyFill="1" applyAlignment="1">
      <alignment vertical="center"/>
      <protection/>
    </xf>
    <xf numFmtId="0" fontId="5" fillId="0" borderId="0" xfId="65" applyFont="1" applyFill="1" applyBorder="1" applyAlignment="1">
      <alignment horizontal="center" vertical="center"/>
      <protection/>
    </xf>
    <xf numFmtId="0" fontId="5" fillId="0" borderId="0" xfId="65" applyFont="1" applyAlignment="1">
      <alignment/>
      <protection/>
    </xf>
    <xf numFmtId="188" fontId="78" fillId="0" borderId="0" xfId="65" applyNumberFormat="1" applyFont="1" applyFill="1" applyAlignment="1">
      <alignment vertical="center"/>
      <protection/>
    </xf>
    <xf numFmtId="188" fontId="79" fillId="0" borderId="0" xfId="65" applyNumberFormat="1" applyFont="1" applyFill="1" applyAlignment="1">
      <alignment vertical="center"/>
      <protection/>
    </xf>
    <xf numFmtId="188" fontId="80" fillId="0" borderId="0" xfId="65" applyNumberFormat="1" applyFont="1" applyFill="1" applyAlignment="1">
      <alignment horizontal="right" vertical="center"/>
      <protection/>
    </xf>
    <xf numFmtId="169" fontId="81" fillId="0" borderId="0" xfId="65" applyNumberFormat="1" applyFont="1" applyFill="1">
      <alignment/>
      <protection/>
    </xf>
    <xf numFmtId="0" fontId="35" fillId="0" borderId="0" xfId="0" applyFont="1" applyAlignment="1">
      <alignment horizontal="left" vertical="top"/>
    </xf>
    <xf numFmtId="167" fontId="5" fillId="0" borderId="0" xfId="65" applyNumberFormat="1" applyFont="1" applyAlignment="1">
      <alignment vertical="center"/>
      <protection/>
    </xf>
    <xf numFmtId="167" fontId="5" fillId="0" borderId="0" xfId="65" applyNumberFormat="1" applyFont="1" applyFill="1" applyAlignment="1">
      <alignment vertical="center"/>
      <protection/>
    </xf>
    <xf numFmtId="0" fontId="5" fillId="0" borderId="20" xfId="65" applyFont="1" applyBorder="1" applyAlignment="1">
      <alignment horizontal="center" vertical="center"/>
      <protection/>
    </xf>
    <xf numFmtId="0" fontId="5" fillId="0" borderId="12" xfId="65" applyFont="1" applyBorder="1" applyAlignment="1">
      <alignment horizontal="center" vertical="center"/>
      <protection/>
    </xf>
    <xf numFmtId="0" fontId="6" fillId="0" borderId="20"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0" xfId="65" applyFont="1" applyAlignment="1">
      <alignment horizontal="left" vertical="top" wrapText="1"/>
      <protection/>
    </xf>
    <xf numFmtId="167" fontId="5" fillId="0" borderId="0" xfId="65" applyNumberFormat="1" applyFont="1" applyFill="1" applyBorder="1" applyAlignment="1">
      <alignment vertical="center"/>
      <protection/>
    </xf>
    <xf numFmtId="0" fontId="4" fillId="0" borderId="0" xfId="65" applyFont="1" applyAlignment="1">
      <alignment horizontal="center" vertical="center"/>
      <protection/>
    </xf>
    <xf numFmtId="0" fontId="5" fillId="0" borderId="0" xfId="65" applyFont="1" applyAlignment="1" quotePrefix="1">
      <alignment horizontal="center" vertical="center"/>
      <protection/>
    </xf>
    <xf numFmtId="0" fontId="5" fillId="0" borderId="17"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0" xfId="65" applyFont="1" applyAlignment="1">
      <alignment horizontal="center" vertical="center"/>
      <protection/>
    </xf>
    <xf numFmtId="0" fontId="5" fillId="0" borderId="13"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15" xfId="65" applyFont="1" applyBorder="1" applyAlignment="1">
      <alignment horizontal="center" vertical="center"/>
      <protection/>
    </xf>
    <xf numFmtId="0" fontId="6" fillId="0" borderId="10" xfId="65" applyFont="1" applyBorder="1" applyAlignment="1">
      <alignment horizontal="center" vertical="center"/>
      <protection/>
    </xf>
    <xf numFmtId="0" fontId="5" fillId="0" borderId="21"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13" xfId="65" applyFont="1" applyBorder="1" applyAlignment="1">
      <alignment horizontal="center" vertical="center" wrapText="1"/>
      <protection/>
    </xf>
    <xf numFmtId="0" fontId="5" fillId="0" borderId="22"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6" fillId="0" borderId="21" xfId="65" applyFont="1" applyBorder="1" applyAlignment="1">
      <alignment horizontal="center" vertical="center" wrapText="1"/>
      <protection/>
    </xf>
    <xf numFmtId="0" fontId="6" fillId="0" borderId="17" xfId="65" applyFont="1" applyBorder="1" applyAlignment="1">
      <alignment horizontal="center" vertical="center" wrapText="1"/>
      <protection/>
    </xf>
    <xf numFmtId="0" fontId="6" fillId="0" borderId="14" xfId="65"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22" xfId="65" applyFont="1" applyBorder="1" applyAlignment="1">
      <alignment horizontal="center" vertical="center" wrapText="1"/>
      <protection/>
    </xf>
    <xf numFmtId="0" fontId="6" fillId="0" borderId="18" xfId="65" applyFont="1" applyBorder="1" applyAlignment="1">
      <alignment horizontal="center" vertical="center" wrapText="1"/>
      <protection/>
    </xf>
    <xf numFmtId="0" fontId="5" fillId="0" borderId="21"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15" xfId="65" applyFont="1" applyBorder="1" applyAlignment="1">
      <alignment horizontal="center" vertical="center"/>
      <protection/>
    </xf>
    <xf numFmtId="167" fontId="5" fillId="0" borderId="0" xfId="65" applyNumberFormat="1" applyFont="1" applyBorder="1" applyAlignment="1">
      <alignment vertical="center"/>
      <protection/>
    </xf>
    <xf numFmtId="0" fontId="3" fillId="0" borderId="0" xfId="65" applyAlignment="1">
      <alignment vertical="center"/>
      <protection/>
    </xf>
    <xf numFmtId="0" fontId="5" fillId="0" borderId="17" xfId="65" applyNumberFormat="1" applyFont="1" applyBorder="1" applyAlignment="1">
      <alignment horizontal="center" vertical="center"/>
      <protection/>
    </xf>
    <xf numFmtId="0" fontId="5" fillId="0" borderId="16" xfId="65" applyNumberFormat="1" applyFont="1" applyBorder="1" applyAlignment="1">
      <alignment horizontal="center" vertical="center"/>
      <protection/>
    </xf>
    <xf numFmtId="0" fontId="5" fillId="0" borderId="0" xfId="65" applyNumberFormat="1" applyFont="1" applyBorder="1" applyAlignment="1">
      <alignment horizontal="center" vertical="center"/>
      <protection/>
    </xf>
    <xf numFmtId="0" fontId="5" fillId="0" borderId="13" xfId="65" applyNumberFormat="1" applyFont="1" applyBorder="1" applyAlignment="1">
      <alignment horizontal="center" vertical="center"/>
      <protection/>
    </xf>
    <xf numFmtId="0" fontId="5" fillId="0" borderId="18" xfId="65" applyNumberFormat="1" applyFont="1" applyBorder="1" applyAlignment="1">
      <alignment horizontal="center" vertical="center"/>
      <protection/>
    </xf>
    <xf numFmtId="0" fontId="5" fillId="0" borderId="15" xfId="65" applyNumberFormat="1" applyFont="1" applyBorder="1" applyAlignment="1">
      <alignment horizontal="center" vertical="center"/>
      <protection/>
    </xf>
    <xf numFmtId="0" fontId="5" fillId="0" borderId="0" xfId="65" applyFont="1" applyBorder="1" applyAlignment="1">
      <alignment horizontal="center" vertical="center"/>
      <protection/>
    </xf>
    <xf numFmtId="0" fontId="5" fillId="0" borderId="17"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5" fillId="0" borderId="20" xfId="65" applyNumberFormat="1" applyFont="1" applyFill="1" applyBorder="1" applyAlignment="1">
      <alignment horizontal="center" vertical="center"/>
      <protection/>
    </xf>
    <xf numFmtId="0" fontId="5" fillId="0" borderId="10" xfId="65" applyNumberFormat="1" applyFont="1" applyFill="1" applyBorder="1" applyAlignment="1">
      <alignment horizontal="center" vertical="center"/>
      <protection/>
    </xf>
    <xf numFmtId="0" fontId="5" fillId="0" borderId="12" xfId="65" applyNumberFormat="1" applyFont="1" applyFill="1" applyBorder="1" applyAlignment="1">
      <alignment horizontal="center" vertical="center"/>
      <protection/>
    </xf>
    <xf numFmtId="0" fontId="5" fillId="0" borderId="17"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0" fontId="5" fillId="0" borderId="18" xfId="65" applyFont="1" applyFill="1" applyBorder="1" applyAlignment="1">
      <alignment horizontal="center" vertical="center" wrapText="1"/>
      <protection/>
    </xf>
    <xf numFmtId="0" fontId="5" fillId="0" borderId="20" xfId="65" applyFont="1" applyFill="1" applyBorder="1" applyAlignment="1">
      <alignment horizontal="center" vertical="center"/>
      <protection/>
    </xf>
    <xf numFmtId="0" fontId="5" fillId="0" borderId="10" xfId="65" applyFont="1" applyFill="1" applyBorder="1" applyAlignment="1">
      <alignment horizontal="center" vertical="center"/>
      <protection/>
    </xf>
    <xf numFmtId="0" fontId="5" fillId="0" borderId="23" xfId="65" applyFont="1" applyFill="1" applyBorder="1" applyAlignment="1">
      <alignment horizontal="center" vertical="center"/>
      <protection/>
    </xf>
    <xf numFmtId="0" fontId="5" fillId="0" borderId="24" xfId="65" applyFont="1" applyFill="1" applyBorder="1" applyAlignment="1">
      <alignment horizontal="center" vertical="center"/>
      <protection/>
    </xf>
    <xf numFmtId="0" fontId="5" fillId="0" borderId="19" xfId="65" applyFont="1" applyFill="1" applyBorder="1" applyAlignment="1">
      <alignment horizontal="center" vertical="center"/>
      <protection/>
    </xf>
    <xf numFmtId="0" fontId="5" fillId="0" borderId="21" xfId="65" applyFont="1" applyFill="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5" fillId="0" borderId="22" xfId="65" applyFont="1" applyFill="1" applyBorder="1" applyAlignment="1">
      <alignment horizontal="center" vertical="center" wrapText="1"/>
      <protection/>
    </xf>
    <xf numFmtId="0" fontId="5" fillId="0" borderId="12" xfId="65" applyFont="1" applyFill="1" applyBorder="1" applyAlignment="1">
      <alignment horizontal="center" vertical="center"/>
      <protection/>
    </xf>
    <xf numFmtId="0" fontId="5" fillId="0" borderId="17"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0" fontId="5" fillId="0" borderId="13" xfId="65" applyFont="1" applyFill="1" applyBorder="1" applyAlignment="1">
      <alignment horizontal="center" vertical="center" wrapText="1"/>
      <protection/>
    </xf>
    <xf numFmtId="0" fontId="5" fillId="0" borderId="18" xfId="65" applyFont="1" applyFill="1" applyBorder="1" applyAlignment="1">
      <alignment horizontal="center" vertical="center" wrapText="1"/>
      <protection/>
    </xf>
    <xf numFmtId="0" fontId="5" fillId="0" borderId="15" xfId="65" applyFont="1" applyFill="1" applyBorder="1" applyAlignment="1">
      <alignment horizontal="center" vertical="center" wrapText="1"/>
      <protection/>
    </xf>
    <xf numFmtId="0" fontId="5" fillId="0" borderId="20" xfId="65" applyFont="1" applyFill="1" applyBorder="1" applyAlignment="1">
      <alignment horizontal="center" vertical="center"/>
      <protection/>
    </xf>
    <xf numFmtId="0" fontId="5" fillId="0" borderId="10" xfId="65" applyFont="1" applyFill="1" applyBorder="1" applyAlignment="1">
      <alignment horizontal="center" vertical="center"/>
      <protection/>
    </xf>
    <xf numFmtId="0" fontId="5" fillId="0" borderId="12" xfId="65" applyFont="1" applyFill="1" applyBorder="1" applyAlignment="1">
      <alignment horizontal="center" vertical="center"/>
      <protection/>
    </xf>
    <xf numFmtId="0" fontId="6" fillId="0" borderId="20" xfId="65" applyFont="1" applyFill="1" applyBorder="1" applyAlignment="1">
      <alignment horizontal="center" vertical="center"/>
      <protection/>
    </xf>
    <xf numFmtId="0" fontId="6" fillId="0" borderId="12" xfId="65" applyFont="1" applyFill="1" applyBorder="1" applyAlignment="1">
      <alignment horizontal="center" vertical="center"/>
      <protection/>
    </xf>
    <xf numFmtId="0" fontId="5" fillId="0" borderId="23" xfId="65" applyFont="1" applyBorder="1" applyAlignment="1">
      <alignment horizontal="center" vertical="center" wrapText="1"/>
      <protection/>
    </xf>
    <xf numFmtId="0" fontId="5" fillId="0" borderId="24" xfId="65" applyFont="1" applyBorder="1" applyAlignment="1">
      <alignment horizontal="center" vertical="center" wrapText="1"/>
      <protection/>
    </xf>
    <xf numFmtId="0" fontId="5" fillId="0" borderId="19" xfId="65" applyFont="1" applyBorder="1" applyAlignment="1">
      <alignment horizontal="center" vertical="center" wrapText="1"/>
      <protection/>
    </xf>
    <xf numFmtId="0" fontId="5" fillId="0" borderId="23" xfId="65" applyFont="1" applyBorder="1" applyAlignment="1">
      <alignment horizontal="center" vertical="center"/>
      <protection/>
    </xf>
    <xf numFmtId="0" fontId="5" fillId="0" borderId="19" xfId="65" applyFont="1" applyBorder="1" applyAlignment="1">
      <alignment horizontal="center" vertical="center"/>
      <protection/>
    </xf>
    <xf numFmtId="0" fontId="4" fillId="0" borderId="0" xfId="77" applyFont="1" applyFill="1" applyAlignment="1">
      <alignment horizontal="center" vertical="center"/>
      <protection/>
    </xf>
    <xf numFmtId="0" fontId="5" fillId="0" borderId="23" xfId="78" applyFont="1" applyFill="1" applyBorder="1" applyAlignment="1">
      <alignment horizontal="center" vertical="center" wrapText="1"/>
      <protection/>
    </xf>
    <xf numFmtId="0" fontId="3" fillId="0" borderId="19" xfId="78" applyBorder="1" applyAlignment="1">
      <alignment horizontal="center" vertical="center" wrapText="1"/>
      <protection/>
    </xf>
    <xf numFmtId="0" fontId="5" fillId="0" borderId="17" xfId="76" applyFont="1" applyFill="1" applyBorder="1" applyAlignment="1">
      <alignment horizontal="center" vertical="center" wrapText="1"/>
      <protection/>
    </xf>
    <xf numFmtId="0" fontId="5" fillId="0" borderId="16" xfId="76" applyFont="1" applyFill="1" applyBorder="1" applyAlignment="1">
      <alignment horizontal="center" vertical="center" wrapText="1"/>
      <protection/>
    </xf>
    <xf numFmtId="0" fontId="5" fillId="0" borderId="0" xfId="76" applyFont="1" applyFill="1" applyBorder="1" applyAlignment="1">
      <alignment horizontal="center" vertical="center" wrapText="1"/>
      <protection/>
    </xf>
    <xf numFmtId="0" fontId="5" fillId="0" borderId="13" xfId="76" applyFont="1" applyFill="1" applyBorder="1" applyAlignment="1">
      <alignment horizontal="center" vertical="center" wrapText="1"/>
      <protection/>
    </xf>
    <xf numFmtId="0" fontId="5" fillId="0" borderId="18" xfId="76" applyFont="1" applyFill="1" applyBorder="1" applyAlignment="1">
      <alignment horizontal="center" vertical="center" wrapText="1"/>
      <protection/>
    </xf>
    <xf numFmtId="0" fontId="5" fillId="0" borderId="15" xfId="76" applyFont="1" applyFill="1" applyBorder="1" applyAlignment="1">
      <alignment horizontal="center" vertical="center" wrapText="1"/>
      <protection/>
    </xf>
    <xf numFmtId="0" fontId="5" fillId="0" borderId="20" xfId="76" applyFont="1" applyFill="1" applyBorder="1" applyAlignment="1">
      <alignment horizontal="center" vertical="center"/>
      <protection/>
    </xf>
    <xf numFmtId="0" fontId="5" fillId="0" borderId="10" xfId="76" applyFont="1" applyFill="1" applyBorder="1" applyAlignment="1">
      <alignment horizontal="center" vertical="center"/>
      <protection/>
    </xf>
    <xf numFmtId="0" fontId="5" fillId="0" borderId="12" xfId="76" applyFont="1" applyFill="1" applyBorder="1" applyAlignment="1">
      <alignment horizontal="center" vertical="center"/>
      <protection/>
    </xf>
    <xf numFmtId="0" fontId="12" fillId="0" borderId="20" xfId="76" applyFont="1" applyFill="1" applyBorder="1" applyAlignment="1">
      <alignment horizontal="center" vertical="center"/>
      <protection/>
    </xf>
    <xf numFmtId="0" fontId="5" fillId="0" borderId="19" xfId="65" applyFont="1" applyFill="1" applyBorder="1" applyAlignment="1">
      <alignment horizontal="center" vertical="center"/>
      <protection/>
    </xf>
    <xf numFmtId="0" fontId="5" fillId="0" borderId="23" xfId="65" applyFont="1" applyFill="1" applyBorder="1" applyAlignment="1">
      <alignment horizontal="center" vertical="center"/>
      <protection/>
    </xf>
    <xf numFmtId="0" fontId="5" fillId="0" borderId="17" xfId="77" applyFont="1" applyFill="1" applyBorder="1" applyAlignment="1">
      <alignment horizontal="center" vertical="center"/>
      <protection/>
    </xf>
    <xf numFmtId="0" fontId="5" fillId="0" borderId="16" xfId="77" applyFont="1" applyFill="1" applyBorder="1" applyAlignment="1">
      <alignment horizontal="center" vertical="center"/>
      <protection/>
    </xf>
    <xf numFmtId="0" fontId="5" fillId="0" borderId="0" xfId="77" applyFont="1" applyFill="1" applyBorder="1" applyAlignment="1">
      <alignment horizontal="center" vertical="center"/>
      <protection/>
    </xf>
    <xf numFmtId="0" fontId="5" fillId="0" borderId="13" xfId="77" applyFont="1" applyFill="1" applyBorder="1" applyAlignment="1">
      <alignment horizontal="center" vertical="center"/>
      <protection/>
    </xf>
    <xf numFmtId="0" fontId="5" fillId="0" borderId="18" xfId="77" applyFont="1" applyFill="1" applyBorder="1" applyAlignment="1">
      <alignment horizontal="center" vertical="center"/>
      <protection/>
    </xf>
    <xf numFmtId="0" fontId="5" fillId="0" borderId="15" xfId="77" applyFont="1" applyFill="1" applyBorder="1" applyAlignment="1">
      <alignment horizontal="center" vertical="center"/>
      <protection/>
    </xf>
    <xf numFmtId="0" fontId="5" fillId="0" borderId="23" xfId="77" applyFont="1" applyFill="1" applyBorder="1" applyAlignment="1">
      <alignment horizontal="center" vertical="center" wrapText="1"/>
      <protection/>
    </xf>
    <xf numFmtId="0" fontId="5" fillId="0" borderId="24" xfId="77" applyFont="1" applyFill="1" applyBorder="1" applyAlignment="1">
      <alignment horizontal="center" vertical="center" wrapText="1"/>
      <protection/>
    </xf>
    <xf numFmtId="0" fontId="5" fillId="0" borderId="19" xfId="77" applyFont="1" applyFill="1" applyBorder="1" applyAlignment="1">
      <alignment horizontal="center" vertical="center" wrapText="1"/>
      <protection/>
    </xf>
    <xf numFmtId="0" fontId="5" fillId="0" borderId="20" xfId="77" applyFont="1" applyFill="1" applyBorder="1" applyAlignment="1">
      <alignment horizontal="center" vertical="center"/>
      <protection/>
    </xf>
    <xf numFmtId="0" fontId="5" fillId="0" borderId="10" xfId="77" applyFont="1" applyFill="1" applyBorder="1" applyAlignment="1">
      <alignment horizontal="center" vertical="center"/>
      <protection/>
    </xf>
    <xf numFmtId="0" fontId="5" fillId="0" borderId="12" xfId="77" applyFont="1" applyFill="1" applyBorder="1" applyAlignment="1">
      <alignment horizontal="center" vertical="center"/>
      <protection/>
    </xf>
    <xf numFmtId="0" fontId="5" fillId="0" borderId="21" xfId="77" applyFont="1" applyFill="1" applyBorder="1" applyAlignment="1">
      <alignment horizontal="center" vertical="center" wrapText="1"/>
      <protection/>
    </xf>
    <xf numFmtId="0" fontId="5" fillId="0" borderId="14" xfId="77" applyFont="1" applyFill="1" applyBorder="1" applyAlignment="1">
      <alignment horizontal="center" vertical="center" wrapText="1"/>
      <protection/>
    </xf>
    <xf numFmtId="0" fontId="5" fillId="0" borderId="22" xfId="77" applyFont="1" applyFill="1" applyBorder="1" applyAlignment="1">
      <alignment horizontal="center" vertical="center" wrapText="1"/>
      <protection/>
    </xf>
    <xf numFmtId="0" fontId="82" fillId="0" borderId="0" xfId="78" applyFont="1" applyAlignment="1">
      <alignment horizontal="left" vertical="center" wrapText="1"/>
      <protection/>
    </xf>
    <xf numFmtId="0" fontId="4" fillId="0" borderId="0" xfId="78" applyFont="1" applyFill="1" applyAlignment="1">
      <alignment horizontal="center" vertical="top"/>
      <protection/>
    </xf>
    <xf numFmtId="0" fontId="4" fillId="0" borderId="0" xfId="78" applyFont="1" applyFill="1" applyAlignment="1">
      <alignment horizontal="center"/>
      <protection/>
    </xf>
    <xf numFmtId="0" fontId="82" fillId="0" borderId="0" xfId="78" applyFont="1" applyAlignment="1">
      <alignment horizontal="justify" vertical="center" wrapText="1"/>
      <protection/>
    </xf>
    <xf numFmtId="0" fontId="15" fillId="0" borderId="0" xfId="65" applyFont="1" applyAlignment="1">
      <alignment horizontal="center" vertical="center"/>
      <protection/>
    </xf>
    <xf numFmtId="0" fontId="5" fillId="0" borderId="0" xfId="65" applyFont="1" applyAlignment="1">
      <alignment horizontal="left" vertical="center" wrapText="1"/>
      <protection/>
    </xf>
    <xf numFmtId="0" fontId="4" fillId="0" borderId="0" xfId="65" applyFont="1" applyAlignment="1">
      <alignment horizontal="center" vertical="center" wrapText="1"/>
      <protection/>
    </xf>
    <xf numFmtId="0" fontId="14" fillId="0" borderId="17" xfId="65" applyFont="1" applyBorder="1" applyAlignment="1">
      <alignment horizontal="center" vertical="center"/>
      <protection/>
    </xf>
    <xf numFmtId="0" fontId="14" fillId="0" borderId="16" xfId="65" applyFont="1" applyBorder="1" applyAlignment="1">
      <alignment horizontal="center" vertical="center"/>
      <protection/>
    </xf>
    <xf numFmtId="0" fontId="14" fillId="0" borderId="0" xfId="65" applyFont="1" applyAlignment="1">
      <alignment horizontal="center" vertical="center"/>
      <protection/>
    </xf>
    <xf numFmtId="0" fontId="14" fillId="0" borderId="13" xfId="65" applyFont="1" applyBorder="1" applyAlignment="1">
      <alignment horizontal="center" vertical="center"/>
      <protection/>
    </xf>
    <xf numFmtId="0" fontId="14" fillId="0" borderId="18" xfId="65" applyFont="1" applyBorder="1" applyAlignment="1">
      <alignment horizontal="center" vertical="center"/>
      <protection/>
    </xf>
    <xf numFmtId="0" fontId="14" fillId="0" borderId="15" xfId="65" applyFont="1" applyBorder="1" applyAlignment="1">
      <alignment horizontal="center" vertical="center"/>
      <protection/>
    </xf>
    <xf numFmtId="0" fontId="14" fillId="0" borderId="20" xfId="65" applyFont="1" applyBorder="1" applyAlignment="1">
      <alignment horizontal="center" vertical="center"/>
      <protection/>
    </xf>
    <xf numFmtId="0" fontId="14" fillId="0" borderId="10" xfId="65" applyFont="1" applyBorder="1" applyAlignment="1">
      <alignment horizontal="center" vertical="center"/>
      <protection/>
    </xf>
    <xf numFmtId="0" fontId="14" fillId="0" borderId="12" xfId="65" applyFont="1" applyBorder="1" applyAlignment="1">
      <alignment horizontal="center" vertical="center"/>
      <protection/>
    </xf>
    <xf numFmtId="0" fontId="14" fillId="0" borderId="20" xfId="65" applyFont="1" applyFill="1" applyBorder="1" applyAlignment="1">
      <alignment horizontal="center" vertical="center"/>
      <protection/>
    </xf>
    <xf numFmtId="0" fontId="14" fillId="0" borderId="10" xfId="65" applyFont="1" applyFill="1" applyBorder="1" applyAlignment="1">
      <alignment horizontal="center" vertical="center"/>
      <protection/>
    </xf>
    <xf numFmtId="0" fontId="31" fillId="0" borderId="20" xfId="65" applyFont="1" applyBorder="1" applyAlignment="1">
      <alignment horizontal="center" vertical="center"/>
      <protection/>
    </xf>
    <xf numFmtId="0" fontId="31" fillId="0" borderId="10" xfId="65" applyFont="1" applyBorder="1" applyAlignment="1">
      <alignment horizontal="center" vertical="center"/>
      <protection/>
    </xf>
    <xf numFmtId="0" fontId="31" fillId="0" borderId="12" xfId="65" applyFont="1" applyBorder="1" applyAlignment="1">
      <alignment horizontal="center" vertical="center"/>
      <protection/>
    </xf>
    <xf numFmtId="0" fontId="14" fillId="0" borderId="12" xfId="65" applyFont="1" applyFill="1" applyBorder="1" applyAlignment="1">
      <alignment horizontal="center" vertical="center"/>
      <protection/>
    </xf>
    <xf numFmtId="0" fontId="31" fillId="0" borderId="20" xfId="65" applyFont="1" applyFill="1" applyBorder="1" applyAlignment="1">
      <alignment horizontal="center" vertical="center"/>
      <protection/>
    </xf>
    <xf numFmtId="0" fontId="31" fillId="0" borderId="10" xfId="65" applyFont="1" applyFill="1" applyBorder="1" applyAlignment="1">
      <alignment horizontal="center" vertical="center"/>
      <protection/>
    </xf>
    <xf numFmtId="0" fontId="15" fillId="0" borderId="0" xfId="65" applyFont="1" applyFill="1" applyAlignment="1">
      <alignment horizontal="center" vertical="center"/>
      <protection/>
    </xf>
    <xf numFmtId="0" fontId="4" fillId="0" borderId="0" xfId="78" applyFont="1" applyAlignment="1">
      <alignment horizontal="center" vertical="center"/>
      <protection/>
    </xf>
    <xf numFmtId="0" fontId="31" fillId="0" borderId="12" xfId="65" applyFont="1" applyFill="1" applyBorder="1" applyAlignment="1">
      <alignment horizontal="center" vertical="center"/>
      <protection/>
    </xf>
  </cellXfs>
  <cellStyles count="86">
    <cellStyle name="Normal" xfId="0"/>
    <cellStyle name="##0" xfId="15"/>
    <cellStyle name="##0,0" xfId="16"/>
    <cellStyle name="##0,00" xfId="17"/>
    <cellStyle name="[Kursiv]##0" xfId="18"/>
    <cellStyle name="[Kursiv]##0,0" xfId="19"/>
    <cellStyle name="[Kursiv]##0,00" xfId="20"/>
    <cellStyle name="20 % - Akzent1" xfId="21"/>
    <cellStyle name="20 % - Akzent2" xfId="22"/>
    <cellStyle name="20 % - Akzent3" xfId="23"/>
    <cellStyle name="20 % - Akzent4" xfId="24"/>
    <cellStyle name="20 % - Akzent5" xfId="25"/>
    <cellStyle name="20 % - Akzent6" xfId="26"/>
    <cellStyle name="40 % - Akzent1" xfId="27"/>
    <cellStyle name="40 % - Akzent2" xfId="28"/>
    <cellStyle name="40 % - Akzent3" xfId="29"/>
    <cellStyle name="40 % - Akzent4" xfId="30"/>
    <cellStyle name="40 % - Akzent5" xfId="31"/>
    <cellStyle name="40 % - Akzent6" xfId="32"/>
    <cellStyle name="60 % - Akzent1" xfId="33"/>
    <cellStyle name="60 % - Akzent2" xfId="34"/>
    <cellStyle name="60 % - Akzent3" xfId="35"/>
    <cellStyle name="60 % - Akzent4" xfId="36"/>
    <cellStyle name="60 % - Akzent5" xfId="37"/>
    <cellStyle name="60 % - Akzent6" xfId="38"/>
    <cellStyle name="Akzent1" xfId="39"/>
    <cellStyle name="Akzent2" xfId="40"/>
    <cellStyle name="Akzent3" xfId="41"/>
    <cellStyle name="Akzent4" xfId="42"/>
    <cellStyle name="Akzent5" xfId="43"/>
    <cellStyle name="Akzent6" xfId="44"/>
    <cellStyle name="Ausgabe" xfId="45"/>
    <cellStyle name="Berechnung" xfId="46"/>
    <cellStyle name="berichtigtes E. Dezimal" xfId="47"/>
    <cellStyle name="berichtigtes E. ganzzahlig" xfId="48"/>
    <cellStyle name="Comma [0]" xfId="49"/>
    <cellStyle name="Eingabe" xfId="50"/>
    <cellStyle name="Ergebnis" xfId="51"/>
    <cellStyle name="Erklärender Text" xfId="52"/>
    <cellStyle name="Geheimhaltung" xfId="53"/>
    <cellStyle name="geschätztes E. Dezimal" xfId="54"/>
    <cellStyle name="geschätztes E. ganzzahlig" xfId="55"/>
    <cellStyle name="Gut" xfId="56"/>
    <cellStyle name="in Millionen" xfId="57"/>
    <cellStyle name="in Tausend" xfId="58"/>
    <cellStyle name="Comma" xfId="59"/>
    <cellStyle name="Leerzeile" xfId="60"/>
    <cellStyle name="Neutral" xfId="61"/>
    <cellStyle name="Notiz" xfId="62"/>
    <cellStyle name="Percent" xfId="63"/>
    <cellStyle name="Schlecht" xfId="64"/>
    <cellStyle name="Standard 2" xfId="65"/>
    <cellStyle name="Standard 2 2" xfId="66"/>
    <cellStyle name="Standard 2 2 2" xfId="67"/>
    <cellStyle name="Standard 2 3" xfId="68"/>
    <cellStyle name="Standard 2 4" xfId="69"/>
    <cellStyle name="Standard 2 5" xfId="70"/>
    <cellStyle name="Standard 3" xfId="71"/>
    <cellStyle name="Standard 3 2" xfId="72"/>
    <cellStyle name="Standard 3 3" xfId="73"/>
    <cellStyle name="Standard 3 3 2" xfId="74"/>
    <cellStyle name="Standard 3 4" xfId="75"/>
    <cellStyle name="Standard 4" xfId="76"/>
    <cellStyle name="Standard 4 2" xfId="77"/>
    <cellStyle name="Standard 5" xfId="78"/>
    <cellStyle name="Standard 5 2" xfId="79"/>
    <cellStyle name="Standard 6" xfId="80"/>
    <cellStyle name="Stichprobenfehler Dezimal" xfId="81"/>
    <cellStyle name="Stichprobenfehler ganzzahlig" xfId="82"/>
    <cellStyle name="Tabellenfach gesperrt X" xfId="83"/>
    <cellStyle name="Text mit Füllzeichen" xfId="84"/>
    <cellStyle name="Überschrift" xfId="85"/>
    <cellStyle name="Überschrift 1" xfId="86"/>
    <cellStyle name="Überschrift 2" xfId="87"/>
    <cellStyle name="Überschrift 3" xfId="88"/>
    <cellStyle name="Überschrift 4" xfId="89"/>
    <cellStyle name="Ü-Haupt[I,II]" xfId="90"/>
    <cellStyle name="Ü-Tabellen[1.,2.]" xfId="91"/>
    <cellStyle name="Ü-Zwischen[A,B]" xfId="92"/>
    <cellStyle name="Verknüpfte Zelle" xfId="93"/>
    <cellStyle name="vorläufiges E. Dezimal" xfId="94"/>
    <cellStyle name="vorläufiges E. ganzzahlig"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92</xdr:row>
      <xdr:rowOff>66675</xdr:rowOff>
    </xdr:from>
    <xdr:to>
      <xdr:col>13</xdr:col>
      <xdr:colOff>0</xdr:colOff>
      <xdr:row>92</xdr:row>
      <xdr:rowOff>66675</xdr:rowOff>
    </xdr:to>
    <xdr:sp>
      <xdr:nvSpPr>
        <xdr:cNvPr id="1" name="Line 1"/>
        <xdr:cNvSpPr>
          <a:spLocks/>
        </xdr:cNvSpPr>
      </xdr:nvSpPr>
      <xdr:spPr>
        <a:xfrm>
          <a:off x="503872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92</xdr:row>
      <xdr:rowOff>66675</xdr:rowOff>
    </xdr:from>
    <xdr:to>
      <xdr:col>0</xdr:col>
      <xdr:colOff>457200</xdr:colOff>
      <xdr:row>92</xdr:row>
      <xdr:rowOff>66675</xdr:rowOff>
    </xdr:to>
    <xdr:sp>
      <xdr:nvSpPr>
        <xdr:cNvPr id="2" name="Line 2"/>
        <xdr:cNvSpPr>
          <a:spLocks/>
        </xdr:cNvSpPr>
      </xdr:nvSpPr>
      <xdr:spPr>
        <a:xfrm>
          <a:off x="19050" y="9515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19050</xdr:rowOff>
    </xdr:from>
    <xdr:to>
      <xdr:col>16</xdr:col>
      <xdr:colOff>352425</xdr:colOff>
      <xdr:row>33</xdr:row>
      <xdr:rowOff>28575</xdr:rowOff>
    </xdr:to>
    <xdr:pic>
      <xdr:nvPicPr>
        <xdr:cNvPr id="1" name="Grafik 8"/>
        <xdr:cNvPicPr preferRelativeResize="1">
          <a:picLocks noChangeAspect="1"/>
        </xdr:cNvPicPr>
      </xdr:nvPicPr>
      <xdr:blipFill>
        <a:blip r:embed="rId1"/>
        <a:stretch>
          <a:fillRect/>
        </a:stretch>
      </xdr:blipFill>
      <xdr:spPr>
        <a:xfrm>
          <a:off x="0" y="2295525"/>
          <a:ext cx="6076950" cy="1914525"/>
        </a:xfrm>
        <a:prstGeom prst="rect">
          <a:avLst/>
        </a:prstGeom>
        <a:noFill/>
        <a:ln w="9525" cmpd="sng">
          <a:noFill/>
        </a:ln>
      </xdr:spPr>
    </xdr:pic>
    <xdr:clientData/>
  </xdr:twoCellAnchor>
  <xdr:twoCellAnchor editAs="oneCell">
    <xdr:from>
      <xdr:col>0</xdr:col>
      <xdr:colOff>38100</xdr:colOff>
      <xdr:row>34</xdr:row>
      <xdr:rowOff>161925</xdr:rowOff>
    </xdr:from>
    <xdr:to>
      <xdr:col>17</xdr:col>
      <xdr:colOff>9525</xdr:colOff>
      <xdr:row>72</xdr:row>
      <xdr:rowOff>19050</xdr:rowOff>
    </xdr:to>
    <xdr:pic>
      <xdr:nvPicPr>
        <xdr:cNvPr id="2" name="Grafik 9"/>
        <xdr:cNvPicPr preferRelativeResize="1">
          <a:picLocks noChangeAspect="1"/>
        </xdr:cNvPicPr>
      </xdr:nvPicPr>
      <xdr:blipFill>
        <a:blip r:embed="rId2"/>
        <a:stretch>
          <a:fillRect/>
        </a:stretch>
      </xdr:blipFill>
      <xdr:spPr>
        <a:xfrm>
          <a:off x="38100" y="4552950"/>
          <a:ext cx="6057900" cy="453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38100</xdr:colOff>
      <xdr:row>6</xdr:row>
      <xdr:rowOff>0</xdr:rowOff>
    </xdr:to>
    <xdr:sp>
      <xdr:nvSpPr>
        <xdr:cNvPr id="1" name="Text 1"/>
        <xdr:cNvSpPr txBox="1">
          <a:spLocks noChangeArrowheads="1"/>
        </xdr:cNvSpPr>
      </xdr:nvSpPr>
      <xdr:spPr>
        <a:xfrm>
          <a:off x="0" y="276225"/>
          <a:ext cx="685800" cy="390525"/>
        </a:xfrm>
        <a:prstGeom prst="rect">
          <a:avLst/>
        </a:prstGeom>
        <a:solidFill>
          <a:srgbClr val="FFFFFF"/>
        </a:solidFill>
        <a:ln w="1" cmpd="sng">
          <a:noFill/>
        </a:ln>
      </xdr:spPr>
      <xdr:txBody>
        <a:bodyPr vertOverflow="clip" wrap="square" lIns="27432" tIns="18288" rIns="27432" bIns="18288" anchor="ctr"/>
        <a:p>
          <a:pPr algn="ctr">
            <a:defRPr/>
          </a:pPr>
          <a:r>
            <a:rPr lang="en-US" cap="none" sz="600" b="0" i="0" u="none" baseline="0">
              <a:solidFill>
                <a:srgbClr val="000000"/>
              </a:solidFill>
              <a:latin typeface="Arial"/>
              <a:ea typeface="Arial"/>
              <a:cs typeface="Arial"/>
            </a:rPr>
            <a:t>Jahr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36</xdr:row>
      <xdr:rowOff>142875</xdr:rowOff>
    </xdr:from>
    <xdr:to>
      <xdr:col>17</xdr:col>
      <xdr:colOff>0</xdr:colOff>
      <xdr:row>70</xdr:row>
      <xdr:rowOff>57150</xdr:rowOff>
    </xdr:to>
    <xdr:pic>
      <xdr:nvPicPr>
        <xdr:cNvPr id="1" name="Grafik 4"/>
        <xdr:cNvPicPr preferRelativeResize="1">
          <a:picLocks noChangeAspect="1"/>
        </xdr:cNvPicPr>
      </xdr:nvPicPr>
      <xdr:blipFill>
        <a:blip r:embed="rId1"/>
        <a:stretch>
          <a:fillRect/>
        </a:stretch>
      </xdr:blipFill>
      <xdr:spPr>
        <a:xfrm>
          <a:off x="9525" y="4619625"/>
          <a:ext cx="6115050" cy="382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D39"/>
  <sheetViews>
    <sheetView tabSelected="1" zoomScalePageLayoutView="0" workbookViewId="0" topLeftCell="A1">
      <selection activeCell="A1" sqref="A1"/>
    </sheetView>
  </sheetViews>
  <sheetFormatPr defaultColWidth="8.8515625" defaultRowHeight="12.75"/>
  <cols>
    <col min="1" max="1" width="2.7109375" style="0" customWidth="1"/>
    <col min="2" max="2" width="3.7109375" style="0" customWidth="1"/>
    <col min="3" max="3" width="70.421875" style="0" customWidth="1"/>
    <col min="4" max="4" width="7.140625" style="0" customWidth="1"/>
  </cols>
  <sheetData>
    <row r="1" s="365" customFormat="1" ht="12.75"/>
    <row r="2" spans="1:4" s="365" customFormat="1" ht="15.75">
      <c r="A2" s="390" t="s">
        <v>0</v>
      </c>
      <c r="B2" s="390"/>
      <c r="C2" s="390"/>
      <c r="D2" s="377"/>
    </row>
    <row r="3" spans="3:4" s="365" customFormat="1" ht="12.75">
      <c r="C3" s="375"/>
      <c r="D3" s="376"/>
    </row>
    <row r="4" spans="3:4" s="365" customFormat="1" ht="12.75">
      <c r="C4" s="375"/>
      <c r="D4" s="376"/>
    </row>
    <row r="5" spans="3:4" s="365" customFormat="1" ht="12.75">
      <c r="C5" s="375"/>
      <c r="D5" s="376"/>
    </row>
    <row r="6" spans="3:4" s="365" customFormat="1" ht="12.75">
      <c r="C6" s="375"/>
      <c r="D6" s="374"/>
    </row>
    <row r="7" spans="3:4" s="365" customFormat="1" ht="12.75">
      <c r="C7" s="375"/>
      <c r="D7" s="374"/>
    </row>
    <row r="8" spans="1:4" s="365" customFormat="1" ht="12.75">
      <c r="A8" s="373" t="s">
        <v>4</v>
      </c>
      <c r="D8" s="367">
        <v>4</v>
      </c>
    </row>
    <row r="9" spans="1:4" s="365" customFormat="1" ht="13.5" customHeight="1">
      <c r="A9" s="369"/>
      <c r="D9" s="367"/>
    </row>
    <row r="10" s="365" customFormat="1" ht="12.75">
      <c r="A10" s="373" t="s">
        <v>321</v>
      </c>
    </row>
    <row r="11" spans="1:4" s="365" customFormat="1" ht="15" customHeight="1">
      <c r="A11" s="367"/>
      <c r="D11" s="367"/>
    </row>
    <row r="12" spans="1:4" s="365" customFormat="1" ht="12.75">
      <c r="A12" s="367" t="s">
        <v>5</v>
      </c>
      <c r="C12" s="372" t="s">
        <v>1</v>
      </c>
      <c r="D12" s="367">
        <v>5</v>
      </c>
    </row>
    <row r="13" spans="1:4" s="365" customFormat="1" ht="15" customHeight="1">
      <c r="A13" s="367"/>
      <c r="D13" s="367"/>
    </row>
    <row r="14" spans="1:4" s="365" customFormat="1" ht="12.75">
      <c r="A14" s="367" t="s">
        <v>6</v>
      </c>
      <c r="C14" s="372" t="s">
        <v>2</v>
      </c>
      <c r="D14" s="367">
        <v>5</v>
      </c>
    </row>
    <row r="15" spans="1:4" s="365" customFormat="1" ht="15" customHeight="1">
      <c r="A15" s="367"/>
      <c r="C15" s="366"/>
      <c r="D15" s="367"/>
    </row>
    <row r="16" spans="1:4" s="365" customFormat="1" ht="12.75">
      <c r="A16" s="367" t="s">
        <v>7</v>
      </c>
      <c r="C16" s="370" t="s">
        <v>319</v>
      </c>
      <c r="D16" s="367">
        <v>6</v>
      </c>
    </row>
    <row r="17" spans="1:4" s="365" customFormat="1" ht="15" customHeight="1">
      <c r="A17" s="367"/>
      <c r="C17" s="366"/>
      <c r="D17" s="367"/>
    </row>
    <row r="18" spans="1:4" s="365" customFormat="1" ht="12.75">
      <c r="A18" s="367" t="s">
        <v>8</v>
      </c>
      <c r="C18" s="370" t="s">
        <v>304</v>
      </c>
      <c r="D18" s="367">
        <v>6</v>
      </c>
    </row>
    <row r="19" spans="1:4" s="365" customFormat="1" ht="15" customHeight="1">
      <c r="A19" s="367"/>
      <c r="C19" s="366"/>
      <c r="D19" s="367"/>
    </row>
    <row r="20" spans="1:4" s="365" customFormat="1" ht="25.5">
      <c r="A20" s="367" t="s">
        <v>9</v>
      </c>
      <c r="C20" s="371" t="s">
        <v>305</v>
      </c>
      <c r="D20" s="367">
        <v>6</v>
      </c>
    </row>
    <row r="21" spans="1:4" s="365" customFormat="1" ht="15" customHeight="1">
      <c r="A21" s="367"/>
      <c r="C21" s="370"/>
      <c r="D21" s="367"/>
    </row>
    <row r="22" spans="1:4" s="365" customFormat="1" ht="12.75">
      <c r="A22" s="367" t="s">
        <v>10</v>
      </c>
      <c r="C22" s="370" t="s">
        <v>15</v>
      </c>
      <c r="D22" s="367">
        <v>7</v>
      </c>
    </row>
    <row r="23" spans="1:4" s="365" customFormat="1" ht="15" customHeight="1">
      <c r="A23" s="367"/>
      <c r="C23" s="370"/>
      <c r="D23" s="367"/>
    </row>
    <row r="24" spans="1:4" s="365" customFormat="1" ht="12.75">
      <c r="A24" s="367" t="s">
        <v>11</v>
      </c>
      <c r="C24" s="370" t="s">
        <v>3</v>
      </c>
      <c r="D24" s="367">
        <v>7</v>
      </c>
    </row>
    <row r="25" spans="1:4" s="365" customFormat="1" ht="15" customHeight="1">
      <c r="A25" s="367"/>
      <c r="C25" s="370"/>
      <c r="D25" s="367"/>
    </row>
    <row r="26" spans="1:4" s="365" customFormat="1" ht="25.5">
      <c r="A26" s="224" t="s">
        <v>12</v>
      </c>
      <c r="C26" s="371" t="s">
        <v>306</v>
      </c>
      <c r="D26" s="367">
        <v>8</v>
      </c>
    </row>
    <row r="27" spans="1:4" s="365" customFormat="1" ht="15" customHeight="1">
      <c r="A27" s="224"/>
      <c r="C27" s="370"/>
      <c r="D27" s="367"/>
    </row>
    <row r="28" spans="1:4" s="365" customFormat="1" ht="25.5">
      <c r="A28" s="224" t="s">
        <v>13</v>
      </c>
      <c r="C28" s="371" t="s">
        <v>307</v>
      </c>
      <c r="D28" s="367">
        <v>8</v>
      </c>
    </row>
    <row r="29" spans="1:4" s="365" customFormat="1" ht="15" customHeight="1">
      <c r="A29" s="367"/>
      <c r="C29" s="366"/>
      <c r="D29" s="367"/>
    </row>
    <row r="30" spans="1:4" s="365" customFormat="1" ht="12.75">
      <c r="A30" s="367" t="s">
        <v>14</v>
      </c>
      <c r="C30" s="370" t="s">
        <v>308</v>
      </c>
      <c r="D30" s="367">
        <v>9</v>
      </c>
    </row>
    <row r="31" spans="3:4" s="365" customFormat="1" ht="15" customHeight="1">
      <c r="C31" s="366"/>
      <c r="D31" s="367"/>
    </row>
    <row r="32" spans="3:4" s="365" customFormat="1" ht="15" customHeight="1">
      <c r="C32" s="366"/>
      <c r="D32" s="367"/>
    </row>
    <row r="33" spans="3:4" s="365" customFormat="1" ht="13.5" customHeight="1">
      <c r="C33" s="366"/>
      <c r="D33" s="367"/>
    </row>
    <row r="34" spans="1:4" s="365" customFormat="1" ht="12.75">
      <c r="A34" s="369" t="s">
        <v>320</v>
      </c>
      <c r="C34" s="368" t="s">
        <v>309</v>
      </c>
      <c r="D34" s="365">
        <v>13</v>
      </c>
    </row>
    <row r="35" spans="3:4" s="365" customFormat="1" ht="15" customHeight="1">
      <c r="C35" s="366"/>
      <c r="D35" s="367"/>
    </row>
    <row r="36" spans="3:4" s="365" customFormat="1" ht="15" customHeight="1">
      <c r="C36" s="366"/>
      <c r="D36" s="367"/>
    </row>
    <row r="37" spans="2:3" s="365" customFormat="1" ht="12.75">
      <c r="B37" s="366"/>
      <c r="C37" s="366"/>
    </row>
    <row r="38" s="365" customFormat="1" ht="12.75">
      <c r="C38" s="366"/>
    </row>
    <row r="39" s="365" customFormat="1" ht="12.75">
      <c r="C39" s="366"/>
    </row>
    <row r="40" s="365" customFormat="1" ht="12.75"/>
    <row r="41" s="365" customFormat="1" ht="12.75"/>
    <row r="42" s="365" customFormat="1" ht="12.75"/>
    <row r="43" s="365" customFormat="1" ht="12.75"/>
    <row r="44" s="365" customFormat="1" ht="12.75"/>
    <row r="45" s="365" customFormat="1" ht="12.75"/>
    <row r="46" s="365" customFormat="1" ht="12.75"/>
    <row r="47" s="365" customFormat="1" ht="12.75"/>
    <row r="48" s="365" customFormat="1" ht="12.75"/>
  </sheetData>
  <sheetProtection/>
  <mergeCells count="1">
    <mergeCell ref="A2:C2"/>
  </mergeCells>
  <printOptions horizontalCentered="1"/>
  <pageMargins left="0.7874015748031497" right="0.7874015748031497" top="0.5905511811023623" bottom="0.7874015748031497" header="0.5118110236220472" footer="0.5118110236220472"/>
  <pageSetup horizontalDpi="600" verticalDpi="600" orientation="portrait" paperSize="9" r:id="rId1"/>
  <headerFooter alignWithMargins="0">
    <oddFooter>&amp;C&amp;9 3</oddFooter>
  </headerFooter>
</worksheet>
</file>

<file path=xl/worksheets/sheet2.xml><?xml version="1.0" encoding="utf-8"?>
<worksheet xmlns="http://schemas.openxmlformats.org/spreadsheetml/2006/main" xmlns:r="http://schemas.openxmlformats.org/officeDocument/2006/relationships">
  <dimension ref="A2:H46"/>
  <sheetViews>
    <sheetView zoomScalePageLayoutView="0" workbookViewId="0" topLeftCell="A1">
      <selection activeCell="A1" sqref="A1"/>
    </sheetView>
  </sheetViews>
  <sheetFormatPr defaultColWidth="8.8515625" defaultRowHeight="12.75"/>
  <cols>
    <col min="1" max="1" width="91.8515625" style="225" customWidth="1"/>
    <col min="2" max="7" width="8.28125" style="225" customWidth="1"/>
    <col min="8" max="8" width="3.8515625" style="225" customWidth="1"/>
    <col min="9" max="9" width="11.421875" style="225" customWidth="1"/>
    <col min="10" max="16384" width="8.8515625" style="225" customWidth="1"/>
  </cols>
  <sheetData>
    <row r="2" spans="1:7" s="219" customFormat="1" ht="18.75" customHeight="1">
      <c r="A2" s="378" t="s">
        <v>4</v>
      </c>
      <c r="F2" s="220"/>
      <c r="G2" s="221"/>
    </row>
    <row r="3" s="219" customFormat="1" ht="18.75" customHeight="1">
      <c r="A3" s="222"/>
    </row>
    <row r="4" spans="1:8" s="219" customFormat="1" ht="51" customHeight="1">
      <c r="A4" s="379" t="s">
        <v>288</v>
      </c>
      <c r="B4" s="222"/>
      <c r="C4" s="222"/>
      <c r="D4" s="222"/>
      <c r="E4" s="222"/>
      <c r="F4" s="220"/>
      <c r="G4" s="220"/>
      <c r="H4" s="220"/>
    </row>
    <row r="5" spans="1:8" s="219" customFormat="1" ht="12.75" customHeight="1">
      <c r="A5" s="223"/>
      <c r="B5" s="222"/>
      <c r="C5" s="222"/>
      <c r="D5" s="222"/>
      <c r="E5" s="222"/>
      <c r="F5" s="220"/>
      <c r="G5" s="220"/>
      <c r="H5" s="220"/>
    </row>
    <row r="6" spans="1:8" s="219" customFormat="1" ht="18.75" customHeight="1">
      <c r="A6" s="222" t="s">
        <v>289</v>
      </c>
      <c r="B6" s="222"/>
      <c r="C6" s="222"/>
      <c r="D6" s="222"/>
      <c r="E6" s="222"/>
      <c r="F6" s="220"/>
      <c r="G6" s="220"/>
      <c r="H6" s="220"/>
    </row>
    <row r="7" spans="1:8" s="219" customFormat="1" ht="40.5" customHeight="1">
      <c r="A7" s="379" t="s">
        <v>290</v>
      </c>
      <c r="B7" s="222"/>
      <c r="C7" s="222"/>
      <c r="D7" s="222"/>
      <c r="E7" s="222"/>
      <c r="F7" s="220"/>
      <c r="G7" s="220"/>
      <c r="H7" s="380"/>
    </row>
    <row r="8" spans="1:8" s="219" customFormat="1" ht="9" customHeight="1">
      <c r="A8" s="379"/>
      <c r="B8" s="222"/>
      <c r="C8" s="222"/>
      <c r="D8" s="222"/>
      <c r="E8" s="222"/>
      <c r="F8" s="220"/>
      <c r="G8" s="220"/>
      <c r="H8" s="380"/>
    </row>
    <row r="9" spans="1:8" s="219" customFormat="1" ht="41.25" customHeight="1">
      <c r="A9" s="379" t="s">
        <v>291</v>
      </c>
      <c r="B9" s="222"/>
      <c r="C9" s="222"/>
      <c r="D9" s="222"/>
      <c r="E9" s="222"/>
      <c r="F9" s="220"/>
      <c r="G9" s="220"/>
      <c r="H9" s="224"/>
    </row>
    <row r="10" spans="1:8" s="219" customFormat="1" ht="19.5" customHeight="1">
      <c r="A10" s="223"/>
      <c r="G10" s="225"/>
      <c r="H10" s="224"/>
    </row>
    <row r="11" s="219" customFormat="1" ht="18.75" customHeight="1">
      <c r="A11" s="222" t="s">
        <v>292</v>
      </c>
    </row>
    <row r="12" spans="1:8" s="219" customFormat="1" ht="38.25" customHeight="1">
      <c r="A12" s="379" t="s">
        <v>293</v>
      </c>
      <c r="G12" s="225"/>
      <c r="H12" s="224"/>
    </row>
    <row r="13" spans="1:8" s="219" customFormat="1" ht="8.25" customHeight="1">
      <c r="A13" s="379"/>
      <c r="G13" s="225"/>
      <c r="H13" s="224"/>
    </row>
    <row r="14" spans="1:8" s="219" customFormat="1" ht="30" customHeight="1">
      <c r="A14" s="379" t="s">
        <v>294</v>
      </c>
      <c r="G14" s="225"/>
      <c r="H14" s="224"/>
    </row>
    <row r="15" spans="1:8" s="219" customFormat="1" ht="18.75" customHeight="1">
      <c r="A15" s="223"/>
      <c r="G15" s="225"/>
      <c r="H15" s="224"/>
    </row>
    <row r="16" spans="1:8" s="219" customFormat="1" ht="18.75" customHeight="1">
      <c r="A16" s="222" t="s">
        <v>295</v>
      </c>
      <c r="G16" s="225"/>
      <c r="H16" s="224"/>
    </row>
    <row r="17" spans="1:8" s="219" customFormat="1" ht="54.75" customHeight="1">
      <c r="A17" s="379" t="s">
        <v>296</v>
      </c>
      <c r="G17" s="225"/>
      <c r="H17" s="224"/>
    </row>
    <row r="18" spans="1:8" s="219" customFormat="1" ht="9" customHeight="1">
      <c r="A18" s="379"/>
      <c r="G18" s="225"/>
      <c r="H18" s="224"/>
    </row>
    <row r="19" spans="1:8" s="219" customFormat="1" ht="30.75" customHeight="1">
      <c r="A19" s="379" t="s">
        <v>297</v>
      </c>
      <c r="G19" s="225"/>
      <c r="H19" s="224"/>
    </row>
    <row r="20" spans="1:8" s="219" customFormat="1" ht="18.75" customHeight="1">
      <c r="A20" s="223"/>
      <c r="G20" s="225"/>
      <c r="H20" s="224"/>
    </row>
    <row r="21" spans="1:8" s="219" customFormat="1" ht="18.75" customHeight="1">
      <c r="A21" s="222" t="s">
        <v>298</v>
      </c>
      <c r="G21" s="225"/>
      <c r="H21" s="224"/>
    </row>
    <row r="22" spans="1:8" s="219" customFormat="1" ht="75.75" customHeight="1">
      <c r="A22" s="379" t="s">
        <v>299</v>
      </c>
      <c r="G22" s="225"/>
      <c r="H22" s="224"/>
    </row>
    <row r="23" spans="1:8" s="219" customFormat="1" ht="8.25" customHeight="1">
      <c r="A23" s="379"/>
      <c r="G23" s="225"/>
      <c r="H23" s="224"/>
    </row>
    <row r="24" spans="1:8" s="219" customFormat="1" ht="26.25" customHeight="1">
      <c r="A24" s="379" t="s">
        <v>300</v>
      </c>
      <c r="G24" s="225"/>
      <c r="H24" s="224"/>
    </row>
    <row r="25" spans="1:8" s="219" customFormat="1" ht="18.75" customHeight="1">
      <c r="A25" s="224"/>
      <c r="G25" s="225"/>
      <c r="H25" s="224"/>
    </row>
    <row r="26" spans="1:8" s="219" customFormat="1" ht="12.75">
      <c r="A26" s="224"/>
      <c r="G26" s="225"/>
      <c r="H26" s="224"/>
    </row>
    <row r="27" spans="1:8" s="219" customFormat="1" ht="15" customHeight="1">
      <c r="A27" s="224"/>
      <c r="G27" s="225"/>
      <c r="H27" s="224"/>
    </row>
    <row r="28" spans="7:8" s="219" customFormat="1" ht="12.75">
      <c r="G28" s="225"/>
      <c r="H28" s="224"/>
    </row>
    <row r="29" spans="7:8" s="219" customFormat="1" ht="15" customHeight="1">
      <c r="G29" s="225"/>
      <c r="H29" s="224"/>
    </row>
    <row r="30" spans="7:8" s="219" customFormat="1" ht="15" customHeight="1">
      <c r="G30" s="225"/>
      <c r="H30" s="224"/>
    </row>
    <row r="31" spans="1:8" s="219" customFormat="1" ht="13.5" customHeight="1">
      <c r="A31" s="378"/>
      <c r="G31" s="225"/>
      <c r="H31" s="224"/>
    </row>
    <row r="32" s="219" customFormat="1" ht="12.75">
      <c r="H32" s="224"/>
    </row>
    <row r="33" spans="7:8" s="219" customFormat="1" ht="15" customHeight="1">
      <c r="G33" s="225"/>
      <c r="H33" s="224"/>
    </row>
    <row r="34" spans="1:8" s="219" customFormat="1" ht="15" customHeight="1">
      <c r="A34" s="226"/>
      <c r="G34" s="225"/>
      <c r="H34" s="224"/>
    </row>
    <row r="35" s="219" customFormat="1" ht="12.75"/>
    <row r="36" s="219" customFormat="1" ht="12.75"/>
    <row r="37" s="219" customFormat="1" ht="12.75"/>
    <row r="38" s="219" customFormat="1" ht="12.75"/>
    <row r="39" s="219" customFormat="1" ht="12.75"/>
    <row r="40" s="219" customFormat="1" ht="12.75"/>
    <row r="41" s="219" customFormat="1" ht="12.75"/>
    <row r="42" s="219" customFormat="1" ht="12.75"/>
    <row r="43" s="219" customFormat="1" ht="12.75"/>
    <row r="44" s="219" customFormat="1" ht="12.75"/>
    <row r="45" s="219" customFormat="1" ht="12.75"/>
    <row r="46" s="219" customFormat="1" ht="12.75">
      <c r="A46" s="225"/>
    </row>
  </sheetData>
  <sheetProtection/>
  <printOptions horizontalCentered="1"/>
  <pageMargins left="0.7874015748031497" right="0.7874015748031497" top="0.5905511811023623" bottom="0.7874015748031497" header="0.5118110236220472" footer="0.5118110236220472"/>
  <pageSetup horizontalDpi="600" verticalDpi="600" orientation="portrait" paperSize="9" r:id="rId1"/>
  <headerFooter alignWithMargins="0">
    <oddFooter>&amp;C4</oddFooter>
  </headerFooter>
</worksheet>
</file>

<file path=xl/worksheets/sheet3.xml><?xml version="1.0" encoding="utf-8"?>
<worksheet xmlns="http://schemas.openxmlformats.org/spreadsheetml/2006/main" xmlns:r="http://schemas.openxmlformats.org/officeDocument/2006/relationships">
  <dimension ref="A1:N96"/>
  <sheetViews>
    <sheetView zoomScale="115" zoomScaleNormal="115" zoomScalePageLayoutView="0" workbookViewId="0" topLeftCell="A1">
      <selection activeCell="A2" sqref="A2"/>
    </sheetView>
  </sheetViews>
  <sheetFormatPr defaultColWidth="8.8515625" defaultRowHeight="12.75"/>
  <cols>
    <col min="1" max="1" width="14.57421875" style="32" customWidth="1"/>
    <col min="2" max="2" width="0.71875" style="32" customWidth="1"/>
    <col min="3" max="3" width="9.140625" style="32" customWidth="1"/>
    <col min="4" max="4" width="3.140625" style="32" customWidth="1"/>
    <col min="5" max="5" width="4.8515625" style="32" customWidth="1"/>
    <col min="6" max="6" width="6.28125" style="32" customWidth="1"/>
    <col min="7" max="7" width="3.7109375" style="32" customWidth="1"/>
    <col min="8" max="8" width="6.421875" style="32" customWidth="1"/>
    <col min="9" max="9" width="9.28125" style="32" customWidth="1"/>
    <col min="10" max="10" width="0.9921875" style="32" customWidth="1"/>
    <col min="11" max="11" width="6.57421875" style="32" customWidth="1"/>
    <col min="12" max="12" width="6.00390625" style="32" customWidth="1"/>
    <col min="13" max="13" width="3.8515625" style="32" customWidth="1"/>
    <col min="14" max="14" width="9.00390625" style="32" customWidth="1"/>
    <col min="15" max="16384" width="8.8515625" style="32" customWidth="1"/>
  </cols>
  <sheetData>
    <row r="1" spans="1:14" s="2" customFormat="1" ht="15.75" customHeight="1">
      <c r="A1" s="399" t="s">
        <v>16</v>
      </c>
      <c r="B1" s="399"/>
      <c r="C1" s="399"/>
      <c r="D1" s="399"/>
      <c r="E1" s="399"/>
      <c r="F1" s="399"/>
      <c r="G1" s="399"/>
      <c r="H1" s="399"/>
      <c r="I1" s="399"/>
      <c r="J1" s="399"/>
      <c r="K1" s="399"/>
      <c r="L1" s="399"/>
      <c r="M1" s="399"/>
      <c r="N1" s="399"/>
    </row>
    <row r="2" s="3" customFormat="1" ht="3.75" customHeight="1"/>
    <row r="3" spans="1:14" s="4" customFormat="1" ht="9" customHeight="1">
      <c r="A3" s="400" t="s">
        <v>17</v>
      </c>
      <c r="B3" s="400"/>
      <c r="C3" s="400"/>
      <c r="D3" s="400"/>
      <c r="E3" s="400"/>
      <c r="F3" s="400"/>
      <c r="G3" s="400"/>
      <c r="H3" s="400"/>
      <c r="I3" s="400"/>
      <c r="J3" s="400"/>
      <c r="K3" s="400"/>
      <c r="L3" s="400"/>
      <c r="M3" s="400"/>
      <c r="N3" s="400"/>
    </row>
    <row r="4" s="3" customFormat="1" ht="3.75" customHeight="1"/>
    <row r="5" spans="1:14" s="4" customFormat="1" ht="9" customHeight="1">
      <c r="A5" s="432" t="s">
        <v>18</v>
      </c>
      <c r="B5" s="433"/>
      <c r="C5" s="393" t="s">
        <v>19</v>
      </c>
      <c r="D5" s="423"/>
      <c r="E5" s="423"/>
      <c r="F5" s="423"/>
      <c r="G5" s="423"/>
      <c r="H5" s="423"/>
      <c r="I5" s="423"/>
      <c r="J5" s="423"/>
      <c r="K5" s="423"/>
      <c r="L5" s="423"/>
      <c r="M5" s="423"/>
      <c r="N5" s="423"/>
    </row>
    <row r="6" spans="1:14" s="4" customFormat="1" ht="7.5" customHeight="1">
      <c r="A6" s="434"/>
      <c r="B6" s="435"/>
      <c r="C6" s="420" t="s">
        <v>20</v>
      </c>
      <c r="D6" s="401"/>
      <c r="E6" s="402"/>
      <c r="F6" s="393" t="s">
        <v>21</v>
      </c>
      <c r="G6" s="423"/>
      <c r="H6" s="423"/>
      <c r="I6" s="423"/>
      <c r="J6" s="423"/>
      <c r="K6" s="423"/>
      <c r="L6" s="423"/>
      <c r="M6" s="423"/>
      <c r="N6" s="423"/>
    </row>
    <row r="7" spans="1:14" s="4" customFormat="1" ht="8.25" customHeight="1">
      <c r="A7" s="434"/>
      <c r="B7" s="435"/>
      <c r="C7" s="421"/>
      <c r="D7" s="438"/>
      <c r="E7" s="404"/>
      <c r="F7" s="408" t="s">
        <v>22</v>
      </c>
      <c r="G7" s="439"/>
      <c r="H7" s="409"/>
      <c r="I7" s="408" t="s">
        <v>23</v>
      </c>
      <c r="J7" s="439"/>
      <c r="K7" s="409"/>
      <c r="L7" s="408" t="s">
        <v>24</v>
      </c>
      <c r="M7" s="439"/>
      <c r="N7" s="439"/>
    </row>
    <row r="8" spans="1:14" s="4" customFormat="1" ht="8.25" customHeight="1">
      <c r="A8" s="434"/>
      <c r="B8" s="435"/>
      <c r="C8" s="422"/>
      <c r="D8" s="405"/>
      <c r="E8" s="406"/>
      <c r="F8" s="412"/>
      <c r="G8" s="440"/>
      <c r="H8" s="413"/>
      <c r="I8" s="412"/>
      <c r="J8" s="440"/>
      <c r="K8" s="413"/>
      <c r="L8" s="412"/>
      <c r="M8" s="440"/>
      <c r="N8" s="440"/>
    </row>
    <row r="9" spans="1:14" s="4" customFormat="1" ht="9" customHeight="1">
      <c r="A9" s="436"/>
      <c r="B9" s="437"/>
      <c r="C9" s="7" t="s">
        <v>25</v>
      </c>
      <c r="D9" s="8" t="s">
        <v>26</v>
      </c>
      <c r="E9" s="8"/>
      <c r="F9" s="393" t="s">
        <v>27</v>
      </c>
      <c r="G9" s="394"/>
      <c r="H9" s="8" t="s">
        <v>26</v>
      </c>
      <c r="I9" s="8" t="s">
        <v>27</v>
      </c>
      <c r="J9" s="393" t="s">
        <v>26</v>
      </c>
      <c r="K9" s="394"/>
      <c r="L9" s="393" t="s">
        <v>25</v>
      </c>
      <c r="M9" s="394"/>
      <c r="N9" s="5" t="s">
        <v>26</v>
      </c>
    </row>
    <row r="10" spans="1:2" s="3" customFormat="1" ht="3.75" customHeight="1">
      <c r="A10" s="10"/>
      <c r="B10" s="11"/>
    </row>
    <row r="11" spans="1:14" s="4" customFormat="1" ht="8.25" customHeight="1">
      <c r="A11" s="12" t="s">
        <v>28</v>
      </c>
      <c r="B11" s="13"/>
      <c r="C11" s="14" t="s">
        <v>29</v>
      </c>
      <c r="D11" s="15"/>
      <c r="E11" s="14" t="s">
        <v>29</v>
      </c>
      <c r="F11" s="391">
        <v>364</v>
      </c>
      <c r="G11" s="391"/>
      <c r="H11" s="14" t="s">
        <v>29</v>
      </c>
      <c r="I11" s="14" t="s">
        <v>29</v>
      </c>
      <c r="J11" s="15"/>
      <c r="K11" s="14" t="s">
        <v>29</v>
      </c>
      <c r="L11" s="14"/>
      <c r="M11" s="14" t="s">
        <v>29</v>
      </c>
      <c r="N11" s="14" t="s">
        <v>29</v>
      </c>
    </row>
    <row r="12" spans="1:14" s="4" customFormat="1" ht="8.25" customHeight="1">
      <c r="A12" s="12" t="s">
        <v>30</v>
      </c>
      <c r="B12" s="13"/>
      <c r="C12" s="14" t="s">
        <v>29</v>
      </c>
      <c r="D12" s="17"/>
      <c r="E12" s="14" t="s">
        <v>29</v>
      </c>
      <c r="F12" s="391">
        <v>791</v>
      </c>
      <c r="G12" s="391"/>
      <c r="H12" s="14" t="s">
        <v>29</v>
      </c>
      <c r="I12" s="14" t="s">
        <v>29</v>
      </c>
      <c r="J12" s="17"/>
      <c r="K12" s="14" t="s">
        <v>29</v>
      </c>
      <c r="L12" s="14"/>
      <c r="M12" s="14" t="s">
        <v>29</v>
      </c>
      <c r="N12" s="14" t="s">
        <v>29</v>
      </c>
    </row>
    <row r="13" spans="1:14" s="4" customFormat="1" ht="8.25" customHeight="1">
      <c r="A13" s="12" t="s">
        <v>31</v>
      </c>
      <c r="B13" s="13"/>
      <c r="C13" s="14" t="s">
        <v>29</v>
      </c>
      <c r="D13" s="15"/>
      <c r="E13" s="14" t="s">
        <v>29</v>
      </c>
      <c r="F13" s="391">
        <v>3235</v>
      </c>
      <c r="G13" s="391"/>
      <c r="H13" s="14" t="s">
        <v>29</v>
      </c>
      <c r="I13" s="14" t="s">
        <v>29</v>
      </c>
      <c r="J13" s="15"/>
      <c r="K13" s="14" t="s">
        <v>29</v>
      </c>
      <c r="L13" s="14"/>
      <c r="M13" s="14" t="s">
        <v>29</v>
      </c>
      <c r="N13" s="14" t="s">
        <v>29</v>
      </c>
    </row>
    <row r="14" spans="1:14" s="4" customFormat="1" ht="8.25" customHeight="1">
      <c r="A14" s="12" t="s">
        <v>32</v>
      </c>
      <c r="B14" s="13"/>
      <c r="C14" s="14" t="s">
        <v>29</v>
      </c>
      <c r="D14" s="15"/>
      <c r="E14" s="14" t="s">
        <v>29</v>
      </c>
      <c r="F14" s="391">
        <v>2966</v>
      </c>
      <c r="G14" s="391"/>
      <c r="H14" s="14" t="s">
        <v>29</v>
      </c>
      <c r="I14" s="14" t="s">
        <v>29</v>
      </c>
      <c r="J14" s="15"/>
      <c r="K14" s="14" t="s">
        <v>29</v>
      </c>
      <c r="L14" s="14"/>
      <c r="M14" s="14" t="s">
        <v>29</v>
      </c>
      <c r="N14" s="14" t="s">
        <v>29</v>
      </c>
    </row>
    <row r="15" spans="1:14" s="4" customFormat="1" ht="8.25" customHeight="1">
      <c r="A15" s="12" t="s">
        <v>33</v>
      </c>
      <c r="B15" s="13"/>
      <c r="C15" s="19">
        <v>13609</v>
      </c>
      <c r="D15" s="20"/>
      <c r="E15" s="21">
        <v>100</v>
      </c>
      <c r="F15" s="391">
        <v>13311</v>
      </c>
      <c r="G15" s="391"/>
      <c r="H15" s="22">
        <v>97.8</v>
      </c>
      <c r="I15" s="23">
        <v>142</v>
      </c>
      <c r="J15" s="24"/>
      <c r="K15" s="25">
        <f aca="true" t="shared" si="0" ref="K15:K41">J15*100/F15</f>
        <v>0</v>
      </c>
      <c r="L15" s="23"/>
      <c r="M15" s="23">
        <v>156</v>
      </c>
      <c r="N15" s="25">
        <v>1.2</v>
      </c>
    </row>
    <row r="16" spans="1:14" s="4" customFormat="1" ht="8.25" customHeight="1">
      <c r="A16" s="12" t="s">
        <v>34</v>
      </c>
      <c r="B16" s="13"/>
      <c r="C16" s="19">
        <v>7015</v>
      </c>
      <c r="D16" s="21"/>
      <c r="E16" s="21">
        <v>100</v>
      </c>
      <c r="F16" s="391">
        <v>6944</v>
      </c>
      <c r="G16" s="391"/>
      <c r="H16" s="22">
        <v>99</v>
      </c>
      <c r="I16" s="23">
        <v>45</v>
      </c>
      <c r="J16" s="25"/>
      <c r="K16" s="25">
        <f t="shared" si="0"/>
        <v>0</v>
      </c>
      <c r="L16" s="23"/>
      <c r="M16" s="23">
        <v>26</v>
      </c>
      <c r="N16" s="25">
        <v>0.4</v>
      </c>
    </row>
    <row r="17" spans="1:14" s="4" customFormat="1" ht="8.25" customHeight="1">
      <c r="A17" s="12" t="s">
        <v>35</v>
      </c>
      <c r="B17" s="13"/>
      <c r="C17" s="19">
        <v>11503</v>
      </c>
      <c r="D17" s="21"/>
      <c r="E17" s="21">
        <v>100</v>
      </c>
      <c r="F17" s="391">
        <v>11464</v>
      </c>
      <c r="G17" s="391"/>
      <c r="H17" s="22">
        <v>99.7</v>
      </c>
      <c r="I17" s="23">
        <v>30</v>
      </c>
      <c r="J17" s="25"/>
      <c r="K17" s="25">
        <f t="shared" si="0"/>
        <v>0</v>
      </c>
      <c r="L17" s="23"/>
      <c r="M17" s="23">
        <v>9</v>
      </c>
      <c r="N17" s="25">
        <v>0.1</v>
      </c>
    </row>
    <row r="18" spans="1:14" s="4" customFormat="1" ht="8.25" customHeight="1">
      <c r="A18" s="12" t="s">
        <v>36</v>
      </c>
      <c r="B18" s="13"/>
      <c r="C18" s="19">
        <v>16553</v>
      </c>
      <c r="D18" s="21"/>
      <c r="E18" s="21">
        <v>100</v>
      </c>
      <c r="F18" s="391">
        <v>16527</v>
      </c>
      <c r="G18" s="391"/>
      <c r="H18" s="22">
        <v>99.9</v>
      </c>
      <c r="I18" s="23">
        <v>22</v>
      </c>
      <c r="J18" s="25"/>
      <c r="K18" s="25">
        <f t="shared" si="0"/>
        <v>0</v>
      </c>
      <c r="L18" s="23"/>
      <c r="M18" s="23">
        <v>4</v>
      </c>
      <c r="N18" s="25">
        <v>0</v>
      </c>
    </row>
    <row r="19" spans="1:14" s="4" customFormat="1" ht="8.25" customHeight="1">
      <c r="A19" s="12" t="s">
        <v>37</v>
      </c>
      <c r="B19" s="13"/>
      <c r="C19" s="19">
        <v>13427</v>
      </c>
      <c r="D19" s="21"/>
      <c r="E19" s="21">
        <v>100</v>
      </c>
      <c r="F19" s="391">
        <v>13408</v>
      </c>
      <c r="G19" s="391"/>
      <c r="H19" s="22">
        <v>99.9</v>
      </c>
      <c r="I19" s="23">
        <v>14</v>
      </c>
      <c r="J19" s="25"/>
      <c r="K19" s="25">
        <f t="shared" si="0"/>
        <v>0</v>
      </c>
      <c r="L19" s="23"/>
      <c r="M19" s="23">
        <v>5</v>
      </c>
      <c r="N19" s="25">
        <v>0.1</v>
      </c>
    </row>
    <row r="20" spans="1:14" s="4" customFormat="1" ht="8.25" customHeight="1">
      <c r="A20" s="12" t="s">
        <v>38</v>
      </c>
      <c r="B20" s="13"/>
      <c r="C20" s="19">
        <v>19281</v>
      </c>
      <c r="D20" s="21"/>
      <c r="E20" s="21">
        <v>100</v>
      </c>
      <c r="F20" s="391">
        <v>19252</v>
      </c>
      <c r="G20" s="391"/>
      <c r="H20" s="22">
        <v>99.9</v>
      </c>
      <c r="I20" s="23">
        <v>21</v>
      </c>
      <c r="J20" s="25"/>
      <c r="K20" s="25">
        <f t="shared" si="0"/>
        <v>0</v>
      </c>
      <c r="L20" s="23"/>
      <c r="M20" s="23">
        <v>8</v>
      </c>
      <c r="N20" s="25">
        <v>0</v>
      </c>
    </row>
    <row r="21" spans="1:14" s="4" customFormat="1" ht="8.25" customHeight="1">
      <c r="A21" s="12" t="s">
        <v>39</v>
      </c>
      <c r="B21" s="13"/>
      <c r="C21" s="19">
        <v>18375</v>
      </c>
      <c r="D21" s="21"/>
      <c r="E21" s="21">
        <v>100</v>
      </c>
      <c r="F21" s="391">
        <v>18352</v>
      </c>
      <c r="G21" s="391"/>
      <c r="H21" s="22">
        <v>99.9</v>
      </c>
      <c r="I21" s="23">
        <v>16</v>
      </c>
      <c r="J21" s="25"/>
      <c r="K21" s="25">
        <f t="shared" si="0"/>
        <v>0</v>
      </c>
      <c r="L21" s="23"/>
      <c r="M21" s="23">
        <v>7</v>
      </c>
      <c r="N21" s="25">
        <v>0</v>
      </c>
    </row>
    <row r="22" spans="1:14" s="4" customFormat="1" ht="8.25" customHeight="1">
      <c r="A22" s="12" t="s">
        <v>40</v>
      </c>
      <c r="B22" s="13"/>
      <c r="C22" s="19">
        <v>19872</v>
      </c>
      <c r="D22" s="21"/>
      <c r="E22" s="21">
        <v>100</v>
      </c>
      <c r="F22" s="391">
        <v>19846</v>
      </c>
      <c r="G22" s="431"/>
      <c r="H22" s="22">
        <v>99.9</v>
      </c>
      <c r="I22" s="23">
        <v>21</v>
      </c>
      <c r="J22" s="25"/>
      <c r="K22" s="25">
        <f t="shared" si="0"/>
        <v>0</v>
      </c>
      <c r="L22" s="23"/>
      <c r="M22" s="23">
        <v>5</v>
      </c>
      <c r="N22" s="25">
        <v>0</v>
      </c>
    </row>
    <row r="23" spans="1:14" s="4" customFormat="1" ht="8.25" customHeight="1">
      <c r="A23" s="12" t="s">
        <v>41</v>
      </c>
      <c r="B23" s="13"/>
      <c r="C23" s="19">
        <v>19529</v>
      </c>
      <c r="D23" s="21"/>
      <c r="E23" s="21">
        <v>100</v>
      </c>
      <c r="F23" s="391">
        <v>19496</v>
      </c>
      <c r="G23" s="391"/>
      <c r="H23" s="22">
        <v>99.8</v>
      </c>
      <c r="I23" s="23">
        <v>25</v>
      </c>
      <c r="J23" s="25"/>
      <c r="K23" s="25">
        <f t="shared" si="0"/>
        <v>0</v>
      </c>
      <c r="L23" s="23"/>
      <c r="M23" s="23">
        <v>8</v>
      </c>
      <c r="N23" s="25">
        <v>0.1</v>
      </c>
    </row>
    <row r="24" spans="1:14" s="4" customFormat="1" ht="8.25" customHeight="1">
      <c r="A24" s="12" t="s">
        <v>42</v>
      </c>
      <c r="B24" s="13"/>
      <c r="C24" s="19">
        <v>19559</v>
      </c>
      <c r="D24" s="21"/>
      <c r="E24" s="21">
        <v>100</v>
      </c>
      <c r="F24" s="391">
        <v>19521</v>
      </c>
      <c r="G24" s="391"/>
      <c r="H24" s="22">
        <v>99.8</v>
      </c>
      <c r="I24" s="23">
        <v>32</v>
      </c>
      <c r="J24" s="25"/>
      <c r="K24" s="25">
        <f t="shared" si="0"/>
        <v>0</v>
      </c>
      <c r="L24" s="23"/>
      <c r="M24" s="23">
        <v>6</v>
      </c>
      <c r="N24" s="25">
        <v>0</v>
      </c>
    </row>
    <row r="25" spans="1:14" s="4" customFormat="1" ht="8.25" customHeight="1">
      <c r="A25" s="12" t="s">
        <v>43</v>
      </c>
      <c r="B25" s="13"/>
      <c r="C25" s="19">
        <v>19202</v>
      </c>
      <c r="D25" s="21"/>
      <c r="E25" s="21">
        <v>100</v>
      </c>
      <c r="F25" s="391">
        <v>19168</v>
      </c>
      <c r="G25" s="391"/>
      <c r="H25" s="22">
        <v>99.8</v>
      </c>
      <c r="I25" s="23">
        <v>30</v>
      </c>
      <c r="J25" s="25"/>
      <c r="K25" s="25">
        <f t="shared" si="0"/>
        <v>0</v>
      </c>
      <c r="L25" s="23"/>
      <c r="M25" s="23">
        <v>4</v>
      </c>
      <c r="N25" s="25">
        <v>0</v>
      </c>
    </row>
    <row r="26" spans="1:14" s="4" customFormat="1" ht="8.25" customHeight="1">
      <c r="A26" s="12" t="s">
        <v>44</v>
      </c>
      <c r="B26" s="13"/>
      <c r="C26" s="19">
        <v>20550</v>
      </c>
      <c r="D26" s="21"/>
      <c r="E26" s="21">
        <v>100</v>
      </c>
      <c r="F26" s="391">
        <v>20521</v>
      </c>
      <c r="G26" s="391"/>
      <c r="H26" s="22">
        <v>99.9</v>
      </c>
      <c r="I26" s="23">
        <v>22</v>
      </c>
      <c r="J26" s="25"/>
      <c r="K26" s="25">
        <f t="shared" si="0"/>
        <v>0</v>
      </c>
      <c r="L26" s="23"/>
      <c r="M26" s="23">
        <v>7</v>
      </c>
      <c r="N26" s="25">
        <v>0</v>
      </c>
    </row>
    <row r="27" spans="1:14" s="4" customFormat="1" ht="8.25" customHeight="1">
      <c r="A27" s="12" t="s">
        <v>45</v>
      </c>
      <c r="B27" s="13"/>
      <c r="C27" s="19">
        <v>20710</v>
      </c>
      <c r="D27" s="21"/>
      <c r="E27" s="21">
        <v>100</v>
      </c>
      <c r="F27" s="391">
        <v>20686</v>
      </c>
      <c r="G27" s="391"/>
      <c r="H27" s="22">
        <v>99.9</v>
      </c>
      <c r="I27" s="23">
        <v>20</v>
      </c>
      <c r="J27" s="25"/>
      <c r="K27" s="25">
        <f t="shared" si="0"/>
        <v>0</v>
      </c>
      <c r="L27" s="23"/>
      <c r="M27" s="23">
        <v>4</v>
      </c>
      <c r="N27" s="25">
        <v>0</v>
      </c>
    </row>
    <row r="28" spans="1:14" s="4" customFormat="1" ht="8.25" customHeight="1">
      <c r="A28" s="12" t="s">
        <v>46</v>
      </c>
      <c r="B28" s="13"/>
      <c r="C28" s="19">
        <v>23034</v>
      </c>
      <c r="D28" s="21"/>
      <c r="E28" s="21">
        <v>100</v>
      </c>
      <c r="F28" s="391">
        <v>23011</v>
      </c>
      <c r="G28" s="391"/>
      <c r="H28" s="22">
        <v>99.9</v>
      </c>
      <c r="I28" s="23">
        <v>15</v>
      </c>
      <c r="J28" s="25"/>
      <c r="K28" s="25">
        <f t="shared" si="0"/>
        <v>0</v>
      </c>
      <c r="L28" s="23"/>
      <c r="M28" s="23">
        <v>8</v>
      </c>
      <c r="N28" s="25">
        <v>0</v>
      </c>
    </row>
    <row r="29" spans="1:14" s="4" customFormat="1" ht="8.25" customHeight="1">
      <c r="A29" s="12" t="s">
        <v>47</v>
      </c>
      <c r="B29" s="13"/>
      <c r="C29" s="19">
        <v>23113</v>
      </c>
      <c r="D29" s="21"/>
      <c r="E29" s="21">
        <v>100</v>
      </c>
      <c r="F29" s="391">
        <v>23087</v>
      </c>
      <c r="G29" s="391"/>
      <c r="H29" s="22">
        <v>99.9</v>
      </c>
      <c r="I29" s="23">
        <v>17</v>
      </c>
      <c r="J29" s="25"/>
      <c r="K29" s="25">
        <f t="shared" si="0"/>
        <v>0</v>
      </c>
      <c r="L29" s="23"/>
      <c r="M29" s="23">
        <v>9</v>
      </c>
      <c r="N29" s="25">
        <v>0</v>
      </c>
    </row>
    <row r="30" spans="1:14" s="4" customFormat="1" ht="8.25" customHeight="1">
      <c r="A30" s="12" t="s">
        <v>48</v>
      </c>
      <c r="B30" s="13"/>
      <c r="C30" s="19">
        <v>23457</v>
      </c>
      <c r="D30" s="21"/>
      <c r="E30" s="21">
        <v>100</v>
      </c>
      <c r="F30" s="391">
        <v>23434</v>
      </c>
      <c r="G30" s="391"/>
      <c r="H30" s="22">
        <v>99.9</v>
      </c>
      <c r="I30" s="23">
        <v>13</v>
      </c>
      <c r="J30" s="25"/>
      <c r="K30" s="25">
        <f t="shared" si="0"/>
        <v>0</v>
      </c>
      <c r="L30" s="23"/>
      <c r="M30" s="23">
        <v>10</v>
      </c>
      <c r="N30" s="25">
        <v>0</v>
      </c>
    </row>
    <row r="31" spans="1:14" s="4" customFormat="1" ht="8.25" customHeight="1">
      <c r="A31" s="12" t="s">
        <v>49</v>
      </c>
      <c r="B31" s="11"/>
      <c r="C31" s="19">
        <v>24284</v>
      </c>
      <c r="D31" s="26"/>
      <c r="E31" s="26">
        <v>100</v>
      </c>
      <c r="F31" s="391">
        <v>24259</v>
      </c>
      <c r="G31" s="391"/>
      <c r="H31" s="27">
        <v>99.9</v>
      </c>
      <c r="I31" s="19">
        <v>21</v>
      </c>
      <c r="J31" s="27"/>
      <c r="K31" s="25">
        <f t="shared" si="0"/>
        <v>0</v>
      </c>
      <c r="L31" s="19"/>
      <c r="M31" s="19">
        <v>4</v>
      </c>
      <c r="N31" s="27">
        <v>0</v>
      </c>
    </row>
    <row r="32" spans="1:14" s="4" customFormat="1" ht="8.25" customHeight="1">
      <c r="A32" s="12" t="s">
        <v>50</v>
      </c>
      <c r="B32" s="11"/>
      <c r="C32" s="19">
        <v>26075</v>
      </c>
      <c r="D32" s="21"/>
      <c r="E32" s="21">
        <v>100</v>
      </c>
      <c r="F32" s="391">
        <v>26046</v>
      </c>
      <c r="G32" s="391"/>
      <c r="H32" s="27">
        <v>99.9</v>
      </c>
      <c r="I32" s="19">
        <v>20</v>
      </c>
      <c r="J32" s="27"/>
      <c r="K32" s="25">
        <f t="shared" si="0"/>
        <v>0</v>
      </c>
      <c r="L32" s="19"/>
      <c r="M32" s="19">
        <v>9</v>
      </c>
      <c r="N32" s="27">
        <v>0</v>
      </c>
    </row>
    <row r="33" spans="1:14" s="4" customFormat="1" ht="8.25" customHeight="1">
      <c r="A33" s="12" t="s">
        <v>51</v>
      </c>
      <c r="B33" s="28"/>
      <c r="C33" s="19">
        <v>26582</v>
      </c>
      <c r="D33" s="21"/>
      <c r="E33" s="21">
        <v>100</v>
      </c>
      <c r="F33" s="391">
        <v>26553</v>
      </c>
      <c r="G33" s="391"/>
      <c r="H33" s="27">
        <v>99.9</v>
      </c>
      <c r="I33" s="19">
        <v>19</v>
      </c>
      <c r="J33" s="27"/>
      <c r="K33" s="25">
        <f t="shared" si="0"/>
        <v>0</v>
      </c>
      <c r="L33" s="19"/>
      <c r="M33" s="19">
        <v>10</v>
      </c>
      <c r="N33" s="27">
        <v>0</v>
      </c>
    </row>
    <row r="34" spans="1:14" s="4" customFormat="1" ht="8.25" customHeight="1">
      <c r="A34" s="12" t="s">
        <v>52</v>
      </c>
      <c r="B34" s="29"/>
      <c r="C34" s="30">
        <v>25468</v>
      </c>
      <c r="D34" s="21"/>
      <c r="E34" s="21">
        <v>100</v>
      </c>
      <c r="F34" s="391">
        <v>25438</v>
      </c>
      <c r="G34" s="391"/>
      <c r="H34" s="27">
        <v>99.9</v>
      </c>
      <c r="I34" s="19">
        <v>30</v>
      </c>
      <c r="J34" s="31"/>
      <c r="K34" s="25">
        <f t="shared" si="0"/>
        <v>0</v>
      </c>
      <c r="L34" s="31"/>
      <c r="M34" s="31">
        <v>0</v>
      </c>
      <c r="N34" s="31">
        <v>0</v>
      </c>
    </row>
    <row r="35" spans="1:14" s="4" customFormat="1" ht="8.25" customHeight="1">
      <c r="A35" s="12" t="s">
        <v>53</v>
      </c>
      <c r="B35" s="28"/>
      <c r="C35" s="19">
        <v>27296</v>
      </c>
      <c r="D35" s="21"/>
      <c r="E35" s="21">
        <v>100</v>
      </c>
      <c r="F35" s="391">
        <v>27250</v>
      </c>
      <c r="G35" s="391"/>
      <c r="H35" s="27">
        <v>99.8</v>
      </c>
      <c r="I35" s="19">
        <v>46</v>
      </c>
      <c r="J35" s="31"/>
      <c r="K35" s="25">
        <f t="shared" si="0"/>
        <v>0</v>
      </c>
      <c r="L35" s="31"/>
      <c r="M35" s="31">
        <v>0</v>
      </c>
      <c r="N35" s="31">
        <v>0</v>
      </c>
    </row>
    <row r="36" spans="1:14" s="4" customFormat="1" ht="8.25" customHeight="1">
      <c r="A36" s="12" t="s">
        <v>54</v>
      </c>
      <c r="B36" s="32"/>
      <c r="C36" s="30">
        <v>28407</v>
      </c>
      <c r="D36" s="21"/>
      <c r="E36" s="21">
        <v>100</v>
      </c>
      <c r="F36" s="391">
        <v>28347</v>
      </c>
      <c r="G36" s="391"/>
      <c r="H36" s="27">
        <v>99.8</v>
      </c>
      <c r="I36" s="19">
        <v>60</v>
      </c>
      <c r="J36" s="31"/>
      <c r="K36" s="25">
        <f t="shared" si="0"/>
        <v>0</v>
      </c>
      <c r="L36" s="31"/>
      <c r="M36" s="31">
        <v>0</v>
      </c>
      <c r="N36" s="31">
        <v>0</v>
      </c>
    </row>
    <row r="37" spans="1:14" s="4" customFormat="1" ht="8.25" customHeight="1">
      <c r="A37" s="12" t="s">
        <v>55</v>
      </c>
      <c r="B37" s="32"/>
      <c r="C37" s="30">
        <v>29575</v>
      </c>
      <c r="D37" s="21"/>
      <c r="E37" s="21">
        <v>100</v>
      </c>
      <c r="F37" s="391">
        <v>29503</v>
      </c>
      <c r="G37" s="391"/>
      <c r="H37" s="27">
        <v>99.8</v>
      </c>
      <c r="I37" s="19">
        <v>72</v>
      </c>
      <c r="J37" s="31"/>
      <c r="K37" s="25">
        <f t="shared" si="0"/>
        <v>0</v>
      </c>
      <c r="L37" s="31"/>
      <c r="M37" s="31">
        <v>0</v>
      </c>
      <c r="N37" s="31">
        <v>0</v>
      </c>
    </row>
    <row r="38" spans="1:14" ht="8.25" customHeight="1">
      <c r="A38" s="12" t="s">
        <v>56</v>
      </c>
      <c r="C38" s="30">
        <v>30051</v>
      </c>
      <c r="D38" s="21"/>
      <c r="E38" s="21">
        <v>100</v>
      </c>
      <c r="F38" s="391">
        <v>29992</v>
      </c>
      <c r="G38" s="391"/>
      <c r="H38" s="27">
        <v>99.8</v>
      </c>
      <c r="I38" s="19">
        <v>59</v>
      </c>
      <c r="J38" s="31"/>
      <c r="K38" s="25">
        <f t="shared" si="0"/>
        <v>0</v>
      </c>
      <c r="L38" s="31"/>
      <c r="M38" s="31">
        <v>0</v>
      </c>
      <c r="N38" s="31">
        <v>0</v>
      </c>
    </row>
    <row r="39" spans="1:14" ht="8.25" customHeight="1">
      <c r="A39" s="12" t="s">
        <v>57</v>
      </c>
      <c r="C39" s="30">
        <v>29824</v>
      </c>
      <c r="D39" s="33"/>
      <c r="E39" s="33">
        <v>100</v>
      </c>
      <c r="F39" s="430">
        <v>29748</v>
      </c>
      <c r="G39" s="430"/>
      <c r="H39" s="34">
        <v>99.7</v>
      </c>
      <c r="I39" s="35">
        <v>76</v>
      </c>
      <c r="J39" s="31"/>
      <c r="K39" s="25">
        <f t="shared" si="0"/>
        <v>0</v>
      </c>
      <c r="L39" s="31"/>
      <c r="M39" s="31">
        <v>0</v>
      </c>
      <c r="N39" s="31">
        <v>0</v>
      </c>
    </row>
    <row r="40" spans="1:14" ht="8.25" customHeight="1">
      <c r="A40" s="12" t="s">
        <v>58</v>
      </c>
      <c r="C40" s="30">
        <f>E40+F40</f>
        <v>28517</v>
      </c>
      <c r="D40" s="33"/>
      <c r="E40" s="33">
        <v>100</v>
      </c>
      <c r="F40" s="398">
        <v>28417</v>
      </c>
      <c r="G40" s="398"/>
      <c r="H40" s="34">
        <v>99.81383912890762</v>
      </c>
      <c r="I40" s="37">
        <v>53</v>
      </c>
      <c r="J40" s="31"/>
      <c r="K40" s="25">
        <f t="shared" si="0"/>
        <v>0</v>
      </c>
      <c r="L40" s="31"/>
      <c r="M40" s="31">
        <v>0</v>
      </c>
      <c r="N40" s="31">
        <v>0</v>
      </c>
    </row>
    <row r="41" spans="1:14" ht="8.25" customHeight="1">
      <c r="A41" s="38" t="s">
        <v>59</v>
      </c>
      <c r="B41" s="28"/>
      <c r="C41" s="35">
        <v>27326</v>
      </c>
      <c r="D41" s="33"/>
      <c r="E41" s="33">
        <v>100</v>
      </c>
      <c r="F41" s="398">
        <v>27259</v>
      </c>
      <c r="G41" s="398"/>
      <c r="H41" s="34">
        <f>2725900/27326</f>
        <v>99.7548122667057</v>
      </c>
      <c r="I41" s="37">
        <v>67</v>
      </c>
      <c r="J41" s="31"/>
      <c r="K41" s="25">
        <f t="shared" si="0"/>
        <v>0</v>
      </c>
      <c r="L41" s="31"/>
      <c r="M41" s="31">
        <v>0</v>
      </c>
      <c r="N41" s="31">
        <v>0</v>
      </c>
    </row>
    <row r="42" spans="1:14" ht="8.25" customHeight="1">
      <c r="A42" s="38" t="s">
        <v>60</v>
      </c>
      <c r="B42" s="28"/>
      <c r="C42" s="35">
        <v>27204</v>
      </c>
      <c r="D42" s="33"/>
      <c r="E42" s="33">
        <v>100</v>
      </c>
      <c r="F42" s="398">
        <v>27154</v>
      </c>
      <c r="G42" s="398"/>
      <c r="H42" s="34">
        <f>2725900/27326</f>
        <v>99.7548122667057</v>
      </c>
      <c r="I42" s="37">
        <v>50</v>
      </c>
      <c r="J42" s="31"/>
      <c r="K42" s="25">
        <v>0.2</v>
      </c>
      <c r="L42" s="31"/>
      <c r="M42" s="31">
        <v>0</v>
      </c>
      <c r="N42" s="31">
        <v>0</v>
      </c>
    </row>
    <row r="43" spans="1:14" ht="8.25" customHeight="1">
      <c r="A43" s="38" t="s">
        <v>61</v>
      </c>
      <c r="B43" s="28"/>
      <c r="C43" s="37">
        <v>27610</v>
      </c>
      <c r="D43" s="37"/>
      <c r="E43" s="39">
        <v>100</v>
      </c>
      <c r="F43" s="398">
        <v>27566</v>
      </c>
      <c r="G43" s="398"/>
      <c r="H43" s="40">
        <v>99.8</v>
      </c>
      <c r="I43" s="37">
        <v>44</v>
      </c>
      <c r="J43" s="37"/>
      <c r="K43" s="24">
        <v>0.2</v>
      </c>
      <c r="L43" s="35"/>
      <c r="M43" s="31">
        <v>0</v>
      </c>
      <c r="N43" s="31">
        <v>0</v>
      </c>
    </row>
    <row r="44" spans="1:14" ht="8.25" customHeight="1">
      <c r="A44" s="41" t="s">
        <v>62</v>
      </c>
      <c r="B44" s="28"/>
      <c r="C44" s="37">
        <v>25478</v>
      </c>
      <c r="D44" s="37"/>
      <c r="E44" s="39">
        <v>100</v>
      </c>
      <c r="F44" s="398">
        <v>25427</v>
      </c>
      <c r="G44" s="398"/>
      <c r="H44" s="40">
        <v>99.8</v>
      </c>
      <c r="I44" s="37">
        <v>51</v>
      </c>
      <c r="J44" s="37"/>
      <c r="K44" s="24">
        <v>0.2</v>
      </c>
      <c r="L44" s="35"/>
      <c r="M44" s="31">
        <v>0</v>
      </c>
      <c r="N44" s="31">
        <v>0</v>
      </c>
    </row>
    <row r="45" spans="1:14" ht="8.25" customHeight="1">
      <c r="A45" s="42" t="s">
        <v>63</v>
      </c>
      <c r="B45" s="28"/>
      <c r="C45" s="37">
        <v>26837</v>
      </c>
      <c r="D45" s="37"/>
      <c r="E45" s="39">
        <v>100</v>
      </c>
      <c r="F45" s="398">
        <v>26807</v>
      </c>
      <c r="G45" s="398"/>
      <c r="H45" s="40">
        <v>99.9</v>
      </c>
      <c r="I45" s="37">
        <v>30</v>
      </c>
      <c r="J45" s="37"/>
      <c r="K45" s="24">
        <v>0.1</v>
      </c>
      <c r="L45" s="35"/>
      <c r="M45" s="31">
        <v>0</v>
      </c>
      <c r="N45" s="31">
        <v>0</v>
      </c>
    </row>
    <row r="46" spans="1:14" ht="8.25" customHeight="1">
      <c r="A46" s="52" t="s">
        <v>310</v>
      </c>
      <c r="B46" s="265"/>
      <c r="C46" s="37">
        <v>27046</v>
      </c>
      <c r="D46" s="37"/>
      <c r="E46" s="39">
        <v>100</v>
      </c>
      <c r="F46" s="398">
        <v>27004</v>
      </c>
      <c r="G46" s="398"/>
      <c r="H46" s="264">
        <v>99.84470901427198</v>
      </c>
      <c r="I46" s="37">
        <v>42</v>
      </c>
      <c r="J46" s="37"/>
      <c r="K46" s="263">
        <v>0.15529098572801894</v>
      </c>
      <c r="L46" s="35"/>
      <c r="M46" s="31">
        <v>0</v>
      </c>
      <c r="N46" s="31">
        <v>0</v>
      </c>
    </row>
    <row r="47" spans="1:14" ht="8.25" customHeight="1">
      <c r="A47" s="52"/>
      <c r="B47" s="38"/>
      <c r="C47" s="37"/>
      <c r="D47" s="37"/>
      <c r="E47" s="39"/>
      <c r="F47" s="36"/>
      <c r="G47" s="36"/>
      <c r="H47" s="264"/>
      <c r="I47" s="37"/>
      <c r="J47" s="37"/>
      <c r="K47" s="263"/>
      <c r="L47" s="35"/>
      <c r="M47" s="31"/>
      <c r="N47" s="31"/>
    </row>
    <row r="48" spans="1:14" ht="8.25" customHeight="1">
      <c r="A48" s="38"/>
      <c r="B48" s="29"/>
      <c r="C48" s="37"/>
      <c r="D48" s="37"/>
      <c r="E48" s="39"/>
      <c r="F48" s="36"/>
      <c r="G48" s="36"/>
      <c r="H48" s="40"/>
      <c r="I48" s="37"/>
      <c r="J48" s="37"/>
      <c r="K48" s="24"/>
      <c r="L48" s="35"/>
      <c r="M48" s="31"/>
      <c r="N48" s="31"/>
    </row>
    <row r="49" spans="1:13" ht="4.5" customHeight="1">
      <c r="A49" s="38"/>
      <c r="B49" s="29"/>
      <c r="C49" s="35"/>
      <c r="D49" s="33"/>
      <c r="E49" s="36"/>
      <c r="F49" s="34"/>
      <c r="G49" s="37"/>
      <c r="H49" s="43"/>
      <c r="I49" s="16"/>
      <c r="J49" s="27"/>
      <c r="K49" s="27"/>
      <c r="L49" s="27"/>
      <c r="M49" s="27"/>
    </row>
    <row r="50" spans="1:14" s="3" customFormat="1" ht="12.75" customHeight="1">
      <c r="A50" s="399" t="s">
        <v>64</v>
      </c>
      <c r="B50" s="399"/>
      <c r="C50" s="399"/>
      <c r="D50" s="399"/>
      <c r="E50" s="399"/>
      <c r="F50" s="399"/>
      <c r="G50" s="399"/>
      <c r="H50" s="399"/>
      <c r="I50" s="399"/>
      <c r="J50" s="399"/>
      <c r="K50" s="399"/>
      <c r="L50" s="399"/>
      <c r="M50" s="399"/>
      <c r="N50" s="399"/>
    </row>
    <row r="51" s="3" customFormat="1" ht="3.75" customHeight="1"/>
    <row r="52" spans="1:14" s="3" customFormat="1" ht="9" customHeight="1">
      <c r="A52" s="400" t="s">
        <v>65</v>
      </c>
      <c r="B52" s="400"/>
      <c r="C52" s="400"/>
      <c r="D52" s="400"/>
      <c r="E52" s="400"/>
      <c r="F52" s="400"/>
      <c r="G52" s="400"/>
      <c r="H52" s="400"/>
      <c r="I52" s="400"/>
      <c r="J52" s="400"/>
      <c r="K52" s="400"/>
      <c r="L52" s="400"/>
      <c r="M52" s="400"/>
      <c r="N52" s="400"/>
    </row>
    <row r="53" s="3" customFormat="1" ht="3.75" customHeight="1"/>
    <row r="54" spans="1:14" s="3" customFormat="1" ht="10.5" customHeight="1">
      <c r="A54" s="401" t="s">
        <v>18</v>
      </c>
      <c r="B54" s="402"/>
      <c r="C54" s="395" t="s">
        <v>66</v>
      </c>
      <c r="D54" s="407"/>
      <c r="E54" s="407"/>
      <c r="F54" s="407"/>
      <c r="G54" s="407"/>
      <c r="H54" s="407"/>
      <c r="I54" s="407"/>
      <c r="J54" s="396"/>
      <c r="K54" s="408" t="s">
        <v>67</v>
      </c>
      <c r="L54" s="409"/>
      <c r="M54" s="414" t="s">
        <v>68</v>
      </c>
      <c r="N54" s="415"/>
    </row>
    <row r="55" spans="1:14" s="3" customFormat="1" ht="9" customHeight="1">
      <c r="A55" s="403"/>
      <c r="B55" s="404"/>
      <c r="C55" s="420" t="s">
        <v>20</v>
      </c>
      <c r="D55" s="402"/>
      <c r="E55" s="393" t="s">
        <v>69</v>
      </c>
      <c r="F55" s="423"/>
      <c r="G55" s="423"/>
      <c r="H55" s="423"/>
      <c r="I55" s="423"/>
      <c r="J55" s="394"/>
      <c r="K55" s="410"/>
      <c r="L55" s="411"/>
      <c r="M55" s="416"/>
      <c r="N55" s="417"/>
    </row>
    <row r="56" spans="1:14" s="3" customFormat="1" ht="7.5" customHeight="1">
      <c r="A56" s="403"/>
      <c r="B56" s="404"/>
      <c r="C56" s="421"/>
      <c r="D56" s="404"/>
      <c r="E56" s="420" t="s">
        <v>70</v>
      </c>
      <c r="F56" s="402"/>
      <c r="G56" s="424" t="s">
        <v>71</v>
      </c>
      <c r="H56" s="425"/>
      <c r="I56" s="425"/>
      <c r="J56" s="426"/>
      <c r="K56" s="410"/>
      <c r="L56" s="411"/>
      <c r="M56" s="416"/>
      <c r="N56" s="417"/>
    </row>
    <row r="57" spans="1:14" s="4" customFormat="1" ht="6.75" customHeight="1">
      <c r="A57" s="403"/>
      <c r="B57" s="404"/>
      <c r="C57" s="421"/>
      <c r="D57" s="404"/>
      <c r="E57" s="421"/>
      <c r="F57" s="404"/>
      <c r="G57" s="427"/>
      <c r="H57" s="428"/>
      <c r="I57" s="428"/>
      <c r="J57" s="429"/>
      <c r="K57" s="410"/>
      <c r="L57" s="411"/>
      <c r="M57" s="416"/>
      <c r="N57" s="417"/>
    </row>
    <row r="58" spans="1:14" s="4" customFormat="1" ht="9" customHeight="1">
      <c r="A58" s="405"/>
      <c r="B58" s="406"/>
      <c r="C58" s="422"/>
      <c r="D58" s="406"/>
      <c r="E58" s="422"/>
      <c r="F58" s="406"/>
      <c r="G58" s="393" t="s">
        <v>27</v>
      </c>
      <c r="H58" s="394"/>
      <c r="I58" s="395" t="s">
        <v>72</v>
      </c>
      <c r="J58" s="396"/>
      <c r="K58" s="412"/>
      <c r="L58" s="413"/>
      <c r="M58" s="418"/>
      <c r="N58" s="419"/>
    </row>
    <row r="59" spans="1:2" s="4" customFormat="1" ht="3.75" customHeight="1">
      <c r="A59" s="3"/>
      <c r="B59" s="11"/>
    </row>
    <row r="60" spans="1:14" s="4" customFormat="1" ht="8.25" customHeight="1">
      <c r="A60" s="44" t="s">
        <v>33</v>
      </c>
      <c r="B60" s="13"/>
      <c r="C60" s="391">
        <v>55336</v>
      </c>
      <c r="D60" s="391"/>
      <c r="F60" s="45">
        <v>42025</v>
      </c>
      <c r="H60" s="45">
        <v>13311</v>
      </c>
      <c r="I60" s="27">
        <v>24.1</v>
      </c>
      <c r="L60" s="45">
        <v>91823</v>
      </c>
      <c r="N60" s="45">
        <v>36487</v>
      </c>
    </row>
    <row r="61" spans="1:14" s="3" customFormat="1" ht="8.25" customHeight="1">
      <c r="A61" s="44" t="s">
        <v>34</v>
      </c>
      <c r="B61" s="13"/>
      <c r="C61" s="391">
        <v>55377</v>
      </c>
      <c r="D61" s="391"/>
      <c r="F61" s="45">
        <v>48433</v>
      </c>
      <c r="H61" s="45">
        <v>6944</v>
      </c>
      <c r="I61" s="27">
        <v>12.5</v>
      </c>
      <c r="L61" s="45">
        <v>88036</v>
      </c>
      <c r="N61" s="45">
        <v>32659</v>
      </c>
    </row>
    <row r="62" spans="1:14" s="3" customFormat="1" ht="8.25" customHeight="1">
      <c r="A62" s="44" t="s">
        <v>35</v>
      </c>
      <c r="B62" s="13"/>
      <c r="C62" s="391">
        <v>65965</v>
      </c>
      <c r="D62" s="391"/>
      <c r="F62" s="45">
        <v>54501</v>
      </c>
      <c r="H62" s="45">
        <v>11464</v>
      </c>
      <c r="I62" s="27">
        <v>17.4</v>
      </c>
      <c r="L62" s="45">
        <v>73548</v>
      </c>
      <c r="N62" s="45">
        <v>7583</v>
      </c>
    </row>
    <row r="63" spans="1:14" s="3" customFormat="1" ht="8.25" customHeight="1">
      <c r="A63" s="44" t="s">
        <v>36</v>
      </c>
      <c r="B63" s="13"/>
      <c r="C63" s="391">
        <v>72571</v>
      </c>
      <c r="D63" s="391"/>
      <c r="F63" s="45">
        <v>56044</v>
      </c>
      <c r="H63" s="45">
        <v>16527</v>
      </c>
      <c r="I63" s="27">
        <v>22.8</v>
      </c>
      <c r="L63" s="45">
        <v>64355</v>
      </c>
      <c r="N63" s="46">
        <v>-8216</v>
      </c>
    </row>
    <row r="64" spans="1:14" s="3" customFormat="1" ht="8.25" customHeight="1">
      <c r="A64" s="44" t="s">
        <v>37</v>
      </c>
      <c r="B64" s="13"/>
      <c r="C64" s="391">
        <v>65653</v>
      </c>
      <c r="D64" s="391"/>
      <c r="F64" s="45">
        <v>52245</v>
      </c>
      <c r="H64" s="45">
        <v>13408</v>
      </c>
      <c r="I64" s="27">
        <v>20.4</v>
      </c>
      <c r="L64" s="45">
        <v>66368</v>
      </c>
      <c r="N64" s="45">
        <v>715</v>
      </c>
    </row>
    <row r="65" spans="1:14" s="3" customFormat="1" ht="8.25" customHeight="1">
      <c r="A65" s="44" t="s">
        <v>38</v>
      </c>
      <c r="B65" s="13"/>
      <c r="C65" s="391">
        <v>70698</v>
      </c>
      <c r="D65" s="391"/>
      <c r="F65" s="45">
        <v>51446</v>
      </c>
      <c r="H65" s="45">
        <v>19252</v>
      </c>
      <c r="I65" s="27">
        <v>27.2</v>
      </c>
      <c r="L65" s="45">
        <v>66012</v>
      </c>
      <c r="N65" s="46">
        <v>-4686</v>
      </c>
    </row>
    <row r="66" spans="1:14" s="3" customFormat="1" ht="8.25" customHeight="1">
      <c r="A66" s="44" t="s">
        <v>39</v>
      </c>
      <c r="B66" s="13"/>
      <c r="C66" s="391">
        <v>68088</v>
      </c>
      <c r="D66" s="391"/>
      <c r="F66" s="45">
        <v>49736</v>
      </c>
      <c r="H66" s="45">
        <v>18352</v>
      </c>
      <c r="I66" s="27">
        <v>27</v>
      </c>
      <c r="L66" s="45">
        <v>67061</v>
      </c>
      <c r="N66" s="46">
        <v>-1027</v>
      </c>
    </row>
    <row r="67" spans="1:14" s="3" customFormat="1" ht="8.25" customHeight="1">
      <c r="A67" s="44" t="s">
        <v>40</v>
      </c>
      <c r="B67" s="13"/>
      <c r="C67" s="391">
        <v>69294</v>
      </c>
      <c r="D67" s="391"/>
      <c r="F67" s="45">
        <v>49448</v>
      </c>
      <c r="H67" s="45">
        <v>19846</v>
      </c>
      <c r="I67" s="27">
        <v>28.6</v>
      </c>
      <c r="L67" s="45">
        <v>70035</v>
      </c>
      <c r="N67" s="45">
        <v>741</v>
      </c>
    </row>
    <row r="68" spans="1:14" s="3" customFormat="1" ht="8.25" customHeight="1">
      <c r="A68" s="44" t="s">
        <v>41</v>
      </c>
      <c r="B68" s="13"/>
      <c r="C68" s="391">
        <v>68163</v>
      </c>
      <c r="D68" s="391"/>
      <c r="F68" s="45">
        <v>48667</v>
      </c>
      <c r="H68" s="45">
        <v>19496</v>
      </c>
      <c r="I68" s="27">
        <v>28.6</v>
      </c>
      <c r="L68" s="45">
        <v>71742</v>
      </c>
      <c r="N68" s="45">
        <v>3579</v>
      </c>
    </row>
    <row r="69" spans="1:14" s="3" customFormat="1" ht="8.25" customHeight="1">
      <c r="A69" s="44" t="s">
        <v>42</v>
      </c>
      <c r="B69" s="13"/>
      <c r="C69" s="391">
        <v>68821</v>
      </c>
      <c r="D69" s="391"/>
      <c r="F69" s="45">
        <v>49300</v>
      </c>
      <c r="H69" s="45">
        <v>19521</v>
      </c>
      <c r="I69" s="27">
        <v>28.4</v>
      </c>
      <c r="L69" s="45">
        <v>72077</v>
      </c>
      <c r="N69" s="45">
        <v>3256</v>
      </c>
    </row>
    <row r="70" spans="1:14" s="3" customFormat="1" ht="8.25" customHeight="1">
      <c r="A70" s="44" t="s">
        <v>43</v>
      </c>
      <c r="B70" s="13"/>
      <c r="C70" s="391">
        <v>68939</v>
      </c>
      <c r="D70" s="391"/>
      <c r="F70" s="45">
        <v>49771</v>
      </c>
      <c r="H70" s="45">
        <v>19168</v>
      </c>
      <c r="I70" s="27">
        <v>27.8</v>
      </c>
      <c r="L70" s="45">
        <v>74387</v>
      </c>
      <c r="N70" s="45">
        <v>5448</v>
      </c>
    </row>
    <row r="71" spans="1:14" s="3" customFormat="1" ht="8.25" customHeight="1">
      <c r="A71" s="44" t="s">
        <v>44</v>
      </c>
      <c r="B71" s="13"/>
      <c r="C71" s="391">
        <v>69959</v>
      </c>
      <c r="D71" s="391"/>
      <c r="F71" s="45">
        <v>49438</v>
      </c>
      <c r="H71" s="45">
        <v>20521</v>
      </c>
      <c r="I71" s="27">
        <v>29.3</v>
      </c>
      <c r="L71" s="45">
        <v>72651</v>
      </c>
      <c r="N71" s="45">
        <v>2692</v>
      </c>
    </row>
    <row r="72" spans="1:14" s="3" customFormat="1" ht="8.25" customHeight="1">
      <c r="A72" s="44" t="s">
        <v>45</v>
      </c>
      <c r="B72" s="13"/>
      <c r="C72" s="391">
        <v>69729</v>
      </c>
      <c r="D72" s="391"/>
      <c r="F72" s="45">
        <v>49043</v>
      </c>
      <c r="H72" s="45">
        <v>20686</v>
      </c>
      <c r="I72" s="27">
        <v>29.7</v>
      </c>
      <c r="L72" s="45">
        <v>72247</v>
      </c>
      <c r="N72" s="45">
        <v>2518</v>
      </c>
    </row>
    <row r="73" spans="1:14" s="3" customFormat="1" ht="8.25" customHeight="1">
      <c r="A73" s="44" t="s">
        <v>46</v>
      </c>
      <c r="B73" s="13"/>
      <c r="C73" s="391">
        <v>72592</v>
      </c>
      <c r="D73" s="391"/>
      <c r="F73" s="45">
        <v>49581</v>
      </c>
      <c r="H73" s="45">
        <v>23011</v>
      </c>
      <c r="I73" s="27">
        <v>31.7</v>
      </c>
      <c r="L73" s="45">
        <v>70475</v>
      </c>
      <c r="N73" s="46">
        <v>-2117</v>
      </c>
    </row>
    <row r="74" spans="1:14" s="3" customFormat="1" ht="8.25" customHeight="1">
      <c r="A74" s="44" t="s">
        <v>47</v>
      </c>
      <c r="B74" s="13"/>
      <c r="C74" s="391">
        <v>72273</v>
      </c>
      <c r="D74" s="391"/>
      <c r="F74" s="45">
        <v>49186</v>
      </c>
      <c r="H74" s="45">
        <v>23087</v>
      </c>
      <c r="I74" s="27">
        <v>32</v>
      </c>
      <c r="L74" s="45">
        <v>69401</v>
      </c>
      <c r="N74" s="381">
        <v>-2872</v>
      </c>
    </row>
    <row r="75" spans="1:14" s="3" customFormat="1" ht="8.25" customHeight="1">
      <c r="A75" s="44" t="s">
        <v>48</v>
      </c>
      <c r="B75" s="13"/>
      <c r="C75" s="391">
        <v>72855</v>
      </c>
      <c r="D75" s="391"/>
      <c r="E75" s="47"/>
      <c r="F75" s="45">
        <v>49421</v>
      </c>
      <c r="G75" s="47"/>
      <c r="H75" s="45">
        <v>23434</v>
      </c>
      <c r="I75" s="27">
        <v>32.2</v>
      </c>
      <c r="J75" s="47"/>
      <c r="K75" s="47"/>
      <c r="L75" s="48">
        <v>67075</v>
      </c>
      <c r="M75" s="47"/>
      <c r="N75" s="381">
        <v>-5780</v>
      </c>
    </row>
    <row r="76" spans="1:14" s="3" customFormat="1" ht="8.25" customHeight="1">
      <c r="A76" s="44" t="s">
        <v>49</v>
      </c>
      <c r="B76" s="28"/>
      <c r="C76" s="391">
        <v>74041</v>
      </c>
      <c r="D76" s="391"/>
      <c r="E76" s="47"/>
      <c r="F76" s="45">
        <v>49782</v>
      </c>
      <c r="G76" s="47"/>
      <c r="H76" s="45">
        <v>24259</v>
      </c>
      <c r="I76" s="27">
        <v>32.8</v>
      </c>
      <c r="J76" s="47"/>
      <c r="K76" s="47"/>
      <c r="L76" s="45">
        <v>66767</v>
      </c>
      <c r="M76" s="47"/>
      <c r="N76" s="382">
        <v>-7274</v>
      </c>
    </row>
    <row r="77" spans="1:14" s="3" customFormat="1" ht="8.25" customHeight="1">
      <c r="A77" s="44" t="s">
        <v>50</v>
      </c>
      <c r="B77" s="28"/>
      <c r="C77" s="391">
        <v>74939</v>
      </c>
      <c r="D77" s="391"/>
      <c r="E77" s="47"/>
      <c r="F77" s="45">
        <v>48893</v>
      </c>
      <c r="G77" s="47"/>
      <c r="H77" s="45">
        <v>26046</v>
      </c>
      <c r="I77" s="27">
        <v>34.8</v>
      </c>
      <c r="J77" s="47"/>
      <c r="K77" s="47"/>
      <c r="L77" s="45">
        <v>65419</v>
      </c>
      <c r="M77" s="47"/>
      <c r="N77" s="383">
        <v>-9520</v>
      </c>
    </row>
    <row r="78" spans="1:14" s="4" customFormat="1" ht="8.25" customHeight="1">
      <c r="A78" s="44" t="s">
        <v>51</v>
      </c>
      <c r="B78" s="28"/>
      <c r="C78" s="391">
        <v>75161</v>
      </c>
      <c r="D78" s="391"/>
      <c r="F78" s="45">
        <v>48608</v>
      </c>
      <c r="H78" s="45">
        <v>26553</v>
      </c>
      <c r="I78" s="27">
        <v>35.3</v>
      </c>
      <c r="L78" s="45">
        <v>64065</v>
      </c>
      <c r="N78" s="383">
        <v>-11096</v>
      </c>
    </row>
    <row r="79" spans="1:14" s="4" customFormat="1" ht="8.25" customHeight="1">
      <c r="A79" s="44" t="s">
        <v>52</v>
      </c>
      <c r="B79" s="28"/>
      <c r="C79" s="391">
        <v>73516</v>
      </c>
      <c r="D79" s="391"/>
      <c r="F79" s="45">
        <v>48078</v>
      </c>
      <c r="H79" s="45">
        <v>25438</v>
      </c>
      <c r="I79" s="50">
        <v>34.6</v>
      </c>
      <c r="L79" s="45">
        <v>65489</v>
      </c>
      <c r="N79" s="383">
        <v>-8027</v>
      </c>
    </row>
    <row r="80" spans="1:14" s="4" customFormat="1" ht="8.25" customHeight="1">
      <c r="A80" s="44" t="s">
        <v>53</v>
      </c>
      <c r="B80" s="28"/>
      <c r="C80" s="391">
        <v>75065</v>
      </c>
      <c r="D80" s="391"/>
      <c r="F80" s="45">
        <v>47815</v>
      </c>
      <c r="H80" s="45">
        <v>27250</v>
      </c>
      <c r="I80" s="50">
        <v>36.3</v>
      </c>
      <c r="L80" s="45">
        <v>63038</v>
      </c>
      <c r="N80" s="383">
        <v>-12027</v>
      </c>
    </row>
    <row r="81" spans="1:14" s="4" customFormat="1" ht="8.25" customHeight="1">
      <c r="A81" s="44" t="s">
        <v>54</v>
      </c>
      <c r="B81" s="28"/>
      <c r="C81" s="391">
        <v>75774</v>
      </c>
      <c r="D81" s="391"/>
      <c r="F81" s="45">
        <v>47427</v>
      </c>
      <c r="H81" s="45">
        <v>28347</v>
      </c>
      <c r="I81" s="50">
        <v>37.4</v>
      </c>
      <c r="L81" s="45">
        <v>60226</v>
      </c>
      <c r="N81" s="383">
        <v>-15548</v>
      </c>
    </row>
    <row r="82" spans="1:14" s="3" customFormat="1" ht="8.25" customHeight="1">
      <c r="A82" s="44" t="s">
        <v>55</v>
      </c>
      <c r="B82" s="28"/>
      <c r="C82" s="391">
        <v>77622</v>
      </c>
      <c r="D82" s="391"/>
      <c r="F82" s="45">
        <v>48119</v>
      </c>
      <c r="H82" s="45">
        <v>29503</v>
      </c>
      <c r="I82" s="50">
        <v>38.00855427584963</v>
      </c>
      <c r="L82" s="45">
        <v>60686</v>
      </c>
      <c r="N82" s="383">
        <v>-16936</v>
      </c>
    </row>
    <row r="83" spans="1:14" s="3" customFormat="1" ht="8.25" customHeight="1">
      <c r="A83" s="51" t="s">
        <v>56</v>
      </c>
      <c r="B83" s="28"/>
      <c r="C83" s="391">
        <v>78741</v>
      </c>
      <c r="D83" s="391"/>
      <c r="F83" s="45">
        <v>48749</v>
      </c>
      <c r="H83" s="45">
        <v>29992</v>
      </c>
      <c r="I83" s="50">
        <v>38.08943244307286</v>
      </c>
      <c r="L83" s="45">
        <v>59009</v>
      </c>
      <c r="N83" s="383">
        <v>-19732</v>
      </c>
    </row>
    <row r="84" spans="1:14" s="3" customFormat="1" ht="8.25" customHeight="1">
      <c r="A84" s="51" t="s">
        <v>57</v>
      </c>
      <c r="B84" s="28"/>
      <c r="C84" s="391">
        <v>77027</v>
      </c>
      <c r="D84" s="391"/>
      <c r="F84" s="45">
        <v>47279</v>
      </c>
      <c r="H84" s="45">
        <v>29748</v>
      </c>
      <c r="I84" s="50">
        <v>38.62022407727161</v>
      </c>
      <c r="L84" s="45">
        <v>60712</v>
      </c>
      <c r="N84" s="383">
        <v>-16315</v>
      </c>
    </row>
    <row r="85" spans="1:14" s="3" customFormat="1" ht="8.25" customHeight="1">
      <c r="A85" s="51" t="s">
        <v>58</v>
      </c>
      <c r="B85" s="28"/>
      <c r="C85" s="391">
        <v>76606</v>
      </c>
      <c r="D85" s="391"/>
      <c r="F85" s="45">
        <v>48189</v>
      </c>
      <c r="H85" s="45">
        <v>28417</v>
      </c>
      <c r="I85" s="50">
        <v>37.09500561313735</v>
      </c>
      <c r="L85" s="45">
        <v>59617</v>
      </c>
      <c r="N85" s="383">
        <v>-16989</v>
      </c>
    </row>
    <row r="86" spans="1:14" s="3" customFormat="1" ht="8.25" customHeight="1">
      <c r="A86" s="52" t="s">
        <v>59</v>
      </c>
      <c r="B86" s="28"/>
      <c r="C86" s="391">
        <v>75482</v>
      </c>
      <c r="D86" s="391"/>
      <c r="F86" s="45">
        <v>48223</v>
      </c>
      <c r="H86" s="45">
        <v>27259</v>
      </c>
      <c r="I86" s="50">
        <v>36.11324554198352</v>
      </c>
      <c r="L86" s="45">
        <v>57387</v>
      </c>
      <c r="N86" s="383">
        <v>-18095</v>
      </c>
    </row>
    <row r="87" spans="1:14" s="3" customFormat="1" ht="8.25" customHeight="1">
      <c r="A87" s="52" t="s">
        <v>60</v>
      </c>
      <c r="B87" s="28"/>
      <c r="C87" s="391">
        <v>75071</v>
      </c>
      <c r="D87" s="391"/>
      <c r="F87" s="45">
        <v>47917</v>
      </c>
      <c r="G87" s="45"/>
      <c r="H87" s="45">
        <v>27154</v>
      </c>
      <c r="I87" s="50">
        <v>36.17109136683939</v>
      </c>
      <c r="L87" s="45">
        <v>57220</v>
      </c>
      <c r="N87" s="383">
        <v>-17851</v>
      </c>
    </row>
    <row r="88" spans="1:14" s="3" customFormat="1" ht="8.25" customHeight="1">
      <c r="A88" s="52" t="s">
        <v>61</v>
      </c>
      <c r="B88" s="28"/>
      <c r="C88" s="392">
        <v>76413</v>
      </c>
      <c r="D88" s="392"/>
      <c r="E88" s="53"/>
      <c r="F88" s="54">
        <v>48847</v>
      </c>
      <c r="H88" s="45">
        <v>27566</v>
      </c>
      <c r="I88" s="55">
        <v>36.1</v>
      </c>
      <c r="J88" s="53"/>
      <c r="K88" s="53"/>
      <c r="L88" s="45">
        <v>58300</v>
      </c>
      <c r="M88" s="53"/>
      <c r="N88" s="383">
        <v>-18113</v>
      </c>
    </row>
    <row r="89" spans="1:14" s="3" customFormat="1" ht="8.25" customHeight="1">
      <c r="A89" s="41" t="s">
        <v>62</v>
      </c>
      <c r="B89" s="28"/>
      <c r="C89" s="391">
        <v>74631</v>
      </c>
      <c r="D89" s="391">
        <v>74631</v>
      </c>
      <c r="F89" s="54">
        <v>49204</v>
      </c>
      <c r="G89" s="45"/>
      <c r="H89" s="45">
        <v>25427</v>
      </c>
      <c r="I89" s="55">
        <v>34.1</v>
      </c>
      <c r="L89" s="45">
        <v>58812</v>
      </c>
      <c r="N89" s="383">
        <v>-15819</v>
      </c>
    </row>
    <row r="90" spans="1:14" s="3" customFormat="1" ht="8.25" customHeight="1">
      <c r="A90" s="42" t="s">
        <v>63</v>
      </c>
      <c r="B90" s="28"/>
      <c r="C90" s="391">
        <v>76384</v>
      </c>
      <c r="D90" s="391">
        <v>74632</v>
      </c>
      <c r="F90" s="54">
        <v>49577</v>
      </c>
      <c r="G90" s="45"/>
      <c r="H90" s="45">
        <v>26807</v>
      </c>
      <c r="I90" s="55">
        <v>35.1</v>
      </c>
      <c r="L90" s="45">
        <v>59092</v>
      </c>
      <c r="N90" s="383">
        <v>-17292</v>
      </c>
    </row>
    <row r="91" spans="1:14" s="3" customFormat="1" ht="8.25" customHeight="1">
      <c r="A91" s="52" t="s">
        <v>310</v>
      </c>
      <c r="B91" s="28"/>
      <c r="C91" s="391">
        <v>76303</v>
      </c>
      <c r="D91" s="391"/>
      <c r="F91" s="54">
        <v>49299</v>
      </c>
      <c r="G91" s="45"/>
      <c r="H91" s="45">
        <v>27004</v>
      </c>
      <c r="I91" s="55">
        <v>35.390482680890656</v>
      </c>
      <c r="L91" s="45">
        <v>59274</v>
      </c>
      <c r="N91" s="49">
        <v>-17029</v>
      </c>
    </row>
    <row r="92" s="3" customFormat="1" ht="8.25" customHeight="1">
      <c r="B92" s="29"/>
    </row>
    <row r="93" spans="2:14" s="3" customFormat="1" ht="5.25" customHeight="1">
      <c r="B93" s="29"/>
      <c r="C93" s="56"/>
      <c r="D93" s="57"/>
      <c r="E93" s="57"/>
      <c r="F93" s="56"/>
      <c r="G93" s="57"/>
      <c r="H93" s="56"/>
      <c r="I93" s="56"/>
      <c r="J93" s="57"/>
      <c r="K93" s="57"/>
      <c r="L93" s="56"/>
      <c r="M93" s="57"/>
      <c r="N93" s="56"/>
    </row>
    <row r="94" spans="1:2" s="3" customFormat="1" ht="7.5" customHeight="1">
      <c r="A94" s="58" t="s">
        <v>73</v>
      </c>
      <c r="B94" s="4"/>
    </row>
    <row r="95" s="3" customFormat="1" ht="9" customHeight="1" hidden="1"/>
    <row r="96" spans="1:14" s="3" customFormat="1" ht="27" customHeight="1">
      <c r="A96" s="397" t="s">
        <v>74</v>
      </c>
      <c r="B96" s="397"/>
      <c r="C96" s="397"/>
      <c r="D96" s="397"/>
      <c r="E96" s="397"/>
      <c r="F96" s="397"/>
      <c r="G96" s="397"/>
      <c r="H96" s="397"/>
      <c r="I96" s="397"/>
      <c r="J96" s="397"/>
      <c r="K96" s="397"/>
      <c r="L96" s="397"/>
      <c r="M96" s="397"/>
      <c r="N96" s="397"/>
    </row>
    <row r="97" s="3" customFormat="1" ht="9" customHeight="1"/>
    <row r="98" s="3" customFormat="1" ht="9" customHeight="1"/>
    <row r="99" s="3" customFormat="1" ht="9" customHeight="1"/>
    <row r="100" s="3" customFormat="1" ht="9" customHeight="1"/>
    <row r="101" s="3" customFormat="1" ht="9" customHeight="1"/>
    <row r="102" s="3" customFormat="1" ht="9" customHeight="1"/>
    <row r="103" s="3" customFormat="1" ht="9" customHeight="1"/>
    <row r="104" s="3" customFormat="1" ht="9" customHeight="1"/>
    <row r="105" s="3" customFormat="1" ht="9" customHeight="1"/>
    <row r="106" s="3" customFormat="1" ht="9" customHeight="1"/>
    <row r="107" s="3" customFormat="1" ht="9" customHeight="1"/>
    <row r="108" s="3" customFormat="1" ht="9" customHeight="1"/>
    <row r="109" s="3" customFormat="1" ht="9" customHeight="1"/>
    <row r="110" s="3" customFormat="1" ht="9" customHeight="1"/>
    <row r="111" s="3" customFormat="1" ht="9" customHeight="1"/>
    <row r="112" s="3" customFormat="1" ht="9" customHeight="1"/>
    <row r="113" s="3" customFormat="1" ht="9" customHeight="1"/>
    <row r="114" s="3" customFormat="1" ht="9" customHeight="1"/>
    <row r="115" s="3" customFormat="1" ht="9" customHeight="1"/>
    <row r="116" s="3" customFormat="1" ht="9" customHeight="1"/>
    <row r="117" s="3" customFormat="1" ht="9" customHeight="1"/>
    <row r="118" s="3" customFormat="1" ht="9" customHeight="1"/>
    <row r="119" s="3" customFormat="1" ht="9" customHeight="1"/>
    <row r="120" s="3" customFormat="1" ht="9" customHeight="1"/>
    <row r="121" s="3" customFormat="1" ht="9" customHeight="1"/>
    <row r="122" s="3" customFormat="1" ht="9" customHeight="1"/>
    <row r="123" s="3" customFormat="1" ht="9" customHeight="1"/>
    <row r="124" s="3" customFormat="1" ht="9" customHeight="1"/>
    <row r="125" s="3" customFormat="1" ht="9" customHeight="1"/>
    <row r="126" s="3" customFormat="1" ht="9" customHeight="1"/>
    <row r="127" s="3" customFormat="1" ht="9" customHeight="1"/>
    <row r="128" s="3" customFormat="1" ht="9" customHeight="1"/>
    <row r="129" s="3" customFormat="1" ht="9" customHeight="1"/>
  </sheetData>
  <sheetProtection/>
  <mergeCells count="93">
    <mergeCell ref="F6:N6"/>
    <mergeCell ref="F7:H8"/>
    <mergeCell ref="I7:K8"/>
    <mergeCell ref="L7:N8"/>
    <mergeCell ref="F9:G9"/>
    <mergeCell ref="F15:G15"/>
    <mergeCell ref="F16:G16"/>
    <mergeCell ref="F17:G17"/>
    <mergeCell ref="F18:G18"/>
    <mergeCell ref="F19:G19"/>
    <mergeCell ref="A1:N1"/>
    <mergeCell ref="A3:N3"/>
    <mergeCell ref="A5:B9"/>
    <mergeCell ref="C5:N5"/>
    <mergeCell ref="C6:E8"/>
    <mergeCell ref="J9:K9"/>
    <mergeCell ref="L9:M9"/>
    <mergeCell ref="F11:G11"/>
    <mergeCell ref="F12:G12"/>
    <mergeCell ref="F13:G13"/>
    <mergeCell ref="F14:G14"/>
    <mergeCell ref="F30:G30"/>
    <mergeCell ref="F31:G31"/>
    <mergeCell ref="F44:G44"/>
    <mergeCell ref="F33:G33"/>
    <mergeCell ref="F34:G34"/>
    <mergeCell ref="F20:G20"/>
    <mergeCell ref="F32:G32"/>
    <mergeCell ref="F21:G21"/>
    <mergeCell ref="F22:G22"/>
    <mergeCell ref="F23:G23"/>
    <mergeCell ref="F24:G24"/>
    <mergeCell ref="F25:G25"/>
    <mergeCell ref="F26:G26"/>
    <mergeCell ref="F27:G27"/>
    <mergeCell ref="F28:G28"/>
    <mergeCell ref="F29:G29"/>
    <mergeCell ref="F35:G35"/>
    <mergeCell ref="F36:G36"/>
    <mergeCell ref="F37:G37"/>
    <mergeCell ref="F38:G38"/>
    <mergeCell ref="F39:G39"/>
    <mergeCell ref="F46:G46"/>
    <mergeCell ref="A50:N50"/>
    <mergeCell ref="A52:N52"/>
    <mergeCell ref="A54:B58"/>
    <mergeCell ref="C54:J54"/>
    <mergeCell ref="K54:L58"/>
    <mergeCell ref="M54:N58"/>
    <mergeCell ref="C55:D58"/>
    <mergeCell ref="E55:J55"/>
    <mergeCell ref="E56:F58"/>
    <mergeCell ref="G56:J57"/>
    <mergeCell ref="C81:D81"/>
    <mergeCell ref="C82:D82"/>
    <mergeCell ref="C83:D83"/>
    <mergeCell ref="C84:D84"/>
    <mergeCell ref="F40:G40"/>
    <mergeCell ref="F41:G41"/>
    <mergeCell ref="F42:G42"/>
    <mergeCell ref="F43:G43"/>
    <mergeCell ref="C62:D62"/>
    <mergeCell ref="F45:G45"/>
    <mergeCell ref="G58:H58"/>
    <mergeCell ref="I58:J58"/>
    <mergeCell ref="C60:D60"/>
    <mergeCell ref="C61:D61"/>
    <mergeCell ref="A96:N96"/>
    <mergeCell ref="C86:D86"/>
    <mergeCell ref="C75:D75"/>
    <mergeCell ref="C76:D76"/>
    <mergeCell ref="C77:D77"/>
    <mergeCell ref="C78:D78"/>
    <mergeCell ref="C72:D72"/>
    <mergeCell ref="C73:D73"/>
    <mergeCell ref="C85:D85"/>
    <mergeCell ref="C91:D91"/>
    <mergeCell ref="C87:D87"/>
    <mergeCell ref="C88:D88"/>
    <mergeCell ref="C89:D89"/>
    <mergeCell ref="C90:D90"/>
    <mergeCell ref="C79:D79"/>
    <mergeCell ref="C80:D80"/>
    <mergeCell ref="C74:D74"/>
    <mergeCell ref="C63:D63"/>
    <mergeCell ref="C64:D64"/>
    <mergeCell ref="C65:D65"/>
    <mergeCell ref="C66:D66"/>
    <mergeCell ref="C67:D67"/>
    <mergeCell ref="C68:D68"/>
    <mergeCell ref="C69:D69"/>
    <mergeCell ref="C70:D70"/>
    <mergeCell ref="C71:D71"/>
  </mergeCells>
  <printOptions/>
  <pageMargins left="0.7874015748031497" right="0.7874015748031497" top="0.5905511811023623" bottom="0.7874015748031497" header="0.4330708661417323" footer="0.3937007874015748"/>
  <pageSetup horizontalDpi="600" verticalDpi="600" orientation="portrait" paperSize="9" scale="98" r:id="rId2"/>
  <headerFooter alignWithMargins="0">
    <oddFooter>&amp;C&amp;9 5</oddFooter>
  </headerFooter>
  <drawing r:id="rId1"/>
</worksheet>
</file>

<file path=xl/worksheets/sheet4.xml><?xml version="1.0" encoding="utf-8"?>
<worksheet xmlns="http://schemas.openxmlformats.org/spreadsheetml/2006/main" xmlns:r="http://schemas.openxmlformats.org/officeDocument/2006/relationships">
  <dimension ref="A1:AS172"/>
  <sheetViews>
    <sheetView zoomScalePageLayoutView="0" workbookViewId="0" topLeftCell="A1">
      <selection activeCell="A2" sqref="A2"/>
    </sheetView>
  </sheetViews>
  <sheetFormatPr defaultColWidth="8.8515625" defaultRowHeight="12.75"/>
  <cols>
    <col min="1" max="1" width="2.57421875" style="111" customWidth="1"/>
    <col min="2" max="2" width="4.8515625" style="111" customWidth="1"/>
    <col min="3" max="3" width="2.57421875" style="111" customWidth="1"/>
    <col min="4" max="4" width="8.140625" style="111" customWidth="1"/>
    <col min="5" max="5" width="0.5625" style="111" customWidth="1"/>
    <col min="6" max="6" width="6.57421875" style="111" customWidth="1"/>
    <col min="7" max="7" width="5.421875" style="111" customWidth="1"/>
    <col min="8" max="8" width="6.7109375" style="111" customWidth="1"/>
    <col min="9" max="9" width="5.421875" style="111" customWidth="1"/>
    <col min="10" max="10" width="6.7109375" style="111" customWidth="1"/>
    <col min="11" max="11" width="5.421875" style="111" customWidth="1"/>
    <col min="12" max="12" width="6.421875" style="111" customWidth="1"/>
    <col min="13" max="13" width="5.421875" style="111" customWidth="1"/>
    <col min="14" max="14" width="6.57421875" style="111" customWidth="1"/>
    <col min="15" max="15" width="5.421875" style="111" customWidth="1"/>
    <col min="16" max="16" width="7.00390625" style="111" customWidth="1"/>
    <col min="17" max="17" width="5.421875" style="111" customWidth="1"/>
    <col min="18" max="18" width="2.57421875" style="111" customWidth="1"/>
    <col min="19" max="19" width="5.28125" style="111" customWidth="1"/>
    <col min="20" max="20" width="2.57421875" style="111" customWidth="1"/>
    <col min="21" max="21" width="6.140625" style="111" customWidth="1"/>
    <col min="22" max="22" width="0.85546875" style="111" customWidth="1"/>
    <col min="23" max="23" width="7.8515625" style="111" customWidth="1"/>
    <col min="24" max="29" width="8.57421875" style="111" customWidth="1"/>
    <col min="30" max="30" width="8.140625" style="111" customWidth="1"/>
    <col min="31" max="31" width="5.00390625" style="111" customWidth="1"/>
    <col min="32" max="32" width="2.421875" style="111" customWidth="1"/>
    <col min="33" max="33" width="2.00390625" style="111" customWidth="1"/>
    <col min="34" max="34" width="3.421875" style="111" customWidth="1"/>
    <col min="35" max="35" width="7.8515625" style="111" customWidth="1"/>
    <col min="36" max="36" width="0.85546875" style="111" customWidth="1"/>
    <col min="37" max="41" width="11.140625" style="111" customWidth="1"/>
    <col min="42" max="42" width="11.28125" style="111" customWidth="1"/>
    <col min="43" max="16384" width="8.8515625" style="111" customWidth="1"/>
  </cols>
  <sheetData>
    <row r="1" spans="1:17" s="59" customFormat="1" ht="15" customHeight="1">
      <c r="A1" s="267" t="s">
        <v>311</v>
      </c>
      <c r="B1" s="267"/>
      <c r="C1" s="267"/>
      <c r="D1" s="267"/>
      <c r="E1" s="267"/>
      <c r="F1" s="267"/>
      <c r="G1" s="267"/>
      <c r="H1" s="267"/>
      <c r="I1" s="267"/>
      <c r="J1" s="267"/>
      <c r="K1" s="267"/>
      <c r="L1" s="267"/>
      <c r="M1" s="267"/>
      <c r="N1" s="267"/>
      <c r="O1" s="267"/>
      <c r="P1" s="267"/>
      <c r="Q1" s="267"/>
    </row>
    <row r="2" spans="1:5" s="57" customFormat="1" ht="6" customHeight="1">
      <c r="A2" s="268"/>
      <c r="B2" s="268"/>
      <c r="C2" s="268"/>
      <c r="D2" s="268"/>
      <c r="E2" s="268"/>
    </row>
    <row r="3" spans="1:28" s="6" customFormat="1" ht="9.75" customHeight="1">
      <c r="A3" s="456" t="s">
        <v>75</v>
      </c>
      <c r="B3" s="456"/>
      <c r="C3" s="456"/>
      <c r="D3" s="456"/>
      <c r="E3" s="457"/>
      <c r="F3" s="462" t="s">
        <v>76</v>
      </c>
      <c r="G3" s="463"/>
      <c r="H3" s="463"/>
      <c r="I3" s="463"/>
      <c r="J3" s="463"/>
      <c r="K3" s="464"/>
      <c r="L3" s="462" t="s">
        <v>77</v>
      </c>
      <c r="M3" s="463"/>
      <c r="N3" s="463"/>
      <c r="O3" s="463"/>
      <c r="P3" s="463"/>
      <c r="Q3" s="463"/>
      <c r="R3" s="60"/>
      <c r="W3" s="61"/>
      <c r="X3" s="62"/>
      <c r="Y3" s="63"/>
      <c r="Z3" s="60"/>
      <c r="AA3" s="60"/>
      <c r="AB3" s="60"/>
    </row>
    <row r="4" spans="1:28" s="6" customFormat="1" ht="9.75" customHeight="1">
      <c r="A4" s="458"/>
      <c r="B4" s="458"/>
      <c r="C4" s="458"/>
      <c r="D4" s="458"/>
      <c r="E4" s="459"/>
      <c r="F4" s="465" t="s">
        <v>78</v>
      </c>
      <c r="G4" s="466"/>
      <c r="H4" s="462">
        <v>2010</v>
      </c>
      <c r="I4" s="464"/>
      <c r="J4" s="462">
        <v>2011</v>
      </c>
      <c r="K4" s="464"/>
      <c r="L4" s="465" t="s">
        <v>78</v>
      </c>
      <c r="M4" s="466"/>
      <c r="N4" s="462">
        <v>2010</v>
      </c>
      <c r="O4" s="464"/>
      <c r="P4" s="462">
        <v>2011</v>
      </c>
      <c r="Q4" s="463"/>
      <c r="R4" s="60"/>
      <c r="X4" s="62"/>
      <c r="Y4" s="60"/>
      <c r="Z4" s="60"/>
      <c r="AA4" s="60"/>
      <c r="AB4" s="60"/>
    </row>
    <row r="5" spans="1:28" s="6" customFormat="1" ht="9.75" customHeight="1">
      <c r="A5" s="460"/>
      <c r="B5" s="460"/>
      <c r="C5" s="460"/>
      <c r="D5" s="460"/>
      <c r="E5" s="461"/>
      <c r="F5" s="278" t="s">
        <v>27</v>
      </c>
      <c r="G5" s="146" t="s">
        <v>26</v>
      </c>
      <c r="H5" s="274" t="s">
        <v>27</v>
      </c>
      <c r="I5" s="146" t="s">
        <v>26</v>
      </c>
      <c r="J5" s="274" t="s">
        <v>27</v>
      </c>
      <c r="K5" s="146" t="s">
        <v>26</v>
      </c>
      <c r="L5" s="146" t="s">
        <v>27</v>
      </c>
      <c r="M5" s="147" t="s">
        <v>26</v>
      </c>
      <c r="N5" s="278" t="s">
        <v>27</v>
      </c>
      <c r="O5" s="147" t="s">
        <v>26</v>
      </c>
      <c r="P5" s="278" t="s">
        <v>27</v>
      </c>
      <c r="Q5" s="147" t="s">
        <v>26</v>
      </c>
      <c r="R5" s="60"/>
      <c r="X5" s="65"/>
      <c r="Y5" s="60"/>
      <c r="Z5" s="60"/>
      <c r="AA5" s="60"/>
      <c r="AB5" s="60"/>
    </row>
    <row r="6" spans="1:28" s="57" customFormat="1" ht="6" customHeight="1">
      <c r="A6" s="279"/>
      <c r="B6" s="279"/>
      <c r="C6" s="279"/>
      <c r="D6" s="279"/>
      <c r="E6" s="280"/>
      <c r="F6" s="281"/>
      <c r="G6" s="281"/>
      <c r="H6" s="282"/>
      <c r="I6" s="279"/>
      <c r="J6" s="282"/>
      <c r="K6" s="279"/>
      <c r="L6" s="6"/>
      <c r="M6" s="6"/>
      <c r="N6" s="6"/>
      <c r="O6" s="6"/>
      <c r="P6" s="6"/>
      <c r="Q6" s="6"/>
      <c r="X6" s="66"/>
      <c r="Y6" s="66"/>
      <c r="Z6" s="60"/>
      <c r="AA6" s="66"/>
      <c r="AB6" s="66"/>
    </row>
    <row r="7" spans="2:28" s="6" customFormat="1" ht="9.75" customHeight="1">
      <c r="B7" s="6" t="s">
        <v>79</v>
      </c>
      <c r="C7" s="283" t="s">
        <v>80</v>
      </c>
      <c r="D7" s="269"/>
      <c r="E7" s="270"/>
      <c r="F7" s="271">
        <v>1</v>
      </c>
      <c r="G7" s="266">
        <v>0.003932827309552837</v>
      </c>
      <c r="H7" s="272">
        <v>0</v>
      </c>
      <c r="I7" s="272">
        <v>0</v>
      </c>
      <c r="J7" s="284">
        <v>3</v>
      </c>
      <c r="K7" s="266">
        <v>0.011109465264405273</v>
      </c>
      <c r="L7" s="285">
        <v>10</v>
      </c>
      <c r="M7" s="286">
        <v>0.039328273095528374</v>
      </c>
      <c r="N7" s="285">
        <v>11</v>
      </c>
      <c r="O7" s="286">
        <v>0.04103405826836274</v>
      </c>
      <c r="P7" s="285">
        <v>6</v>
      </c>
      <c r="Q7" s="286">
        <v>0.022218930528810545</v>
      </c>
      <c r="X7" s="60"/>
      <c r="Y7" s="60"/>
      <c r="Z7" s="60"/>
      <c r="AA7" s="60"/>
      <c r="AB7" s="60"/>
    </row>
    <row r="8" spans="1:28" s="6" customFormat="1" ht="10.5" customHeight="1">
      <c r="A8" s="6">
        <v>20</v>
      </c>
      <c r="B8" s="6" t="s">
        <v>81</v>
      </c>
      <c r="C8" s="283" t="s">
        <v>82</v>
      </c>
      <c r="D8" s="269"/>
      <c r="E8" s="270"/>
      <c r="F8" s="284">
        <v>220</v>
      </c>
      <c r="G8" s="266">
        <v>0.8652220081016243</v>
      </c>
      <c r="H8" s="284">
        <v>279</v>
      </c>
      <c r="I8" s="266">
        <v>1.0407729324430186</v>
      </c>
      <c r="J8" s="284">
        <v>210</v>
      </c>
      <c r="K8" s="266">
        <v>0.7776625685083691</v>
      </c>
      <c r="L8" s="285">
        <v>675</v>
      </c>
      <c r="M8" s="286">
        <v>2.6546584339481654</v>
      </c>
      <c r="N8" s="285">
        <v>784</v>
      </c>
      <c r="O8" s="286">
        <v>2.924609243854217</v>
      </c>
      <c r="P8" s="285">
        <v>661</v>
      </c>
      <c r="Q8" s="286">
        <v>2.4477855132572954</v>
      </c>
      <c r="X8" s="60"/>
      <c r="Y8" s="60"/>
      <c r="Z8" s="60"/>
      <c r="AA8" s="60"/>
      <c r="AB8" s="60"/>
    </row>
    <row r="9" spans="1:28" s="6" customFormat="1" ht="10.5" customHeight="1">
      <c r="A9" s="6">
        <v>25</v>
      </c>
      <c r="B9" s="6" t="s">
        <v>83</v>
      </c>
      <c r="C9" s="283" t="s">
        <v>84</v>
      </c>
      <c r="D9" s="269"/>
      <c r="E9" s="270"/>
      <c r="F9" s="284">
        <v>1444</v>
      </c>
      <c r="G9" s="266">
        <v>5.679002634994298</v>
      </c>
      <c r="H9" s="284">
        <v>1577</v>
      </c>
      <c r="I9" s="266">
        <v>5.882791808109822</v>
      </c>
      <c r="J9" s="284">
        <v>1422</v>
      </c>
      <c r="K9" s="266">
        <v>5.265886535328099</v>
      </c>
      <c r="L9" s="285">
        <v>2585</v>
      </c>
      <c r="M9" s="286">
        <v>10.166358595194085</v>
      </c>
      <c r="N9" s="285">
        <v>2809</v>
      </c>
      <c r="O9" s="286">
        <v>10.478606334166448</v>
      </c>
      <c r="P9" s="285">
        <v>2573</v>
      </c>
      <c r="Q9" s="286">
        <v>9.52821804177159</v>
      </c>
      <c r="X9" s="60"/>
      <c r="Y9" s="60"/>
      <c r="Z9" s="60"/>
      <c r="AA9" s="60"/>
      <c r="AB9" s="60"/>
    </row>
    <row r="10" spans="1:28" s="6" customFormat="1" ht="10.5" customHeight="1">
      <c r="A10" s="6">
        <v>30</v>
      </c>
      <c r="B10" s="6" t="s">
        <v>81</v>
      </c>
      <c r="C10" s="283" t="s">
        <v>85</v>
      </c>
      <c r="D10" s="269"/>
      <c r="E10" s="270"/>
      <c r="F10" s="284">
        <v>2761</v>
      </c>
      <c r="G10" s="266">
        <v>10.858536201675385</v>
      </c>
      <c r="H10" s="284">
        <v>3049</v>
      </c>
      <c r="I10" s="266">
        <v>11.373894878203455</v>
      </c>
      <c r="J10" s="284">
        <v>2982</v>
      </c>
      <c r="K10" s="266">
        <v>11.042808472818841</v>
      </c>
      <c r="L10" s="285">
        <v>3603</v>
      </c>
      <c r="M10" s="286">
        <v>14.169976796318874</v>
      </c>
      <c r="N10" s="285">
        <v>3776</v>
      </c>
      <c r="O10" s="286">
        <v>14.085873092848884</v>
      </c>
      <c r="P10" s="285">
        <v>3919</v>
      </c>
      <c r="Q10" s="286">
        <v>14.512664790401422</v>
      </c>
      <c r="X10" s="60"/>
      <c r="Y10" s="60"/>
      <c r="Z10" s="70"/>
      <c r="AA10" s="60"/>
      <c r="AB10" s="60"/>
    </row>
    <row r="11" spans="1:26" s="6" customFormat="1" ht="10.5" customHeight="1">
      <c r="A11" s="6">
        <v>35</v>
      </c>
      <c r="B11" s="6" t="s">
        <v>83</v>
      </c>
      <c r="C11" s="283" t="s">
        <v>86</v>
      </c>
      <c r="D11" s="269"/>
      <c r="E11" s="270"/>
      <c r="F11" s="284">
        <v>4068</v>
      </c>
      <c r="G11" s="266">
        <v>15.998741495260942</v>
      </c>
      <c r="H11" s="284">
        <v>3833</v>
      </c>
      <c r="I11" s="266">
        <v>14.298504122057672</v>
      </c>
      <c r="J11" s="284">
        <v>3841</v>
      </c>
      <c r="K11" s="266">
        <v>14.223818693526885</v>
      </c>
      <c r="L11" s="285">
        <v>4433</v>
      </c>
      <c r="M11" s="286">
        <v>17.43422346324773</v>
      </c>
      <c r="N11" s="285">
        <v>4319</v>
      </c>
      <c r="O11" s="286">
        <v>16.11146342373261</v>
      </c>
      <c r="P11" s="285">
        <v>4294</v>
      </c>
      <c r="Q11" s="286">
        <v>15.90134794845208</v>
      </c>
      <c r="Z11" s="61"/>
    </row>
    <row r="12" spans="1:17" s="6" customFormat="1" ht="10.5" customHeight="1">
      <c r="A12" s="6">
        <v>40</v>
      </c>
      <c r="B12" s="6" t="s">
        <v>83</v>
      </c>
      <c r="C12" s="283" t="s">
        <v>87</v>
      </c>
      <c r="D12" s="269"/>
      <c r="E12" s="270"/>
      <c r="F12" s="284">
        <v>10387</v>
      </c>
      <c r="G12" s="266">
        <v>40.85027726432532</v>
      </c>
      <c r="H12" s="284">
        <v>10744</v>
      </c>
      <c r="I12" s="266">
        <v>40.079083821389936</v>
      </c>
      <c r="J12" s="284">
        <v>10836</v>
      </c>
      <c r="K12" s="266">
        <v>40.12738853503185</v>
      </c>
      <c r="L12" s="285">
        <v>9853</v>
      </c>
      <c r="M12" s="286">
        <v>38.75014748102411</v>
      </c>
      <c r="N12" s="285">
        <v>10210</v>
      </c>
      <c r="O12" s="286">
        <v>38.0870668109076</v>
      </c>
      <c r="P12" s="285">
        <v>10459</v>
      </c>
      <c r="Q12" s="286">
        <v>38.731299066804915</v>
      </c>
    </row>
    <row r="13" spans="1:17" s="6" customFormat="1" ht="10.5" customHeight="1">
      <c r="A13" s="6">
        <v>50</v>
      </c>
      <c r="B13" s="6" t="s">
        <v>83</v>
      </c>
      <c r="C13" s="283" t="s">
        <v>88</v>
      </c>
      <c r="D13" s="287"/>
      <c r="E13" s="280"/>
      <c r="F13" s="284">
        <v>4839</v>
      </c>
      <c r="G13" s="266">
        <v>19.03095135092618</v>
      </c>
      <c r="H13" s="284">
        <v>5370</v>
      </c>
      <c r="I13" s="266">
        <v>20.032081172827993</v>
      </c>
      <c r="J13" s="284">
        <v>5790</v>
      </c>
      <c r="K13" s="266">
        <v>21.441267960302177</v>
      </c>
      <c r="L13" s="285">
        <v>3428</v>
      </c>
      <c r="M13" s="286">
        <v>13.481732017147127</v>
      </c>
      <c r="N13" s="285">
        <v>3955</v>
      </c>
      <c r="O13" s="286">
        <v>14.753609131943149</v>
      </c>
      <c r="P13" s="285">
        <v>4067</v>
      </c>
      <c r="Q13" s="286">
        <v>15.060731743445416</v>
      </c>
    </row>
    <row r="14" spans="1:17" s="6" customFormat="1" ht="10.5" customHeight="1">
      <c r="A14" s="273">
        <v>60</v>
      </c>
      <c r="B14" s="269" t="s">
        <v>89</v>
      </c>
      <c r="C14" s="269"/>
      <c r="D14" s="269"/>
      <c r="E14" s="270"/>
      <c r="F14" s="284">
        <v>1707</v>
      </c>
      <c r="G14" s="266">
        <v>6.7133362174066935</v>
      </c>
      <c r="H14" s="284">
        <v>1955</v>
      </c>
      <c r="I14" s="266">
        <v>7.292871264968105</v>
      </c>
      <c r="J14" s="284">
        <v>1920</v>
      </c>
      <c r="K14" s="266">
        <v>7.110057769219375</v>
      </c>
      <c r="L14" s="285">
        <v>840</v>
      </c>
      <c r="M14" s="286">
        <v>3.3035749400243835</v>
      </c>
      <c r="N14" s="285">
        <v>943</v>
      </c>
      <c r="O14" s="286">
        <v>3.517737904278733</v>
      </c>
      <c r="P14" s="285">
        <v>1025</v>
      </c>
      <c r="Q14" s="286">
        <v>3.7957339653384685</v>
      </c>
    </row>
    <row r="15" spans="1:17" s="72" customFormat="1" ht="10.5" customHeight="1">
      <c r="A15" s="6"/>
      <c r="B15" s="6"/>
      <c r="C15" s="6"/>
      <c r="D15" s="227" t="s">
        <v>90</v>
      </c>
      <c r="E15" s="288"/>
      <c r="F15" s="275">
        <v>25427</v>
      </c>
      <c r="G15" s="276">
        <v>100</v>
      </c>
      <c r="H15" s="275">
        <v>26807</v>
      </c>
      <c r="I15" s="276">
        <v>99.99999999999999</v>
      </c>
      <c r="J15" s="275">
        <v>27004</v>
      </c>
      <c r="K15" s="276">
        <v>100.00000000000001</v>
      </c>
      <c r="L15" s="277">
        <v>25427</v>
      </c>
      <c r="M15" s="276">
        <v>100</v>
      </c>
      <c r="N15" s="275">
        <v>26807</v>
      </c>
      <c r="O15" s="276">
        <v>100</v>
      </c>
      <c r="P15" s="275">
        <v>27004</v>
      </c>
      <c r="Q15" s="276">
        <v>100</v>
      </c>
    </row>
    <row r="16" spans="4:39" s="72" customFormat="1" ht="15" customHeight="1">
      <c r="D16" s="73"/>
      <c r="E16" s="74"/>
      <c r="F16" s="75"/>
      <c r="G16" s="76"/>
      <c r="H16" s="75"/>
      <c r="I16" s="76"/>
      <c r="J16" s="75"/>
      <c r="K16" s="75"/>
      <c r="L16" s="75"/>
      <c r="M16" s="75"/>
      <c r="N16" s="75"/>
      <c r="O16" s="75"/>
      <c r="P16" s="75"/>
      <c r="Q16" s="75"/>
      <c r="AI16" s="77"/>
      <c r="AJ16" s="77"/>
      <c r="AK16" s="78"/>
      <c r="AL16" s="77"/>
      <c r="AM16" s="77"/>
    </row>
    <row r="17" spans="11:39" s="6" customFormat="1" ht="14.25" customHeight="1">
      <c r="K17" s="79"/>
      <c r="L17" s="80"/>
      <c r="AI17" s="60"/>
      <c r="AJ17" s="60"/>
      <c r="AK17" s="60"/>
      <c r="AL17" s="60"/>
      <c r="AM17" s="60"/>
    </row>
    <row r="18" spans="18:39" s="59" customFormat="1" ht="12" customHeight="1">
      <c r="R18" s="267" t="s">
        <v>312</v>
      </c>
      <c r="S18" s="267"/>
      <c r="T18" s="267"/>
      <c r="U18" s="267"/>
      <c r="V18" s="267"/>
      <c r="W18" s="267"/>
      <c r="X18" s="267"/>
      <c r="Y18" s="267"/>
      <c r="Z18" s="267"/>
      <c r="AA18" s="267"/>
      <c r="AB18" s="267"/>
      <c r="AC18" s="267"/>
      <c r="AD18" s="267"/>
      <c r="AE18" s="267"/>
      <c r="AI18" s="81"/>
      <c r="AJ18" s="81"/>
      <c r="AK18" s="82"/>
      <c r="AL18" s="81"/>
      <c r="AM18" s="81"/>
    </row>
    <row r="19" spans="8:39" s="6" customFormat="1" ht="6" customHeight="1">
      <c r="H19" s="83"/>
      <c r="L19" s="84"/>
      <c r="AI19" s="60"/>
      <c r="AJ19" s="60"/>
      <c r="AK19" s="82"/>
      <c r="AL19" s="60"/>
      <c r="AM19" s="60"/>
    </row>
    <row r="20" spans="6:39" s="6" customFormat="1" ht="10.5" customHeight="1">
      <c r="F20" s="85"/>
      <c r="H20" s="83"/>
      <c r="Q20" s="57"/>
      <c r="R20" s="444" t="s">
        <v>91</v>
      </c>
      <c r="S20" s="444"/>
      <c r="T20" s="444"/>
      <c r="U20" s="444"/>
      <c r="V20" s="86"/>
      <c r="W20" s="447" t="s">
        <v>92</v>
      </c>
      <c r="X20" s="448"/>
      <c r="Y20" s="448"/>
      <c r="Z20" s="448"/>
      <c r="AA20" s="448"/>
      <c r="AB20" s="448"/>
      <c r="AC20" s="448"/>
      <c r="AD20" s="448"/>
      <c r="AE20" s="384"/>
      <c r="AI20" s="60"/>
      <c r="AJ20" s="60"/>
      <c r="AK20" s="82"/>
      <c r="AL20" s="60"/>
      <c r="AM20" s="60"/>
    </row>
    <row r="21" spans="6:39" s="6" customFormat="1" ht="9.75" customHeight="1">
      <c r="F21" s="80"/>
      <c r="H21" s="87"/>
      <c r="M21" s="88"/>
      <c r="Q21" s="57"/>
      <c r="R21" s="445"/>
      <c r="S21" s="445"/>
      <c r="T21" s="445"/>
      <c r="U21" s="445"/>
      <c r="V21" s="69"/>
      <c r="W21" s="449" t="s">
        <v>93</v>
      </c>
      <c r="X21" s="89">
        <v>20</v>
      </c>
      <c r="Y21" s="89">
        <v>25</v>
      </c>
      <c r="Z21" s="89">
        <v>30</v>
      </c>
      <c r="AA21" s="89">
        <v>35</v>
      </c>
      <c r="AB21" s="90">
        <v>40</v>
      </c>
      <c r="AC21" s="90">
        <v>50</v>
      </c>
      <c r="AD21" s="452" t="s">
        <v>94</v>
      </c>
      <c r="AE21" s="364"/>
      <c r="AI21" s="60"/>
      <c r="AJ21" s="60"/>
      <c r="AK21" s="91"/>
      <c r="AL21" s="60"/>
      <c r="AM21" s="60"/>
    </row>
    <row r="22" spans="6:39" s="6" customFormat="1" ht="7.5" customHeight="1">
      <c r="F22" s="80"/>
      <c r="Q22" s="57"/>
      <c r="R22" s="445"/>
      <c r="S22" s="445"/>
      <c r="T22" s="445"/>
      <c r="U22" s="445"/>
      <c r="V22" s="69"/>
      <c r="W22" s="450"/>
      <c r="X22" s="447" t="s">
        <v>83</v>
      </c>
      <c r="Y22" s="448"/>
      <c r="Z22" s="448"/>
      <c r="AA22" s="448"/>
      <c r="AB22" s="448"/>
      <c r="AC22" s="455"/>
      <c r="AD22" s="453"/>
      <c r="AE22" s="364"/>
      <c r="AI22" s="60"/>
      <c r="AJ22" s="60"/>
      <c r="AK22" s="91"/>
      <c r="AL22" s="60"/>
      <c r="AM22" s="60"/>
    </row>
    <row r="23" spans="17:39" s="6" customFormat="1" ht="9.75" customHeight="1">
      <c r="Q23" s="57"/>
      <c r="R23" s="446"/>
      <c r="S23" s="446"/>
      <c r="T23" s="446"/>
      <c r="U23" s="446"/>
      <c r="V23" s="92"/>
      <c r="W23" s="451"/>
      <c r="X23" s="89">
        <v>25</v>
      </c>
      <c r="Y23" s="89">
        <v>30</v>
      </c>
      <c r="Z23" s="89">
        <v>35</v>
      </c>
      <c r="AA23" s="89">
        <v>40</v>
      </c>
      <c r="AB23" s="89">
        <v>50</v>
      </c>
      <c r="AC23" s="89">
        <v>60</v>
      </c>
      <c r="AD23" s="454"/>
      <c r="AE23" s="364"/>
      <c r="AI23" s="60"/>
      <c r="AJ23" s="60"/>
      <c r="AK23" s="82"/>
      <c r="AL23" s="60"/>
      <c r="AM23" s="60"/>
    </row>
    <row r="24" spans="18:39" s="6" customFormat="1" ht="6" customHeight="1">
      <c r="R24" s="61"/>
      <c r="S24" s="61"/>
      <c r="T24" s="61"/>
      <c r="U24" s="61"/>
      <c r="V24" s="69"/>
      <c r="W24" s="93"/>
      <c r="X24" s="61"/>
      <c r="Y24" s="61"/>
      <c r="Z24" s="61"/>
      <c r="AA24" s="61"/>
      <c r="AB24" s="61"/>
      <c r="AC24" s="61"/>
      <c r="AD24" s="61"/>
      <c r="AE24" s="61"/>
      <c r="AI24" s="60"/>
      <c r="AJ24" s="60"/>
      <c r="AK24" s="60"/>
      <c r="AL24" s="60"/>
      <c r="AM24" s="60"/>
    </row>
    <row r="25" spans="18:39" s="6" customFormat="1" ht="9.75" customHeight="1">
      <c r="R25" s="61"/>
      <c r="S25" s="71" t="s">
        <v>79</v>
      </c>
      <c r="T25" s="67" t="s">
        <v>80</v>
      </c>
      <c r="U25" s="68"/>
      <c r="V25" s="69"/>
      <c r="W25" s="296">
        <v>1</v>
      </c>
      <c r="X25" s="297">
        <v>2</v>
      </c>
      <c r="Y25" s="297">
        <v>0</v>
      </c>
      <c r="Z25" s="297">
        <v>0</v>
      </c>
      <c r="AA25" s="297">
        <v>0</v>
      </c>
      <c r="AB25" s="304">
        <v>0</v>
      </c>
      <c r="AC25" s="304">
        <v>0</v>
      </c>
      <c r="AD25" s="297">
        <v>0</v>
      </c>
      <c r="AE25" s="297"/>
      <c r="AF25" s="94"/>
      <c r="AI25" s="95"/>
      <c r="AJ25" s="60"/>
      <c r="AK25" s="95"/>
      <c r="AL25" s="60"/>
      <c r="AM25" s="60"/>
    </row>
    <row r="26" spans="18:39" s="6" customFormat="1" ht="9.75" customHeight="1">
      <c r="R26" s="61">
        <v>20</v>
      </c>
      <c r="S26" s="61" t="s">
        <v>81</v>
      </c>
      <c r="T26" s="67" t="s">
        <v>82</v>
      </c>
      <c r="U26" s="68"/>
      <c r="V26" s="69"/>
      <c r="W26" s="305">
        <v>4</v>
      </c>
      <c r="X26" s="304">
        <v>139</v>
      </c>
      <c r="Y26" s="297">
        <v>58</v>
      </c>
      <c r="Z26" s="297">
        <v>4</v>
      </c>
      <c r="AA26" s="297">
        <v>1</v>
      </c>
      <c r="AB26" s="304">
        <v>3</v>
      </c>
      <c r="AC26" s="304">
        <v>1</v>
      </c>
      <c r="AD26" s="297">
        <v>0</v>
      </c>
      <c r="AE26" s="297"/>
      <c r="AF26" s="94"/>
      <c r="AI26" s="95"/>
      <c r="AJ26" s="60"/>
      <c r="AK26" s="95"/>
      <c r="AL26" s="96"/>
      <c r="AM26" s="60"/>
    </row>
    <row r="27" spans="18:39" s="6" customFormat="1" ht="9.75" customHeight="1">
      <c r="R27" s="61">
        <v>25</v>
      </c>
      <c r="S27" s="61" t="s">
        <v>83</v>
      </c>
      <c r="T27" s="67" t="s">
        <v>84</v>
      </c>
      <c r="U27" s="68"/>
      <c r="V27" s="69"/>
      <c r="W27" s="297">
        <v>0</v>
      </c>
      <c r="X27" s="304">
        <v>301</v>
      </c>
      <c r="Y27" s="297">
        <v>809</v>
      </c>
      <c r="Z27" s="297">
        <v>228</v>
      </c>
      <c r="AA27" s="297">
        <v>46</v>
      </c>
      <c r="AB27" s="304">
        <v>27</v>
      </c>
      <c r="AC27" s="304">
        <v>11</v>
      </c>
      <c r="AD27" s="297">
        <v>0</v>
      </c>
      <c r="AE27" s="297"/>
      <c r="AF27" s="94"/>
      <c r="AI27" s="95"/>
      <c r="AJ27" s="60"/>
      <c r="AK27" s="95"/>
      <c r="AL27" s="96"/>
      <c r="AM27" s="60"/>
    </row>
    <row r="28" spans="18:39" s="6" customFormat="1" ht="9.75" customHeight="1">
      <c r="R28" s="61">
        <v>30</v>
      </c>
      <c r="S28" s="61" t="s">
        <v>81</v>
      </c>
      <c r="T28" s="67" t="s">
        <v>85</v>
      </c>
      <c r="U28" s="68"/>
      <c r="V28" s="69"/>
      <c r="W28" s="297">
        <v>1</v>
      </c>
      <c r="X28" s="304">
        <v>151</v>
      </c>
      <c r="Y28" s="297">
        <v>1019</v>
      </c>
      <c r="Z28" s="297">
        <v>1314</v>
      </c>
      <c r="AA28" s="297">
        <v>312</v>
      </c>
      <c r="AB28" s="304">
        <v>149</v>
      </c>
      <c r="AC28" s="304">
        <v>33</v>
      </c>
      <c r="AD28" s="297">
        <v>3</v>
      </c>
      <c r="AE28" s="297"/>
      <c r="AF28" s="94"/>
      <c r="AI28" s="95"/>
      <c r="AJ28" s="60"/>
      <c r="AK28" s="95"/>
      <c r="AL28" s="96"/>
      <c r="AM28" s="60"/>
    </row>
    <row r="29" spans="18:39" s="6" customFormat="1" ht="9.75" customHeight="1">
      <c r="R29" s="61">
        <v>35</v>
      </c>
      <c r="S29" s="61" t="s">
        <v>83</v>
      </c>
      <c r="T29" s="67" t="s">
        <v>86</v>
      </c>
      <c r="U29" s="68"/>
      <c r="V29" s="69"/>
      <c r="W29" s="297">
        <v>0</v>
      </c>
      <c r="X29" s="304">
        <v>39</v>
      </c>
      <c r="Y29" s="297">
        <v>400</v>
      </c>
      <c r="Z29" s="297">
        <v>1330</v>
      </c>
      <c r="AA29" s="297">
        <v>1440</v>
      </c>
      <c r="AB29" s="304">
        <v>564</v>
      </c>
      <c r="AC29" s="304">
        <v>62</v>
      </c>
      <c r="AD29" s="297">
        <v>6</v>
      </c>
      <c r="AE29" s="297"/>
      <c r="AF29" s="94"/>
      <c r="AI29" s="95"/>
      <c r="AJ29" s="97"/>
      <c r="AK29" s="95"/>
      <c r="AL29" s="96"/>
      <c r="AM29" s="60"/>
    </row>
    <row r="30" spans="18:39" s="6" customFormat="1" ht="9.75" customHeight="1">
      <c r="R30" s="61">
        <v>40</v>
      </c>
      <c r="S30" s="61" t="s">
        <v>83</v>
      </c>
      <c r="T30" s="67" t="s">
        <v>87</v>
      </c>
      <c r="U30" s="68"/>
      <c r="V30" s="69"/>
      <c r="W30" s="297">
        <v>0</v>
      </c>
      <c r="X30" s="304">
        <v>24</v>
      </c>
      <c r="Y30" s="304">
        <v>247</v>
      </c>
      <c r="Z30" s="304">
        <v>884</v>
      </c>
      <c r="AA30" s="297">
        <v>2198</v>
      </c>
      <c r="AB30" s="304">
        <v>6773</v>
      </c>
      <c r="AC30" s="304">
        <v>655</v>
      </c>
      <c r="AD30" s="297">
        <v>55</v>
      </c>
      <c r="AE30" s="297"/>
      <c r="AF30" s="94"/>
      <c r="AI30" s="95"/>
      <c r="AJ30" s="60"/>
      <c r="AK30" s="98"/>
      <c r="AL30" s="96"/>
      <c r="AM30" s="60"/>
    </row>
    <row r="31" spans="18:39" s="6" customFormat="1" ht="9.75" customHeight="1">
      <c r="R31" s="61">
        <v>50</v>
      </c>
      <c r="S31" s="61" t="s">
        <v>83</v>
      </c>
      <c r="T31" s="67" t="s">
        <v>88</v>
      </c>
      <c r="U31" s="99"/>
      <c r="V31" s="69"/>
      <c r="W31" s="297">
        <v>0</v>
      </c>
      <c r="X31" s="304">
        <v>4</v>
      </c>
      <c r="Y31" s="304">
        <v>33</v>
      </c>
      <c r="Z31" s="304">
        <v>125</v>
      </c>
      <c r="AA31" s="297">
        <v>248</v>
      </c>
      <c r="AB31" s="304">
        <v>2650</v>
      </c>
      <c r="AC31" s="304">
        <v>2549</v>
      </c>
      <c r="AD31" s="297">
        <v>181</v>
      </c>
      <c r="AE31" s="297"/>
      <c r="AF31" s="94"/>
      <c r="AI31" s="95"/>
      <c r="AJ31" s="60"/>
      <c r="AK31" s="98"/>
      <c r="AL31" s="96"/>
      <c r="AM31" s="60"/>
    </row>
    <row r="32" spans="18:39" s="6" customFormat="1" ht="9.75" customHeight="1">
      <c r="R32" s="71">
        <v>60</v>
      </c>
      <c r="S32" s="68" t="s">
        <v>89</v>
      </c>
      <c r="T32" s="68"/>
      <c r="U32" s="68"/>
      <c r="V32" s="69"/>
      <c r="W32" s="297">
        <v>0</v>
      </c>
      <c r="X32" s="304">
        <v>1</v>
      </c>
      <c r="Y32" s="304">
        <v>7</v>
      </c>
      <c r="Z32" s="304">
        <v>34</v>
      </c>
      <c r="AA32" s="297">
        <v>49</v>
      </c>
      <c r="AB32" s="304">
        <v>293</v>
      </c>
      <c r="AC32" s="304">
        <v>756</v>
      </c>
      <c r="AD32" s="297">
        <v>780</v>
      </c>
      <c r="AE32" s="297"/>
      <c r="AF32" s="94"/>
      <c r="AI32" s="95"/>
      <c r="AJ32" s="60"/>
      <c r="AK32" s="98"/>
      <c r="AL32" s="96"/>
      <c r="AM32" s="60"/>
    </row>
    <row r="33" spans="18:43" s="72" customFormat="1" ht="10.5" customHeight="1">
      <c r="R33" s="61"/>
      <c r="S33" s="61"/>
      <c r="T33" s="61"/>
      <c r="U33" s="227" t="s">
        <v>90</v>
      </c>
      <c r="V33" s="69"/>
      <c r="W33" s="306">
        <v>6</v>
      </c>
      <c r="X33" s="306">
        <v>661</v>
      </c>
      <c r="Y33" s="306">
        <v>2573</v>
      </c>
      <c r="Z33" s="306">
        <v>3919</v>
      </c>
      <c r="AA33" s="306">
        <v>4294</v>
      </c>
      <c r="AB33" s="306">
        <v>10459</v>
      </c>
      <c r="AC33" s="306">
        <v>4067</v>
      </c>
      <c r="AD33" s="306">
        <v>1025</v>
      </c>
      <c r="AE33" s="306"/>
      <c r="AF33" s="94"/>
      <c r="AG33" s="6"/>
      <c r="AH33" s="6"/>
      <c r="AI33" s="95"/>
      <c r="AJ33" s="60"/>
      <c r="AK33" s="98"/>
      <c r="AL33" s="96"/>
      <c r="AM33" s="60"/>
      <c r="AN33" s="6"/>
      <c r="AO33" s="6"/>
      <c r="AP33" s="6"/>
      <c r="AQ33" s="6"/>
    </row>
    <row r="34" spans="21:43" s="72" customFormat="1" ht="16.5" customHeight="1">
      <c r="U34" s="73"/>
      <c r="V34" s="77"/>
      <c r="W34" s="75"/>
      <c r="X34" s="75"/>
      <c r="Y34" s="75"/>
      <c r="Z34" s="75"/>
      <c r="AA34" s="75"/>
      <c r="AB34" s="75"/>
      <c r="AC34" s="75"/>
      <c r="AD34" s="389"/>
      <c r="AE34" s="75"/>
      <c r="AF34" s="94"/>
      <c r="AG34" s="6"/>
      <c r="AH34" s="6"/>
      <c r="AI34" s="95"/>
      <c r="AJ34" s="60"/>
      <c r="AK34" s="98"/>
      <c r="AL34" s="96"/>
      <c r="AM34" s="60"/>
      <c r="AN34" s="6"/>
      <c r="AO34" s="6"/>
      <c r="AP34" s="6"/>
      <c r="AQ34" s="6"/>
    </row>
    <row r="35" spans="32:43" s="59" customFormat="1" ht="15" customHeight="1">
      <c r="AF35" s="100"/>
      <c r="AG35" s="72"/>
      <c r="AH35" s="72"/>
      <c r="AI35" s="95"/>
      <c r="AJ35" s="77"/>
      <c r="AK35" s="62"/>
      <c r="AL35" s="96"/>
      <c r="AM35" s="77"/>
      <c r="AN35" s="101"/>
      <c r="AO35" s="72"/>
      <c r="AP35" s="102"/>
      <c r="AQ35" s="72"/>
    </row>
    <row r="36" s="6" customFormat="1" ht="9.75" customHeight="1"/>
    <row r="37" spans="32:43" s="6" customFormat="1" ht="9.75" customHeight="1">
      <c r="AF37" s="267" t="s">
        <v>318</v>
      </c>
      <c r="AG37" s="267"/>
      <c r="AH37" s="267"/>
      <c r="AI37" s="267"/>
      <c r="AJ37" s="267"/>
      <c r="AK37" s="267"/>
      <c r="AL37" s="267"/>
      <c r="AM37" s="267"/>
      <c r="AN37" s="267"/>
      <c r="AO37" s="267"/>
      <c r="AP37" s="267"/>
      <c r="AQ37" s="59"/>
    </row>
    <row r="38" s="6" customFormat="1" ht="6" customHeight="1"/>
    <row r="39" spans="25:43" s="73" customFormat="1" ht="9.75" customHeight="1">
      <c r="Y39" s="6"/>
      <c r="Z39" s="6"/>
      <c r="AA39" s="6"/>
      <c r="AF39" s="103" t="s">
        <v>95</v>
      </c>
      <c r="AG39" s="103"/>
      <c r="AH39" s="103"/>
      <c r="AI39" s="103"/>
      <c r="AJ39" s="104"/>
      <c r="AK39" s="441" t="s">
        <v>78</v>
      </c>
      <c r="AL39" s="443"/>
      <c r="AM39" s="441">
        <v>2010</v>
      </c>
      <c r="AN39" s="442"/>
      <c r="AO39" s="441">
        <v>2011</v>
      </c>
      <c r="AP39" s="442"/>
      <c r="AQ39" s="6"/>
    </row>
    <row r="40" spans="32:42" s="6" customFormat="1" ht="9.75" customHeight="1">
      <c r="AF40" s="105" t="s">
        <v>96</v>
      </c>
      <c r="AG40" s="105"/>
      <c r="AH40" s="105"/>
      <c r="AI40" s="105"/>
      <c r="AJ40" s="89"/>
      <c r="AK40" s="298" t="s">
        <v>27</v>
      </c>
      <c r="AL40" s="299" t="s">
        <v>26</v>
      </c>
      <c r="AM40" s="298" t="s">
        <v>27</v>
      </c>
      <c r="AN40" s="299" t="s">
        <v>26</v>
      </c>
      <c r="AO40" s="298" t="s">
        <v>27</v>
      </c>
      <c r="AP40" s="299" t="s">
        <v>26</v>
      </c>
    </row>
    <row r="41" spans="36:42" s="6" customFormat="1" ht="9.75" customHeight="1">
      <c r="AJ41" s="270"/>
      <c r="AK41" s="292"/>
      <c r="AL41" s="292"/>
      <c r="AM41" s="292"/>
      <c r="AN41" s="292"/>
      <c r="AO41" s="292"/>
      <c r="AP41" s="292"/>
    </row>
    <row r="42" spans="32:43" s="6" customFormat="1" ht="9.75" customHeight="1">
      <c r="AF42" s="293" t="s">
        <v>97</v>
      </c>
      <c r="AG42" s="293"/>
      <c r="AH42" s="293"/>
      <c r="AI42" s="294"/>
      <c r="AJ42" s="290"/>
      <c r="AK42" s="307">
        <v>4506</v>
      </c>
      <c r="AL42" s="301">
        <v>17.721319856845085</v>
      </c>
      <c r="AM42" s="307">
        <v>4709</v>
      </c>
      <c r="AN42" s="301">
        <v>17.56630730779274</v>
      </c>
      <c r="AO42" s="307">
        <v>4699</v>
      </c>
      <c r="AP42" s="301">
        <v>17.401125759146794</v>
      </c>
      <c r="AQ42" s="73"/>
    </row>
    <row r="43" spans="33:42" s="6" customFormat="1" ht="9.75" customHeight="1">
      <c r="AG43" s="6" t="s">
        <v>98</v>
      </c>
      <c r="AH43" s="269"/>
      <c r="AI43" s="269"/>
      <c r="AJ43" s="270"/>
      <c r="AK43" s="6" t="s">
        <v>99</v>
      </c>
      <c r="AL43" s="300"/>
      <c r="AM43" s="6" t="s">
        <v>99</v>
      </c>
      <c r="AN43" s="300"/>
      <c r="AP43" s="73"/>
    </row>
    <row r="44" spans="33:42" s="6" customFormat="1" ht="9.75" customHeight="1">
      <c r="AG44" s="273">
        <v>16</v>
      </c>
      <c r="AH44" s="269" t="s">
        <v>100</v>
      </c>
      <c r="AI44" s="269"/>
      <c r="AJ44" s="270"/>
      <c r="AK44" s="302">
        <v>140</v>
      </c>
      <c r="AL44" s="303">
        <v>0.5505958233373973</v>
      </c>
      <c r="AM44" s="302">
        <v>154</v>
      </c>
      <c r="AN44" s="303">
        <v>0.5744768157570783</v>
      </c>
      <c r="AO44" s="302">
        <v>152</v>
      </c>
      <c r="AP44" s="303">
        <v>0.5628795733965338</v>
      </c>
    </row>
    <row r="45" spans="33:42" s="6" customFormat="1" ht="9.75" customHeight="1">
      <c r="AG45" s="273">
        <v>11</v>
      </c>
      <c r="AH45" s="269" t="s">
        <v>101</v>
      </c>
      <c r="AI45" s="269"/>
      <c r="AJ45" s="270"/>
      <c r="AK45" s="302">
        <v>246</v>
      </c>
      <c r="AL45" s="303">
        <v>0.967475518149998</v>
      </c>
      <c r="AM45" s="302">
        <v>241</v>
      </c>
      <c r="AN45" s="303">
        <v>0.8990189129704929</v>
      </c>
      <c r="AO45" s="302">
        <v>217</v>
      </c>
      <c r="AP45" s="303">
        <v>0.8035846541253148</v>
      </c>
    </row>
    <row r="46" spans="33:42" s="6" customFormat="1" ht="9.75" customHeight="1">
      <c r="AG46" s="273">
        <v>10</v>
      </c>
      <c r="AH46" s="269" t="s">
        <v>102</v>
      </c>
      <c r="AI46" s="269"/>
      <c r="AJ46" s="270"/>
      <c r="AK46" s="302">
        <v>83</v>
      </c>
      <c r="AL46" s="303">
        <v>0.3264246666928855</v>
      </c>
      <c r="AM46" s="302">
        <v>95</v>
      </c>
      <c r="AN46" s="303">
        <v>0.35438504868131454</v>
      </c>
      <c r="AO46" s="302">
        <v>93</v>
      </c>
      <c r="AP46" s="303">
        <v>0.34439342319656346</v>
      </c>
    </row>
    <row r="47" spans="33:42" s="6" customFormat="1" ht="9.75" customHeight="1">
      <c r="AG47" s="6">
        <v>9</v>
      </c>
      <c r="AH47" s="269" t="s">
        <v>102</v>
      </c>
      <c r="AI47" s="269"/>
      <c r="AJ47" s="270"/>
      <c r="AK47" s="302">
        <v>106</v>
      </c>
      <c r="AL47" s="303">
        <v>0.4168796948126008</v>
      </c>
      <c r="AM47" s="302">
        <v>125</v>
      </c>
      <c r="AN47" s="303">
        <v>0.46629611668594023</v>
      </c>
      <c r="AO47" s="302">
        <v>101</v>
      </c>
      <c r="AP47" s="303">
        <v>0.3740186639016442</v>
      </c>
    </row>
    <row r="48" spans="33:42" s="6" customFormat="1" ht="9.75" customHeight="1">
      <c r="AG48" s="6">
        <v>8</v>
      </c>
      <c r="AH48" s="269" t="s">
        <v>102</v>
      </c>
      <c r="AI48" s="295"/>
      <c r="AJ48" s="270"/>
      <c r="AK48" s="302">
        <v>149</v>
      </c>
      <c r="AL48" s="303">
        <v>0.5859912691233728</v>
      </c>
      <c r="AM48" s="302">
        <v>129</v>
      </c>
      <c r="AN48" s="303">
        <v>0.4812175924198903</v>
      </c>
      <c r="AO48" s="302">
        <v>140</v>
      </c>
      <c r="AP48" s="303">
        <v>0.5184417123389128</v>
      </c>
    </row>
    <row r="49" spans="33:42" s="6" customFormat="1" ht="9.75" customHeight="1">
      <c r="AG49" s="6">
        <v>7</v>
      </c>
      <c r="AH49" s="269" t="s">
        <v>102</v>
      </c>
      <c r="AI49" s="269"/>
      <c r="AJ49" s="289"/>
      <c r="AK49" s="302">
        <v>219</v>
      </c>
      <c r="AL49" s="303">
        <v>0.8612891807920714</v>
      </c>
      <c r="AM49" s="302">
        <v>171</v>
      </c>
      <c r="AN49" s="303">
        <v>0.6378930876263663</v>
      </c>
      <c r="AO49" s="302">
        <v>171</v>
      </c>
      <c r="AP49" s="303">
        <v>0.6332395200711006</v>
      </c>
    </row>
    <row r="50" spans="33:42" s="6" customFormat="1" ht="9.75" customHeight="1">
      <c r="AG50" s="6">
        <v>6</v>
      </c>
      <c r="AH50" s="269" t="s">
        <v>102</v>
      </c>
      <c r="AI50" s="269"/>
      <c r="AJ50" s="270"/>
      <c r="AK50" s="302">
        <v>231</v>
      </c>
      <c r="AL50" s="303">
        <v>0.9084831085067054</v>
      </c>
      <c r="AM50" s="302">
        <v>227</v>
      </c>
      <c r="AN50" s="303">
        <v>0.8467937479016675</v>
      </c>
      <c r="AO50" s="302">
        <v>240</v>
      </c>
      <c r="AP50" s="303">
        <v>0.8887572211524218</v>
      </c>
    </row>
    <row r="51" spans="33:42" s="6" customFormat="1" ht="9.75" customHeight="1">
      <c r="AG51" s="6">
        <v>5</v>
      </c>
      <c r="AH51" s="269" t="s">
        <v>102</v>
      </c>
      <c r="AI51" s="269"/>
      <c r="AJ51" s="270"/>
      <c r="AK51" s="302">
        <v>308</v>
      </c>
      <c r="AL51" s="303">
        <v>1.211310811342274</v>
      </c>
      <c r="AM51" s="302">
        <v>329</v>
      </c>
      <c r="AN51" s="303">
        <v>1.2272913791173947</v>
      </c>
      <c r="AO51" s="302">
        <v>339</v>
      </c>
      <c r="AP51" s="303">
        <v>1.255369574877796</v>
      </c>
    </row>
    <row r="52" spans="33:42" s="6" customFormat="1" ht="9.75" customHeight="1">
      <c r="AG52" s="6">
        <v>4</v>
      </c>
      <c r="AH52" s="269" t="s">
        <v>102</v>
      </c>
      <c r="AI52" s="269"/>
      <c r="AJ52" s="270"/>
      <c r="AK52" s="302">
        <v>417</v>
      </c>
      <c r="AL52" s="303">
        <v>1.6399889880835332</v>
      </c>
      <c r="AM52" s="302">
        <v>468</v>
      </c>
      <c r="AN52" s="303">
        <v>1.7458126608721602</v>
      </c>
      <c r="AO52" s="302">
        <v>452</v>
      </c>
      <c r="AP52" s="303">
        <v>1.673826099837061</v>
      </c>
    </row>
    <row r="53" spans="33:42" s="6" customFormat="1" ht="7.5" customHeight="1">
      <c r="AG53" s="6">
        <v>3</v>
      </c>
      <c r="AH53" s="269" t="s">
        <v>102</v>
      </c>
      <c r="AI53" s="269"/>
      <c r="AJ53" s="270"/>
      <c r="AK53" s="302">
        <v>565</v>
      </c>
      <c r="AL53" s="303">
        <v>2.222047429897353</v>
      </c>
      <c r="AM53" s="302">
        <v>603</v>
      </c>
      <c r="AN53" s="303">
        <v>2.249412466892976</v>
      </c>
      <c r="AO53" s="302">
        <v>654</v>
      </c>
      <c r="AP53" s="303">
        <v>2.4218634276403495</v>
      </c>
    </row>
    <row r="54" spans="32:45" s="73" customFormat="1" ht="10.5" customHeight="1">
      <c r="AF54" s="6"/>
      <c r="AG54" s="6">
        <v>2</v>
      </c>
      <c r="AH54" s="269" t="s">
        <v>102</v>
      </c>
      <c r="AI54" s="269"/>
      <c r="AJ54" s="270"/>
      <c r="AK54" s="302">
        <v>826</v>
      </c>
      <c r="AL54" s="303">
        <v>3.2485153576906436</v>
      </c>
      <c r="AM54" s="302">
        <v>928</v>
      </c>
      <c r="AN54" s="303">
        <v>3.46178237027642</v>
      </c>
      <c r="AO54" s="302">
        <v>926</v>
      </c>
      <c r="AP54" s="303">
        <v>3.4291216116130943</v>
      </c>
      <c r="AQ54" s="6"/>
      <c r="AS54" s="107"/>
    </row>
    <row r="55" spans="33:43" s="6" customFormat="1" ht="6.75" customHeight="1">
      <c r="AG55" s="6">
        <v>1</v>
      </c>
      <c r="AH55" s="269" t="s">
        <v>18</v>
      </c>
      <c r="AI55" s="269"/>
      <c r="AJ55" s="270"/>
      <c r="AK55" s="302">
        <v>1216</v>
      </c>
      <c r="AL55" s="303">
        <v>4.78231800841625</v>
      </c>
      <c r="AM55" s="302">
        <v>1239</v>
      </c>
      <c r="AN55" s="303">
        <v>4.62192710859104</v>
      </c>
      <c r="AO55" s="302">
        <v>1214</v>
      </c>
      <c r="AP55" s="303">
        <v>4.495630276996001</v>
      </c>
      <c r="AQ55" s="106"/>
    </row>
    <row r="56" spans="32:43" s="73" customFormat="1" ht="10.5" customHeight="1">
      <c r="AF56" s="6"/>
      <c r="AG56" s="6"/>
      <c r="AH56" s="269"/>
      <c r="AI56" s="269"/>
      <c r="AJ56" s="270"/>
      <c r="AK56" s="6"/>
      <c r="AL56" s="300"/>
      <c r="AM56" s="6"/>
      <c r="AN56" s="300"/>
      <c r="AO56" s="6"/>
      <c r="AP56" s="303"/>
      <c r="AQ56" s="6"/>
    </row>
    <row r="57" spans="32:43" s="6" customFormat="1" ht="9.75" customHeight="1">
      <c r="AF57" s="293" t="s">
        <v>103</v>
      </c>
      <c r="AG57" s="293"/>
      <c r="AH57" s="293"/>
      <c r="AI57" s="293"/>
      <c r="AJ57" s="290"/>
      <c r="AK57" s="308">
        <v>4164</v>
      </c>
      <c r="AL57" s="301">
        <v>16.376292916978016</v>
      </c>
      <c r="AM57" s="308">
        <v>4376</v>
      </c>
      <c r="AN57" s="301">
        <v>16.324094452941395</v>
      </c>
      <c r="AO57" s="308">
        <v>4594</v>
      </c>
      <c r="AP57" s="301">
        <v>17.01229447489261</v>
      </c>
      <c r="AQ57" s="73"/>
    </row>
    <row r="58" spans="32:42" s="6" customFormat="1" ht="9.75" customHeight="1">
      <c r="AF58" s="269"/>
      <c r="AG58" s="269"/>
      <c r="AH58" s="269"/>
      <c r="AI58" s="269"/>
      <c r="AJ58" s="270"/>
      <c r="AL58" s="301"/>
      <c r="AN58" s="301"/>
      <c r="AP58" s="303"/>
    </row>
    <row r="59" spans="32:43" s="6" customFormat="1" ht="9.75" customHeight="1">
      <c r="AF59" s="293" t="s">
        <v>104</v>
      </c>
      <c r="AG59" s="293"/>
      <c r="AH59" s="293"/>
      <c r="AI59" s="293"/>
      <c r="AJ59" s="290"/>
      <c r="AK59" s="308">
        <v>16757</v>
      </c>
      <c r="AL59" s="301">
        <v>65.9023872261769</v>
      </c>
      <c r="AM59" s="308">
        <v>17722</v>
      </c>
      <c r="AN59" s="301">
        <v>66.10959823926586</v>
      </c>
      <c r="AO59" s="308">
        <v>17711</v>
      </c>
      <c r="AP59" s="301">
        <v>65.5865797659606</v>
      </c>
      <c r="AQ59" s="73"/>
    </row>
    <row r="60" spans="33:42" s="6" customFormat="1" ht="9.75" customHeight="1">
      <c r="AG60" s="6" t="s">
        <v>105</v>
      </c>
      <c r="AH60" s="269"/>
      <c r="AI60" s="269"/>
      <c r="AJ60" s="270"/>
      <c r="AK60" s="6" t="s">
        <v>99</v>
      </c>
      <c r="AL60" s="301"/>
      <c r="AN60" s="301"/>
      <c r="AP60" s="303"/>
    </row>
    <row r="61" spans="33:42" s="6" customFormat="1" ht="9.75" customHeight="1">
      <c r="AG61" s="273">
        <v>1</v>
      </c>
      <c r="AH61" s="269" t="s">
        <v>18</v>
      </c>
      <c r="AI61" s="269"/>
      <c r="AJ61" s="270"/>
      <c r="AK61" s="302">
        <v>2752</v>
      </c>
      <c r="AL61" s="303">
        <v>10.823140755889408</v>
      </c>
      <c r="AM61" s="302">
        <v>2870</v>
      </c>
      <c r="AN61" s="303">
        <v>10.706158839109188</v>
      </c>
      <c r="AO61" s="302">
        <v>2756</v>
      </c>
      <c r="AP61" s="303">
        <v>10.20589542290031</v>
      </c>
    </row>
    <row r="62" spans="33:42" s="6" customFormat="1" ht="9.75" customHeight="1">
      <c r="AG62" s="273">
        <v>2</v>
      </c>
      <c r="AH62" s="269" t="s">
        <v>102</v>
      </c>
      <c r="AI62" s="269"/>
      <c r="AJ62" s="270"/>
      <c r="AK62" s="302">
        <v>2491</v>
      </c>
      <c r="AL62" s="303">
        <v>9.796672828096119</v>
      </c>
      <c r="AM62" s="302">
        <v>2598</v>
      </c>
      <c r="AN62" s="303">
        <v>9.691498489200583</v>
      </c>
      <c r="AO62" s="302">
        <v>2805</v>
      </c>
      <c r="AP62" s="303">
        <v>10.38735002221893</v>
      </c>
    </row>
    <row r="63" spans="33:42" s="6" customFormat="1" ht="9.75" customHeight="1">
      <c r="AG63" s="273">
        <v>3</v>
      </c>
      <c r="AH63" s="269" t="s">
        <v>102</v>
      </c>
      <c r="AI63" s="269"/>
      <c r="AJ63" s="270"/>
      <c r="AK63" s="302">
        <v>2295</v>
      </c>
      <c r="AL63" s="303">
        <v>9.025838675423763</v>
      </c>
      <c r="AM63" s="302">
        <v>2348</v>
      </c>
      <c r="AN63" s="303">
        <v>8.7589062558287</v>
      </c>
      <c r="AO63" s="302">
        <v>2347</v>
      </c>
      <c r="AP63" s="303">
        <v>8.691304991853059</v>
      </c>
    </row>
    <row r="64" spans="33:42" s="6" customFormat="1" ht="9.75" customHeight="1">
      <c r="AG64" s="273">
        <v>4</v>
      </c>
      <c r="AH64" s="269" t="s">
        <v>102</v>
      </c>
      <c r="AI64" s="269"/>
      <c r="AJ64" s="270"/>
      <c r="AK64" s="302">
        <v>1839</v>
      </c>
      <c r="AL64" s="303">
        <v>7.232469422267668</v>
      </c>
      <c r="AM64" s="302">
        <v>1960</v>
      </c>
      <c r="AN64" s="303">
        <v>7.311523109635543</v>
      </c>
      <c r="AO64" s="302">
        <v>1915</v>
      </c>
      <c r="AP64" s="303">
        <v>7.0915419937787</v>
      </c>
    </row>
    <row r="65" spans="33:42" s="6" customFormat="1" ht="9.75" customHeight="1">
      <c r="AG65" s="273">
        <v>5</v>
      </c>
      <c r="AH65" s="269" t="s">
        <v>102</v>
      </c>
      <c r="AI65" s="269"/>
      <c r="AJ65" s="270"/>
      <c r="AK65" s="302">
        <v>1434</v>
      </c>
      <c r="AL65" s="303">
        <v>5.639674361898769</v>
      </c>
      <c r="AM65" s="302">
        <v>1559</v>
      </c>
      <c r="AN65" s="303">
        <v>5.815645167307046</v>
      </c>
      <c r="AO65" s="302">
        <v>1537</v>
      </c>
      <c r="AP65" s="303">
        <v>5.691749370463635</v>
      </c>
    </row>
    <row r="66" spans="33:42" s="6" customFormat="1" ht="9.75" customHeight="1">
      <c r="AG66" s="273">
        <v>6</v>
      </c>
      <c r="AH66" s="269" t="s">
        <v>102</v>
      </c>
      <c r="AI66" s="269"/>
      <c r="AJ66" s="270"/>
      <c r="AK66" s="302">
        <v>1196</v>
      </c>
      <c r="AL66" s="303">
        <v>4.7036614622251935</v>
      </c>
      <c r="AM66" s="302">
        <v>1291</v>
      </c>
      <c r="AN66" s="303">
        <v>4.815906293132391</v>
      </c>
      <c r="AO66" s="302">
        <v>1235</v>
      </c>
      <c r="AP66" s="303">
        <v>4.573396533846838</v>
      </c>
    </row>
    <row r="67" spans="33:42" s="6" customFormat="1" ht="9.75" customHeight="1">
      <c r="AG67" s="273">
        <v>7</v>
      </c>
      <c r="AH67" s="269" t="s">
        <v>102</v>
      </c>
      <c r="AI67" s="269"/>
      <c r="AJ67" s="270"/>
      <c r="AK67" s="302">
        <v>968</v>
      </c>
      <c r="AL67" s="303">
        <v>3.8069768356471467</v>
      </c>
      <c r="AM67" s="302">
        <v>1042</v>
      </c>
      <c r="AN67" s="303">
        <v>3.8870444286939976</v>
      </c>
      <c r="AO67" s="302">
        <v>995</v>
      </c>
      <c r="AP67" s="303">
        <v>3.6846393126944155</v>
      </c>
    </row>
    <row r="68" spans="33:42" s="6" customFormat="1" ht="9.75" customHeight="1">
      <c r="AG68" s="273">
        <v>8</v>
      </c>
      <c r="AH68" s="269" t="s">
        <v>102</v>
      </c>
      <c r="AI68" s="269"/>
      <c r="AJ68" s="270"/>
      <c r="AK68" s="302">
        <v>725</v>
      </c>
      <c r="AL68" s="303">
        <v>2.8512997994258074</v>
      </c>
      <c r="AM68" s="302">
        <v>764</v>
      </c>
      <c r="AN68" s="303">
        <v>2.8500018651844665</v>
      </c>
      <c r="AO68" s="302">
        <v>781</v>
      </c>
      <c r="AP68" s="303">
        <v>2.8921641238335063</v>
      </c>
    </row>
    <row r="69" spans="33:42" s="6" customFormat="1" ht="9.75" customHeight="1">
      <c r="AG69" s="273">
        <v>9</v>
      </c>
      <c r="AH69" s="269" t="s">
        <v>102</v>
      </c>
      <c r="AI69" s="269"/>
      <c r="AJ69" s="270"/>
      <c r="AK69" s="302">
        <v>576</v>
      </c>
      <c r="AL69" s="303">
        <v>2.2653085303024345</v>
      </c>
      <c r="AM69" s="302">
        <v>652</v>
      </c>
      <c r="AN69" s="303">
        <v>2.4322005446338646</v>
      </c>
      <c r="AO69" s="302">
        <v>640</v>
      </c>
      <c r="AP69" s="303">
        <v>2.3700192564064584</v>
      </c>
    </row>
    <row r="70" spans="32:43" s="73" customFormat="1" ht="10.5" customHeight="1">
      <c r="AF70" s="6"/>
      <c r="AG70" s="273">
        <v>10</v>
      </c>
      <c r="AH70" s="269" t="s">
        <v>102</v>
      </c>
      <c r="AI70" s="269"/>
      <c r="AJ70" s="270"/>
      <c r="AK70" s="302">
        <v>480</v>
      </c>
      <c r="AL70" s="303">
        <v>1.887757108585362</v>
      </c>
      <c r="AM70" s="302">
        <v>496</v>
      </c>
      <c r="AN70" s="303">
        <v>1.8502629910098107</v>
      </c>
      <c r="AO70" s="302">
        <v>520</v>
      </c>
      <c r="AP70" s="303">
        <v>1.9256406458302473</v>
      </c>
      <c r="AQ70" s="6"/>
    </row>
    <row r="71" spans="33:42" s="6" customFormat="1" ht="9" customHeight="1">
      <c r="AG71" s="273">
        <v>11</v>
      </c>
      <c r="AH71" s="269" t="s">
        <v>101</v>
      </c>
      <c r="AI71" s="269"/>
      <c r="AJ71" s="270"/>
      <c r="AK71" s="302">
        <v>1250</v>
      </c>
      <c r="AL71" s="303">
        <v>4.916034136941047</v>
      </c>
      <c r="AM71" s="302">
        <v>1331</v>
      </c>
      <c r="AN71" s="303">
        <v>4.9651210504718915</v>
      </c>
      <c r="AO71" s="302">
        <v>1370</v>
      </c>
      <c r="AP71" s="303">
        <v>5.073322470745075</v>
      </c>
    </row>
    <row r="72" spans="33:43" s="6" customFormat="1" ht="9.75" customHeight="1">
      <c r="AG72" s="273">
        <v>16</v>
      </c>
      <c r="AH72" s="269" t="s">
        <v>100</v>
      </c>
      <c r="AI72" s="269"/>
      <c r="AJ72" s="270"/>
      <c r="AK72" s="302">
        <v>751</v>
      </c>
      <c r="AL72" s="303">
        <v>2.9535533094741813</v>
      </c>
      <c r="AM72" s="302">
        <v>811</v>
      </c>
      <c r="AN72" s="303">
        <v>3.02532920505838</v>
      </c>
      <c r="AO72" s="302">
        <v>810</v>
      </c>
      <c r="AP72" s="303">
        <v>2.999555621389424</v>
      </c>
      <c r="AQ72" s="106"/>
    </row>
    <row r="73" spans="30:43" s="6" customFormat="1" ht="9" customHeight="1">
      <c r="AD73" s="108"/>
      <c r="AE73" s="108"/>
      <c r="AF73" s="73"/>
      <c r="AG73" s="73"/>
      <c r="AH73" s="73"/>
      <c r="AI73" s="227" t="s">
        <v>90</v>
      </c>
      <c r="AJ73" s="290"/>
      <c r="AK73" s="308">
        <v>25427</v>
      </c>
      <c r="AL73" s="309">
        <v>100</v>
      </c>
      <c r="AM73" s="308">
        <v>26807</v>
      </c>
      <c r="AN73" s="309">
        <v>100</v>
      </c>
      <c r="AO73" s="308">
        <v>27004</v>
      </c>
      <c r="AP73" s="309">
        <v>100</v>
      </c>
      <c r="AQ73" s="73"/>
    </row>
    <row r="74" spans="30:42" s="6" customFormat="1" ht="13.5" customHeight="1">
      <c r="AD74" s="108"/>
      <c r="AE74" s="108"/>
      <c r="AJ74" s="60"/>
      <c r="AK74" s="291"/>
      <c r="AL74" s="291"/>
      <c r="AM74" s="291"/>
      <c r="AN74" s="291"/>
      <c r="AO74" s="386">
        <f>SUM(AO61:AO72)</f>
        <v>17711</v>
      </c>
      <c r="AP74" s="291"/>
    </row>
    <row r="75" spans="36:42" s="6" customFormat="1" ht="12" customHeight="1">
      <c r="AJ75" s="60"/>
      <c r="AM75" s="54"/>
      <c r="AO75" s="388">
        <f>SUM(AO44:AO55)</f>
        <v>4699</v>
      </c>
      <c r="AP75" s="292"/>
    </row>
    <row r="76" spans="1:42" s="6" customFormat="1" ht="9" customHeight="1">
      <c r="A76" s="6" t="s">
        <v>106</v>
      </c>
      <c r="AI76" s="109"/>
      <c r="AJ76" s="109"/>
      <c r="AK76" s="109"/>
      <c r="AL76" s="109"/>
      <c r="AM76" s="109"/>
      <c r="AN76" s="109"/>
      <c r="AO76" s="387">
        <f>AO42+AO57+AO59</f>
        <v>27004</v>
      </c>
      <c r="AP76" s="109"/>
    </row>
    <row r="77" spans="1:42" s="6" customFormat="1" ht="9" customHeight="1">
      <c r="A77" s="108" t="s">
        <v>107</v>
      </c>
      <c r="B77" s="61"/>
      <c r="AI77" s="109"/>
      <c r="AJ77" s="109"/>
      <c r="AK77" s="109"/>
      <c r="AL77" s="109"/>
      <c r="AM77" s="109"/>
      <c r="AN77" s="109"/>
      <c r="AO77" s="109"/>
      <c r="AP77" s="109"/>
    </row>
    <row r="78" spans="1:40" s="6" customFormat="1" ht="9" customHeight="1">
      <c r="A78" s="109" t="s">
        <v>108</v>
      </c>
      <c r="C78" s="109"/>
      <c r="AJ78" s="60"/>
      <c r="AM78" s="110"/>
      <c r="AN78" s="54"/>
    </row>
    <row r="79" spans="1:39" s="6" customFormat="1" ht="9" customHeight="1">
      <c r="A79" s="109" t="s">
        <v>109</v>
      </c>
      <c r="C79" s="109"/>
      <c r="F79" s="108"/>
      <c r="AJ79" s="60"/>
      <c r="AK79" s="110"/>
      <c r="AM79" s="110"/>
    </row>
    <row r="80" spans="1:38" s="6" customFormat="1" ht="9" customHeight="1">
      <c r="A80" s="109" t="s">
        <v>110</v>
      </c>
      <c r="F80" s="108"/>
      <c r="AG80" s="108"/>
      <c r="AH80" s="109"/>
      <c r="AJ80" s="60"/>
      <c r="AK80" s="110"/>
      <c r="AL80" s="87"/>
    </row>
    <row r="81" spans="33:37" s="6" customFormat="1" ht="9" customHeight="1">
      <c r="AG81" s="108"/>
      <c r="AH81" s="109"/>
      <c r="AJ81" s="60"/>
      <c r="AK81" s="110"/>
    </row>
    <row r="82" s="6" customFormat="1" ht="9" customHeight="1">
      <c r="AJ82" s="60"/>
    </row>
    <row r="83" s="6" customFormat="1" ht="9" customHeight="1">
      <c r="AJ83" s="60"/>
    </row>
    <row r="84" s="6" customFormat="1" ht="8.25"/>
    <row r="85" s="6" customFormat="1" ht="8.25"/>
    <row r="86" s="6" customFormat="1" ht="8.25">
      <c r="AK86" s="110"/>
    </row>
    <row r="87" s="6" customFormat="1" ht="8.25">
      <c r="AK87" s="110"/>
    </row>
    <row r="88" s="6" customFormat="1" ht="8.25"/>
    <row r="89" s="6" customFormat="1" ht="8.25"/>
    <row r="90" s="6" customFormat="1" ht="12.75">
      <c r="E90" s="57"/>
    </row>
    <row r="91" s="6" customFormat="1" ht="8.25"/>
    <row r="92" s="6" customFormat="1" ht="8.25"/>
    <row r="93" s="6" customFormat="1" ht="8.25"/>
    <row r="94" s="6" customFormat="1" ht="8.25"/>
    <row r="95" s="6" customFormat="1" ht="8.25"/>
    <row r="96" s="6" customFormat="1" ht="8.25"/>
    <row r="97" s="6" customFormat="1" ht="8.25"/>
    <row r="98" s="6" customFormat="1" ht="8.25"/>
    <row r="99" s="6" customFormat="1" ht="8.25"/>
    <row r="100" s="6" customFormat="1" ht="8.25"/>
    <row r="101" s="6" customFormat="1" ht="8.25"/>
    <row r="102" s="6" customFormat="1" ht="8.25"/>
    <row r="103" s="6" customFormat="1" ht="8.25"/>
    <row r="104" s="6" customFormat="1" ht="8.25"/>
    <row r="105" s="6" customFormat="1" ht="8.25"/>
    <row r="106" s="6" customFormat="1" ht="8.25"/>
    <row r="107" s="6" customFormat="1" ht="8.25"/>
    <row r="108" s="6" customFormat="1" ht="8.25"/>
    <row r="109" s="6" customFormat="1" ht="8.25"/>
    <row r="110" s="6" customFormat="1" ht="8.25"/>
    <row r="111" s="6" customFormat="1" ht="8.25"/>
    <row r="112" s="6" customFormat="1" ht="8.25"/>
    <row r="113" s="6" customFormat="1" ht="8.25"/>
    <row r="114" s="6" customFormat="1" ht="8.25"/>
    <row r="115" s="6" customFormat="1" ht="8.25"/>
    <row r="116" s="6" customFormat="1" ht="8.25"/>
    <row r="117" s="6" customFormat="1" ht="8.25"/>
    <row r="118" s="6" customFormat="1" ht="8.25"/>
    <row r="119" s="6" customFormat="1" ht="8.25"/>
    <row r="120" s="6" customFormat="1" ht="8.25"/>
    <row r="121" s="6" customFormat="1" ht="8.25"/>
    <row r="122" s="6" customFormat="1" ht="8.25"/>
    <row r="123" s="6" customFormat="1" ht="8.25"/>
    <row r="124" s="6" customFormat="1" ht="8.25"/>
    <row r="125" s="6" customFormat="1" ht="8.25"/>
    <row r="126" s="6" customFormat="1" ht="8.25"/>
    <row r="127" s="6" customFormat="1" ht="8.25"/>
    <row r="128" s="6" customFormat="1" ht="8.25"/>
    <row r="129" s="6" customFormat="1" ht="8.25"/>
    <row r="130" s="6" customFormat="1" ht="8.25"/>
    <row r="131" s="6" customFormat="1" ht="8.25"/>
    <row r="132" s="6" customFormat="1" ht="8.25"/>
    <row r="133" s="6" customFormat="1" ht="8.25"/>
    <row r="134" s="6" customFormat="1" ht="8.25"/>
    <row r="135" s="6" customFormat="1" ht="8.25"/>
    <row r="136" s="6" customFormat="1" ht="8.25"/>
    <row r="137" s="6" customFormat="1" ht="8.25"/>
    <row r="138" s="6" customFormat="1" ht="8.25"/>
    <row r="139" s="6" customFormat="1" ht="8.25"/>
    <row r="140" s="6" customFormat="1" ht="8.25"/>
    <row r="141" s="6" customFormat="1" ht="8.25"/>
    <row r="142" s="6" customFormat="1" ht="8.25"/>
    <row r="143" s="6" customFormat="1" ht="8.25"/>
    <row r="144" s="6" customFormat="1" ht="8.25"/>
    <row r="145" s="6" customFormat="1" ht="8.25"/>
    <row r="146" s="6" customFormat="1" ht="8.25"/>
    <row r="147" s="6" customFormat="1" ht="8.25"/>
    <row r="148" s="6" customFormat="1" ht="8.25"/>
    <row r="149" s="6" customFormat="1" ht="8.25"/>
    <row r="150" s="6" customFormat="1" ht="8.25"/>
    <row r="151" s="6" customFormat="1" ht="8.25"/>
    <row r="152" s="6" customFormat="1" ht="8.25"/>
    <row r="153" s="6" customFormat="1" ht="8.25"/>
    <row r="154" s="6" customFormat="1" ht="8.25"/>
    <row r="155" s="6" customFormat="1" ht="8.25"/>
    <row r="156" s="6" customFormat="1" ht="8.25"/>
    <row r="157" s="6" customFormat="1" ht="8.25"/>
    <row r="158" s="6" customFormat="1" ht="8.25"/>
    <row r="159" s="6" customFormat="1" ht="8.25"/>
    <row r="160" s="6" customFormat="1" ht="8.25"/>
    <row r="161" s="6" customFormat="1" ht="8.25"/>
    <row r="162" s="6" customFormat="1" ht="8.25"/>
    <row r="163" s="6" customFormat="1" ht="8.25"/>
    <row r="164" s="6" customFormat="1" ht="8.25"/>
    <row r="165" s="6" customFormat="1" ht="8.25"/>
    <row r="166" s="6" customFormat="1" ht="8.25"/>
    <row r="167" s="6" customFormat="1" ht="8.25"/>
    <row r="168" s="6" customFormat="1" ht="8.25"/>
    <row r="169" spans="32:43" s="57" customFormat="1" ht="12.75">
      <c r="AF169" s="6"/>
      <c r="AG169" s="6"/>
      <c r="AH169" s="6"/>
      <c r="AI169" s="6"/>
      <c r="AJ169" s="6"/>
      <c r="AK169" s="6"/>
      <c r="AL169" s="6"/>
      <c r="AM169" s="6"/>
      <c r="AN169" s="6"/>
      <c r="AO169" s="6"/>
      <c r="AP169" s="6"/>
      <c r="AQ169" s="6"/>
    </row>
    <row r="170" spans="32:43" ht="12.75">
      <c r="AF170" s="6"/>
      <c r="AG170" s="6"/>
      <c r="AH170" s="6"/>
      <c r="AI170" s="6"/>
      <c r="AJ170" s="6"/>
      <c r="AK170" s="6"/>
      <c r="AL170" s="6"/>
      <c r="AM170" s="6"/>
      <c r="AN170" s="6"/>
      <c r="AO170" s="6"/>
      <c r="AP170" s="6"/>
      <c r="AQ170" s="6"/>
    </row>
    <row r="171" spans="32:43" ht="12.75">
      <c r="AF171" s="6"/>
      <c r="AG171" s="6"/>
      <c r="AH171" s="6"/>
      <c r="AI171" s="6"/>
      <c r="AJ171" s="6"/>
      <c r="AK171" s="6"/>
      <c r="AL171" s="6"/>
      <c r="AM171" s="6"/>
      <c r="AN171" s="6"/>
      <c r="AO171" s="6"/>
      <c r="AP171" s="6"/>
      <c r="AQ171" s="6"/>
    </row>
    <row r="172" spans="32:43" ht="12.75">
      <c r="AF172" s="57"/>
      <c r="AG172" s="57"/>
      <c r="AH172" s="57"/>
      <c r="AI172" s="57"/>
      <c r="AJ172" s="57"/>
      <c r="AK172" s="57"/>
      <c r="AL172" s="57"/>
      <c r="AM172" s="57"/>
      <c r="AN172" s="57"/>
      <c r="AO172" s="57"/>
      <c r="AP172" s="57"/>
      <c r="AQ172" s="57"/>
    </row>
  </sheetData>
  <sheetProtection/>
  <mergeCells count="17">
    <mergeCell ref="A3:E5"/>
    <mergeCell ref="F3:K3"/>
    <mergeCell ref="L3:Q3"/>
    <mergeCell ref="F4:G4"/>
    <mergeCell ref="H4:I4"/>
    <mergeCell ref="J4:K4"/>
    <mergeCell ref="L4:M4"/>
    <mergeCell ref="N4:O4"/>
    <mergeCell ref="P4:Q4"/>
    <mergeCell ref="AM39:AN39"/>
    <mergeCell ref="AO39:AP39"/>
    <mergeCell ref="AK39:AL39"/>
    <mergeCell ref="R20:U23"/>
    <mergeCell ref="W20:AD20"/>
    <mergeCell ref="W21:W23"/>
    <mergeCell ref="AD21:AD23"/>
    <mergeCell ref="X22:AC22"/>
  </mergeCells>
  <printOptions/>
  <pageMargins left="0.7874015748031497" right="0.7874015748031497" top="0.5905511811023623" bottom="0.7874015748031497" header="0.5118110236220472" footer="0.3937007874015748"/>
  <pageSetup horizontalDpi="600" verticalDpi="600" orientation="portrait" paperSize="9" scale="95" r:id="rId2"/>
  <headerFooter alignWithMargins="0">
    <oddFooter>&amp;C&amp;9 6</oddFooter>
  </headerFooter>
  <drawing r:id="rId1"/>
</worksheet>
</file>

<file path=xl/worksheets/sheet5.xml><?xml version="1.0" encoding="utf-8"?>
<worksheet xmlns="http://schemas.openxmlformats.org/spreadsheetml/2006/main" xmlns:r="http://schemas.openxmlformats.org/officeDocument/2006/relationships">
  <dimension ref="A1:AH179"/>
  <sheetViews>
    <sheetView zoomScale="120" zoomScaleNormal="120" zoomScalePageLayoutView="0" workbookViewId="0" topLeftCell="A1">
      <selection activeCell="A2" sqref="A2"/>
    </sheetView>
  </sheetViews>
  <sheetFormatPr defaultColWidth="11.421875" defaultRowHeight="12.75"/>
  <cols>
    <col min="1" max="1" width="9.7109375" style="3" customWidth="1"/>
    <col min="2" max="2" width="0.85546875" style="3" customWidth="1"/>
    <col min="3" max="3" width="6.57421875" style="3" customWidth="1"/>
    <col min="4" max="4" width="4.8515625" style="3" customWidth="1"/>
    <col min="5" max="8" width="4.57421875" style="3" customWidth="1"/>
    <col min="9" max="9" width="6.57421875" style="3" customWidth="1"/>
    <col min="10" max="10" width="5.8515625" style="3" customWidth="1"/>
    <col min="11" max="11" width="6.8515625" style="3" customWidth="1"/>
    <col min="12" max="12" width="4.57421875" style="3" customWidth="1"/>
    <col min="13" max="13" width="5.140625" style="3" customWidth="1"/>
    <col min="14" max="15" width="4.57421875" style="3" customWidth="1"/>
    <col min="16" max="16" width="6.421875" style="3" customWidth="1"/>
    <col min="17" max="17" width="9.8515625" style="3" customWidth="1"/>
    <col min="18" max="18" width="0.85546875" style="3" customWidth="1"/>
    <col min="19" max="19" width="7.28125" style="3" customWidth="1"/>
    <col min="20" max="20" width="4.140625" style="3" customWidth="1"/>
    <col min="21" max="21" width="6.28125" style="3" customWidth="1"/>
    <col min="22" max="22" width="3.7109375" style="3" customWidth="1"/>
    <col min="23" max="23" width="6.28125" style="3" customWidth="1"/>
    <col min="24" max="24" width="3.57421875" style="3" customWidth="1"/>
    <col min="25" max="25" width="6.28125" style="3" customWidth="1"/>
    <col min="26" max="26" width="3.7109375" style="3" customWidth="1"/>
    <col min="27" max="27" width="6.28125" style="3" customWidth="1"/>
    <col min="28" max="28" width="3.7109375" style="3" customWidth="1"/>
    <col min="29" max="29" width="6.28125" style="3" customWidth="1"/>
    <col min="30" max="30" width="3.8515625" style="3" customWidth="1"/>
    <col min="31" max="31" width="6.28125" style="3" customWidth="1"/>
    <col min="32" max="32" width="4.00390625" style="3" customWidth="1"/>
    <col min="33" max="16384" width="11.421875" style="3" customWidth="1"/>
  </cols>
  <sheetData>
    <row r="1" spans="1:16" s="2" customFormat="1" ht="15.75" customHeight="1">
      <c r="A1" s="112" t="s">
        <v>111</v>
      </c>
      <c r="B1" s="112"/>
      <c r="C1" s="112"/>
      <c r="D1" s="112"/>
      <c r="E1" s="112"/>
      <c r="F1" s="112"/>
      <c r="G1" s="112"/>
      <c r="H1" s="112"/>
      <c r="I1" s="113"/>
      <c r="J1" s="112"/>
      <c r="K1" s="112"/>
      <c r="L1" s="112"/>
      <c r="M1" s="112"/>
      <c r="N1" s="112"/>
      <c r="O1" s="112"/>
      <c r="P1" s="112"/>
    </row>
    <row r="2" s="4" customFormat="1" ht="3.75" customHeight="1"/>
    <row r="3" spans="1:17" s="4" customFormat="1" ht="9" customHeight="1">
      <c r="A3" s="114"/>
      <c r="B3" s="115"/>
      <c r="C3" s="393" t="s">
        <v>112</v>
      </c>
      <c r="D3" s="423"/>
      <c r="E3" s="423"/>
      <c r="F3" s="423"/>
      <c r="G3" s="423"/>
      <c r="H3" s="423"/>
      <c r="I3" s="394"/>
      <c r="J3" s="393" t="s">
        <v>113</v>
      </c>
      <c r="K3" s="423"/>
      <c r="L3" s="423"/>
      <c r="M3" s="423"/>
      <c r="N3" s="423"/>
      <c r="O3" s="423"/>
      <c r="P3" s="423"/>
      <c r="Q3" s="116"/>
    </row>
    <row r="4" spans="2:17" s="4" customFormat="1" ht="8.25" customHeight="1">
      <c r="B4" s="13"/>
      <c r="C4" s="467" t="s">
        <v>114</v>
      </c>
      <c r="D4" s="393" t="s">
        <v>115</v>
      </c>
      <c r="E4" s="423"/>
      <c r="F4" s="423"/>
      <c r="G4" s="423"/>
      <c r="H4" s="423"/>
      <c r="I4" s="394"/>
      <c r="J4" s="117" t="s">
        <v>20</v>
      </c>
      <c r="K4" s="118"/>
      <c r="L4" s="393" t="s">
        <v>116</v>
      </c>
      <c r="M4" s="423"/>
      <c r="N4" s="423"/>
      <c r="O4" s="423"/>
      <c r="P4" s="423"/>
      <c r="Q4" s="3"/>
    </row>
    <row r="5" spans="2:17" s="4" customFormat="1" ht="8.25" customHeight="1">
      <c r="B5" s="13"/>
      <c r="C5" s="468"/>
      <c r="D5" s="119" t="s">
        <v>117</v>
      </c>
      <c r="E5" s="119">
        <v>1</v>
      </c>
      <c r="F5" s="119">
        <v>2</v>
      </c>
      <c r="G5" s="119">
        <v>3</v>
      </c>
      <c r="H5" s="119">
        <v>4</v>
      </c>
      <c r="I5" s="120" t="s">
        <v>118</v>
      </c>
      <c r="J5" s="470" t="s">
        <v>27</v>
      </c>
      <c r="K5" s="467" t="s">
        <v>119</v>
      </c>
      <c r="L5" s="9">
        <v>1</v>
      </c>
      <c r="M5" s="9">
        <v>2</v>
      </c>
      <c r="N5" s="9">
        <v>3</v>
      </c>
      <c r="O5" s="9">
        <v>4</v>
      </c>
      <c r="P5" s="5" t="s">
        <v>118</v>
      </c>
      <c r="Q5" s="10"/>
    </row>
    <row r="6" spans="1:17" s="4" customFormat="1" ht="7.5" customHeight="1">
      <c r="A6" s="121"/>
      <c r="B6" s="122"/>
      <c r="C6" s="469"/>
      <c r="D6" s="393" t="s">
        <v>120</v>
      </c>
      <c r="E6" s="423"/>
      <c r="F6" s="423"/>
      <c r="G6" s="423"/>
      <c r="H6" s="423"/>
      <c r="I6" s="394"/>
      <c r="J6" s="471"/>
      <c r="K6" s="469"/>
      <c r="L6" s="393" t="s">
        <v>120</v>
      </c>
      <c r="M6" s="423"/>
      <c r="N6" s="423"/>
      <c r="O6" s="423"/>
      <c r="P6" s="423"/>
      <c r="Q6" s="116"/>
    </row>
    <row r="7" s="4" customFormat="1" ht="3" customHeight="1">
      <c r="B7" s="13"/>
    </row>
    <row r="8" spans="1:16" s="4" customFormat="1" ht="9" customHeight="1">
      <c r="A8" s="44" t="s">
        <v>33</v>
      </c>
      <c r="B8" s="13"/>
      <c r="C8" s="19">
        <f>(D8+E8+F8+G8+H8+I8)</f>
        <v>13311</v>
      </c>
      <c r="D8" s="19">
        <v>5537</v>
      </c>
      <c r="E8" s="19">
        <v>4399</v>
      </c>
      <c r="F8" s="19">
        <v>2124</v>
      </c>
      <c r="G8" s="19">
        <v>755</v>
      </c>
      <c r="H8" s="19">
        <v>292</v>
      </c>
      <c r="I8" s="19">
        <v>204</v>
      </c>
      <c r="J8" s="19">
        <f>SUM(L8:P8)</f>
        <v>13242</v>
      </c>
      <c r="K8" s="123">
        <f>(J8*1000/C8)</f>
        <v>994.8163173315303</v>
      </c>
      <c r="L8" s="19">
        <v>4399</v>
      </c>
      <c r="M8" s="19">
        <v>4248</v>
      </c>
      <c r="N8" s="19">
        <v>2265</v>
      </c>
      <c r="O8" s="19">
        <v>1168</v>
      </c>
      <c r="P8" s="19">
        <v>1162</v>
      </c>
    </row>
    <row r="9" spans="1:16" s="4" customFormat="1" ht="3.75" customHeight="1">
      <c r="A9" s="44"/>
      <c r="B9" s="13"/>
      <c r="C9" s="19"/>
      <c r="D9" s="19"/>
      <c r="E9" s="19"/>
      <c r="F9" s="19"/>
      <c r="G9" s="19"/>
      <c r="H9" s="19"/>
      <c r="I9" s="19"/>
      <c r="J9" s="19"/>
      <c r="K9" s="123"/>
      <c r="L9" s="19"/>
      <c r="M9" s="19"/>
      <c r="N9" s="19"/>
      <c r="O9" s="19"/>
      <c r="P9" s="19"/>
    </row>
    <row r="10" spans="1:16" s="4" customFormat="1" ht="9" customHeight="1">
      <c r="A10" s="44" t="s">
        <v>34</v>
      </c>
      <c r="B10" s="13"/>
      <c r="C10" s="19">
        <f>(D10+E10+F10+G10+H10+I10)</f>
        <v>6944</v>
      </c>
      <c r="D10" s="19">
        <v>2926</v>
      </c>
      <c r="E10" s="19">
        <v>2389</v>
      </c>
      <c r="F10" s="19">
        <v>1105</v>
      </c>
      <c r="G10" s="19">
        <v>356</v>
      </c>
      <c r="H10" s="19">
        <v>111</v>
      </c>
      <c r="I10" s="19">
        <v>57</v>
      </c>
      <c r="J10" s="19">
        <f>SUM(L10:P10)</f>
        <v>6442</v>
      </c>
      <c r="K10" s="123">
        <f>(J10*1000/C10)</f>
        <v>927.7073732718894</v>
      </c>
      <c r="L10" s="19">
        <v>2389</v>
      </c>
      <c r="M10" s="19">
        <v>2210</v>
      </c>
      <c r="N10" s="19">
        <v>1068</v>
      </c>
      <c r="O10" s="19">
        <v>444</v>
      </c>
      <c r="P10" s="19">
        <v>331</v>
      </c>
    </row>
    <row r="11" spans="1:16" s="4" customFormat="1" ht="3" customHeight="1">
      <c r="A11" s="44"/>
      <c r="B11" s="13"/>
      <c r="C11" s="19"/>
      <c r="D11" s="19"/>
      <c r="E11" s="19"/>
      <c r="F11" s="19"/>
      <c r="G11" s="19"/>
      <c r="H11" s="19"/>
      <c r="I11" s="19"/>
      <c r="J11" s="19"/>
      <c r="K11" s="123"/>
      <c r="L11" s="19"/>
      <c r="M11" s="19"/>
      <c r="N11" s="19"/>
      <c r="O11" s="19"/>
      <c r="P11" s="19"/>
    </row>
    <row r="12" spans="1:16" s="4" customFormat="1" ht="9" customHeight="1">
      <c r="A12" s="44" t="s">
        <v>35</v>
      </c>
      <c r="B12" s="13"/>
      <c r="C12" s="19">
        <f>(D12+E12+F12+G12+H12+I12)</f>
        <v>11464</v>
      </c>
      <c r="D12" s="19">
        <v>4116</v>
      </c>
      <c r="E12" s="19">
        <v>4079</v>
      </c>
      <c r="F12" s="19">
        <v>2157</v>
      </c>
      <c r="G12" s="19">
        <v>686</v>
      </c>
      <c r="H12" s="19">
        <v>248</v>
      </c>
      <c r="I12" s="19">
        <v>178</v>
      </c>
      <c r="J12" s="19">
        <f>SUM(L12:P12)</f>
        <v>12485</v>
      </c>
      <c r="K12" s="123">
        <f>(J12*1000/C12)</f>
        <v>1089.0614096301465</v>
      </c>
      <c r="L12" s="19">
        <v>4079</v>
      </c>
      <c r="M12" s="19">
        <v>4314</v>
      </c>
      <c r="N12" s="19">
        <v>2058</v>
      </c>
      <c r="O12" s="19">
        <v>992</v>
      </c>
      <c r="P12" s="19">
        <v>1042</v>
      </c>
    </row>
    <row r="13" spans="1:16" s="4" customFormat="1" ht="3" customHeight="1">
      <c r="A13" s="44"/>
      <c r="B13" s="13"/>
      <c r="C13" s="19"/>
      <c r="D13" s="19"/>
      <c r="E13" s="19"/>
      <c r="F13" s="19"/>
      <c r="G13" s="19"/>
      <c r="H13" s="19"/>
      <c r="I13" s="19"/>
      <c r="J13" s="19"/>
      <c r="K13" s="123"/>
      <c r="L13" s="19"/>
      <c r="M13" s="19"/>
      <c r="N13" s="19"/>
      <c r="O13" s="19"/>
      <c r="P13" s="19"/>
    </row>
    <row r="14" spans="1:16" s="4" customFormat="1" ht="9" customHeight="1">
      <c r="A14" s="44" t="s">
        <v>36</v>
      </c>
      <c r="B14" s="13"/>
      <c r="C14" s="19">
        <f>(D14+E14+F14+G14+H14+I14)</f>
        <v>16527</v>
      </c>
      <c r="D14" s="19">
        <v>6558</v>
      </c>
      <c r="E14" s="19">
        <v>5595</v>
      </c>
      <c r="F14" s="19">
        <v>2993</v>
      </c>
      <c r="G14" s="19">
        <v>905</v>
      </c>
      <c r="H14" s="19">
        <v>288</v>
      </c>
      <c r="I14" s="19">
        <v>188</v>
      </c>
      <c r="J14" s="19">
        <f>SUM(L14:P14)</f>
        <v>16528</v>
      </c>
      <c r="K14" s="123">
        <f>(J14*1000/C14)</f>
        <v>1000.0605070490712</v>
      </c>
      <c r="L14" s="19">
        <v>5595</v>
      </c>
      <c r="M14" s="19">
        <v>5986</v>
      </c>
      <c r="N14" s="19">
        <v>2715</v>
      </c>
      <c r="O14" s="19">
        <v>1152</v>
      </c>
      <c r="P14" s="19">
        <v>1080</v>
      </c>
    </row>
    <row r="15" spans="1:16" s="4" customFormat="1" ht="3.75" customHeight="1">
      <c r="A15" s="44"/>
      <c r="B15" s="13"/>
      <c r="C15" s="19"/>
      <c r="D15" s="19"/>
      <c r="E15" s="19"/>
      <c r="F15" s="19"/>
      <c r="G15" s="19"/>
      <c r="H15" s="19"/>
      <c r="I15" s="19"/>
      <c r="J15" s="19"/>
      <c r="K15" s="123"/>
      <c r="L15" s="19"/>
      <c r="M15" s="19"/>
      <c r="N15" s="19"/>
      <c r="O15" s="19"/>
      <c r="P15" s="19"/>
    </row>
    <row r="16" spans="1:16" s="4" customFormat="1" ht="9" customHeight="1">
      <c r="A16" s="44" t="s">
        <v>37</v>
      </c>
      <c r="B16" s="13"/>
      <c r="C16" s="19">
        <v>13408</v>
      </c>
      <c r="D16" s="19">
        <v>6178</v>
      </c>
      <c r="E16" s="19">
        <v>4376</v>
      </c>
      <c r="F16" s="19">
        <v>2164</v>
      </c>
      <c r="G16" s="19">
        <v>526</v>
      </c>
      <c r="H16" s="19">
        <v>130</v>
      </c>
      <c r="I16" s="19">
        <v>34</v>
      </c>
      <c r="J16" s="19">
        <v>11002</v>
      </c>
      <c r="K16" s="123">
        <v>821</v>
      </c>
      <c r="L16" s="19">
        <v>4376</v>
      </c>
      <c r="M16" s="19">
        <v>4328</v>
      </c>
      <c r="N16" s="19">
        <v>1578</v>
      </c>
      <c r="O16" s="19">
        <v>520</v>
      </c>
      <c r="P16" s="19">
        <v>200</v>
      </c>
    </row>
    <row r="17" spans="1:16" s="4" customFormat="1" ht="3" customHeight="1">
      <c r="A17" s="124"/>
      <c r="B17" s="13"/>
      <c r="C17" s="19"/>
      <c r="D17" s="19"/>
      <c r="E17" s="19"/>
      <c r="F17" s="19"/>
      <c r="G17" s="19"/>
      <c r="H17" s="19"/>
      <c r="I17" s="19"/>
      <c r="J17" s="19"/>
      <c r="K17" s="123"/>
      <c r="L17" s="19"/>
      <c r="M17" s="19"/>
      <c r="N17" s="19"/>
      <c r="O17" s="19"/>
      <c r="P17" s="19"/>
    </row>
    <row r="18" spans="1:16" s="4" customFormat="1" ht="9" customHeight="1">
      <c r="A18" s="124" t="s">
        <v>38</v>
      </c>
      <c r="B18" s="13"/>
      <c r="C18" s="19">
        <f>(D18+E18+F18+G18+H18+I18)</f>
        <v>19252</v>
      </c>
      <c r="D18" s="19">
        <v>8856</v>
      </c>
      <c r="E18" s="19">
        <v>6808</v>
      </c>
      <c r="F18" s="19">
        <v>2936</v>
      </c>
      <c r="G18" s="19">
        <v>522</v>
      </c>
      <c r="H18" s="19">
        <v>103</v>
      </c>
      <c r="I18" s="19">
        <v>27</v>
      </c>
      <c r="J18" s="19">
        <f>SUM(L18:P18)</f>
        <v>14819</v>
      </c>
      <c r="K18" s="123">
        <f>(J18*1000/C18)</f>
        <v>769.7382090172449</v>
      </c>
      <c r="L18" s="19">
        <v>6808</v>
      </c>
      <c r="M18" s="19">
        <v>5872</v>
      </c>
      <c r="N18" s="19">
        <v>1566</v>
      </c>
      <c r="O18" s="19">
        <v>412</v>
      </c>
      <c r="P18" s="19">
        <v>161</v>
      </c>
    </row>
    <row r="19" spans="1:16" s="4" customFormat="1" ht="3" customHeight="1">
      <c r="A19" s="124"/>
      <c r="B19" s="13"/>
      <c r="C19" s="19"/>
      <c r="D19" s="19"/>
      <c r="E19" s="19"/>
      <c r="F19" s="19"/>
      <c r="G19" s="19"/>
      <c r="H19" s="19"/>
      <c r="I19" s="19"/>
      <c r="J19" s="19"/>
      <c r="K19" s="123"/>
      <c r="L19" s="19"/>
      <c r="M19" s="19"/>
      <c r="N19" s="19"/>
      <c r="O19" s="19"/>
      <c r="P19" s="19"/>
    </row>
    <row r="20" spans="1:16" s="4" customFormat="1" ht="9" customHeight="1">
      <c r="A20" s="124" t="s">
        <v>43</v>
      </c>
      <c r="B20" s="13"/>
      <c r="C20" s="19">
        <f>(D20+E20+F20+G20+H20+I20)</f>
        <v>19168</v>
      </c>
      <c r="D20" s="19">
        <v>9672</v>
      </c>
      <c r="E20" s="19">
        <v>5857</v>
      </c>
      <c r="F20" s="19">
        <v>3009</v>
      </c>
      <c r="G20" s="19">
        <v>522</v>
      </c>
      <c r="H20" s="19">
        <v>89</v>
      </c>
      <c r="I20" s="19">
        <v>19</v>
      </c>
      <c r="J20" s="19">
        <f>SUM(L20:P20)</f>
        <v>13901</v>
      </c>
      <c r="K20" s="123">
        <f>(J20*1000/C20)</f>
        <v>725.2191151919866</v>
      </c>
      <c r="L20" s="19">
        <v>5857</v>
      </c>
      <c r="M20" s="19">
        <v>6018</v>
      </c>
      <c r="N20" s="19">
        <v>1566</v>
      </c>
      <c r="O20" s="19">
        <v>356</v>
      </c>
      <c r="P20" s="19">
        <v>104</v>
      </c>
    </row>
    <row r="21" spans="1:16" s="4" customFormat="1" ht="3" customHeight="1">
      <c r="A21" s="124"/>
      <c r="B21" s="13"/>
      <c r="C21" s="19"/>
      <c r="D21" s="19"/>
      <c r="E21" s="19"/>
      <c r="F21" s="19"/>
      <c r="G21" s="19"/>
      <c r="H21" s="19"/>
      <c r="I21" s="19"/>
      <c r="J21" s="19"/>
      <c r="K21" s="123"/>
      <c r="L21" s="19"/>
      <c r="M21" s="19"/>
      <c r="N21" s="19"/>
      <c r="O21" s="19"/>
      <c r="P21" s="19"/>
    </row>
    <row r="22" spans="1:16" s="4" customFormat="1" ht="9" customHeight="1">
      <c r="A22" s="124" t="s">
        <v>48</v>
      </c>
      <c r="B22" s="11"/>
      <c r="C22" s="19">
        <f>(D22+E22+F22+G22+H22+I22)</f>
        <v>23434</v>
      </c>
      <c r="D22" s="19">
        <v>10978</v>
      </c>
      <c r="E22" s="19">
        <v>6947</v>
      </c>
      <c r="F22" s="19">
        <v>4459</v>
      </c>
      <c r="G22" s="19">
        <v>864</v>
      </c>
      <c r="H22" s="19">
        <v>143</v>
      </c>
      <c r="I22" s="19">
        <v>43</v>
      </c>
      <c r="J22" s="19">
        <f>SUM(L22:P22)</f>
        <v>19257</v>
      </c>
      <c r="K22" s="123">
        <f>(J22*1000/C22)</f>
        <v>821.7547153708288</v>
      </c>
      <c r="L22" s="19">
        <v>6947</v>
      </c>
      <c r="M22" s="19">
        <v>8918</v>
      </c>
      <c r="N22" s="19">
        <v>2592</v>
      </c>
      <c r="O22" s="19">
        <v>572</v>
      </c>
      <c r="P22" s="19">
        <v>228</v>
      </c>
    </row>
    <row r="23" spans="1:16" s="4" customFormat="1" ht="3" customHeight="1">
      <c r="A23" s="124"/>
      <c r="B23" s="11"/>
      <c r="C23" s="19"/>
      <c r="D23" s="19"/>
      <c r="E23" s="19"/>
      <c r="F23" s="19"/>
      <c r="G23" s="19"/>
      <c r="H23" s="19"/>
      <c r="I23" s="19"/>
      <c r="J23" s="19"/>
      <c r="K23" s="19"/>
      <c r="L23" s="19"/>
      <c r="M23" s="19"/>
      <c r="N23" s="19"/>
      <c r="O23" s="19"/>
      <c r="P23" s="19"/>
    </row>
    <row r="24" spans="1:16" s="4" customFormat="1" ht="9" customHeight="1">
      <c r="A24" s="124" t="s">
        <v>49</v>
      </c>
      <c r="B24" s="11"/>
      <c r="C24" s="19">
        <v>24259</v>
      </c>
      <c r="D24" s="19">
        <v>11027</v>
      </c>
      <c r="E24" s="19">
        <v>7387</v>
      </c>
      <c r="F24" s="19">
        <v>4716</v>
      </c>
      <c r="G24" s="19">
        <v>919</v>
      </c>
      <c r="H24" s="19">
        <v>173</v>
      </c>
      <c r="I24" s="19">
        <v>37</v>
      </c>
      <c r="J24" s="19">
        <v>20469</v>
      </c>
      <c r="K24" s="123">
        <v>844</v>
      </c>
      <c r="L24" s="19">
        <v>7387</v>
      </c>
      <c r="M24" s="19">
        <v>9432</v>
      </c>
      <c r="N24" s="19">
        <v>2757</v>
      </c>
      <c r="O24" s="19">
        <v>692</v>
      </c>
      <c r="P24" s="19">
        <v>201</v>
      </c>
    </row>
    <row r="25" spans="1:16" s="4" customFormat="1" ht="3" customHeight="1">
      <c r="A25" s="124"/>
      <c r="B25" s="11"/>
      <c r="C25" s="19"/>
      <c r="D25" s="19"/>
      <c r="E25" s="19"/>
      <c r="F25" s="19"/>
      <c r="G25" s="19"/>
      <c r="H25" s="19"/>
      <c r="I25" s="19"/>
      <c r="J25" s="19"/>
      <c r="K25" s="123"/>
      <c r="L25" s="19"/>
      <c r="M25" s="19"/>
      <c r="N25" s="19"/>
      <c r="O25" s="19"/>
      <c r="P25" s="19"/>
    </row>
    <row r="26" spans="1:16" s="4" customFormat="1" ht="9" customHeight="1">
      <c r="A26" s="124" t="s">
        <v>50</v>
      </c>
      <c r="B26" s="11"/>
      <c r="C26" s="19">
        <v>26046</v>
      </c>
      <c r="D26" s="19">
        <v>11891</v>
      </c>
      <c r="E26" s="19">
        <v>7783</v>
      </c>
      <c r="F26" s="19">
        <v>5127</v>
      </c>
      <c r="G26" s="19">
        <v>1011</v>
      </c>
      <c r="H26" s="19">
        <v>200</v>
      </c>
      <c r="I26" s="19">
        <v>34</v>
      </c>
      <c r="J26" s="19">
        <v>22051</v>
      </c>
      <c r="K26" s="123">
        <v>847</v>
      </c>
      <c r="L26" s="19">
        <v>7783</v>
      </c>
      <c r="M26" s="19">
        <v>10254</v>
      </c>
      <c r="N26" s="19">
        <v>3033</v>
      </c>
      <c r="O26" s="19">
        <v>800</v>
      </c>
      <c r="P26" s="19">
        <v>181</v>
      </c>
    </row>
    <row r="27" spans="1:16" s="4" customFormat="1" ht="3" customHeight="1">
      <c r="A27" s="124"/>
      <c r="B27" s="11"/>
      <c r="C27" s="19"/>
      <c r="D27" s="19"/>
      <c r="E27" s="19"/>
      <c r="F27" s="19"/>
      <c r="G27" s="19"/>
      <c r="H27" s="19"/>
      <c r="I27" s="19"/>
      <c r="J27" s="19"/>
      <c r="K27" s="123"/>
      <c r="L27" s="19"/>
      <c r="M27" s="19"/>
      <c r="N27" s="19"/>
      <c r="O27" s="19"/>
      <c r="P27" s="19"/>
    </row>
    <row r="28" spans="1:16" s="4" customFormat="1" ht="9" customHeight="1">
      <c r="A28" s="124" t="s">
        <v>51</v>
      </c>
      <c r="B28" s="11"/>
      <c r="C28" s="19">
        <v>26553</v>
      </c>
      <c r="D28" s="19">
        <v>12491</v>
      </c>
      <c r="E28" s="19">
        <v>7750</v>
      </c>
      <c r="F28" s="19">
        <v>5061</v>
      </c>
      <c r="G28" s="19">
        <v>1042</v>
      </c>
      <c r="H28" s="19">
        <v>176</v>
      </c>
      <c r="I28" s="19">
        <v>33</v>
      </c>
      <c r="J28" s="19">
        <v>21880</v>
      </c>
      <c r="K28" s="123">
        <v>824</v>
      </c>
      <c r="L28" s="19">
        <v>7750</v>
      </c>
      <c r="M28" s="19">
        <v>10122</v>
      </c>
      <c r="N28" s="19">
        <v>3126</v>
      </c>
      <c r="O28" s="19">
        <v>704</v>
      </c>
      <c r="P28" s="19">
        <v>178</v>
      </c>
    </row>
    <row r="29" spans="1:16" s="4" customFormat="1" ht="3" customHeight="1">
      <c r="A29" s="124"/>
      <c r="B29" s="11"/>
      <c r="C29" s="19"/>
      <c r="D29" s="19"/>
      <c r="E29" s="19"/>
      <c r="F29" s="19"/>
      <c r="G29" s="19"/>
      <c r="H29" s="19"/>
      <c r="I29" s="19"/>
      <c r="J29" s="19"/>
      <c r="K29" s="123"/>
      <c r="L29" s="19"/>
      <c r="M29" s="19"/>
      <c r="N29" s="19"/>
      <c r="O29" s="19"/>
      <c r="P29" s="19"/>
    </row>
    <row r="30" spans="1:34" s="4" customFormat="1" ht="9" customHeight="1">
      <c r="A30" s="124" t="s">
        <v>52</v>
      </c>
      <c r="B30" s="11"/>
      <c r="C30" s="19">
        <v>25438</v>
      </c>
      <c r="D30" s="19">
        <v>11992</v>
      </c>
      <c r="E30" s="19">
        <v>7228</v>
      </c>
      <c r="F30" s="19">
        <v>4928</v>
      </c>
      <c r="G30" s="19">
        <v>1065</v>
      </c>
      <c r="H30" s="19">
        <v>170</v>
      </c>
      <c r="I30" s="19">
        <v>55</v>
      </c>
      <c r="J30" s="19">
        <v>21250</v>
      </c>
      <c r="K30" s="123">
        <v>835</v>
      </c>
      <c r="L30" s="19">
        <v>7228</v>
      </c>
      <c r="M30" s="19">
        <v>9856</v>
      </c>
      <c r="N30" s="19">
        <v>3195</v>
      </c>
      <c r="O30" s="19">
        <v>680</v>
      </c>
      <c r="P30" s="19">
        <v>291</v>
      </c>
      <c r="S30" s="2"/>
      <c r="T30" s="10"/>
      <c r="U30" s="3"/>
      <c r="V30" s="3"/>
      <c r="W30" s="3"/>
      <c r="X30" s="3"/>
      <c r="Y30" s="3"/>
      <c r="Z30" s="3"/>
      <c r="AA30" s="3"/>
      <c r="AB30" s="3"/>
      <c r="AC30" s="3"/>
      <c r="AD30" s="3"/>
      <c r="AE30" s="3"/>
      <c r="AF30" s="3"/>
      <c r="AG30" s="3"/>
      <c r="AH30" s="3"/>
    </row>
    <row r="31" spans="1:16" s="4" customFormat="1" ht="3" customHeight="1">
      <c r="A31" s="124"/>
      <c r="B31" s="11"/>
      <c r="C31" s="19"/>
      <c r="D31" s="19"/>
      <c r="E31" s="19"/>
      <c r="F31" s="19"/>
      <c r="G31" s="19"/>
      <c r="H31" s="19"/>
      <c r="I31" s="19"/>
      <c r="J31" s="19"/>
      <c r="K31" s="123"/>
      <c r="L31" s="19"/>
      <c r="M31" s="19"/>
      <c r="N31" s="19"/>
      <c r="O31" s="19"/>
      <c r="P31" s="19"/>
    </row>
    <row r="32" spans="1:16" s="4" customFormat="1" ht="9" customHeight="1">
      <c r="A32" s="124" t="s">
        <v>53</v>
      </c>
      <c r="B32" s="11"/>
      <c r="C32" s="19">
        <f>SUM(D32:I32)</f>
        <v>27250</v>
      </c>
      <c r="D32" s="19">
        <v>12902</v>
      </c>
      <c r="E32" s="19">
        <v>7856</v>
      </c>
      <c r="F32" s="19">
        <v>5166</v>
      </c>
      <c r="G32" s="19">
        <v>1087</v>
      </c>
      <c r="H32" s="19">
        <v>193</v>
      </c>
      <c r="I32" s="19">
        <v>46</v>
      </c>
      <c r="J32" s="19">
        <f>SUM(L32:P32)</f>
        <v>22469</v>
      </c>
      <c r="K32" s="123">
        <v>825</v>
      </c>
      <c r="L32" s="19">
        <v>7856</v>
      </c>
      <c r="M32" s="19">
        <v>10332</v>
      </c>
      <c r="N32" s="19">
        <f>3*1087</f>
        <v>3261</v>
      </c>
      <c r="O32" s="19">
        <v>772</v>
      </c>
      <c r="P32" s="19">
        <v>248</v>
      </c>
    </row>
    <row r="33" spans="1:16" s="4" customFormat="1" ht="3" customHeight="1">
      <c r="A33" s="124"/>
      <c r="B33" s="11"/>
      <c r="C33" s="19"/>
      <c r="D33" s="19"/>
      <c r="E33" s="19"/>
      <c r="F33" s="19"/>
      <c r="G33" s="19"/>
      <c r="H33" s="19"/>
      <c r="I33" s="19"/>
      <c r="J33" s="19"/>
      <c r="K33" s="123"/>
      <c r="L33" s="19"/>
      <c r="M33" s="19"/>
      <c r="N33" s="19"/>
      <c r="O33" s="19"/>
      <c r="P33" s="19"/>
    </row>
    <row r="34" spans="1:16" ht="9" customHeight="1">
      <c r="A34" s="124" t="s">
        <v>54</v>
      </c>
      <c r="B34" s="10"/>
      <c r="C34" s="30">
        <f>SUM(D34:I34)</f>
        <v>28347</v>
      </c>
      <c r="D34" s="19">
        <v>13772</v>
      </c>
      <c r="E34" s="19">
        <v>7774</v>
      </c>
      <c r="F34" s="19">
        <v>5481</v>
      </c>
      <c r="G34" s="19">
        <v>1085</v>
      </c>
      <c r="H34" s="19">
        <v>193</v>
      </c>
      <c r="I34" s="19">
        <v>42</v>
      </c>
      <c r="J34" s="19">
        <v>22985</v>
      </c>
      <c r="K34" s="123">
        <v>811</v>
      </c>
      <c r="L34" s="19">
        <v>7774</v>
      </c>
      <c r="M34" s="19">
        <v>10962</v>
      </c>
      <c r="N34" s="19">
        <v>3255</v>
      </c>
      <c r="O34" s="19">
        <v>772</v>
      </c>
      <c r="P34" s="19">
        <v>222</v>
      </c>
    </row>
    <row r="35" spans="1:16" ht="2.25" customHeight="1">
      <c r="A35" s="124"/>
      <c r="B35" s="10"/>
      <c r="C35" s="30"/>
      <c r="D35" s="19"/>
      <c r="E35" s="19"/>
      <c r="F35" s="19"/>
      <c r="G35" s="19"/>
      <c r="H35" s="19"/>
      <c r="I35" s="19"/>
      <c r="J35" s="19"/>
      <c r="K35" s="123"/>
      <c r="L35" s="19"/>
      <c r="M35" s="19"/>
      <c r="N35" s="19"/>
      <c r="O35" s="19"/>
      <c r="P35" s="19"/>
    </row>
    <row r="36" spans="1:16" ht="9" customHeight="1">
      <c r="A36" s="124" t="s">
        <v>55</v>
      </c>
      <c r="B36" s="10"/>
      <c r="C36" s="30">
        <v>29503</v>
      </c>
      <c r="D36" s="19">
        <v>14156</v>
      </c>
      <c r="E36" s="19">
        <v>8317</v>
      </c>
      <c r="F36" s="19">
        <v>5685</v>
      </c>
      <c r="G36" s="19">
        <v>1102</v>
      </c>
      <c r="H36" s="19">
        <v>201</v>
      </c>
      <c r="I36" s="19">
        <v>42</v>
      </c>
      <c r="J36" s="19">
        <v>24025</v>
      </c>
      <c r="K36" s="123">
        <f>J36*1000/C36</f>
        <v>814.3239670541979</v>
      </c>
      <c r="L36" s="19">
        <v>8317</v>
      </c>
      <c r="M36" s="19">
        <f>F36*2</f>
        <v>11370</v>
      </c>
      <c r="N36" s="19">
        <f>G36*3</f>
        <v>3306</v>
      </c>
      <c r="O36" s="19">
        <f>H36*4</f>
        <v>804</v>
      </c>
      <c r="P36" s="19">
        <v>228</v>
      </c>
    </row>
    <row r="37" spans="1:16" ht="2.25" customHeight="1">
      <c r="A37" s="124"/>
      <c r="B37" s="10"/>
      <c r="C37" s="30"/>
      <c r="D37" s="19"/>
      <c r="E37" s="19"/>
      <c r="F37" s="19"/>
      <c r="G37" s="19"/>
      <c r="H37" s="19"/>
      <c r="I37" s="19"/>
      <c r="J37" s="19"/>
      <c r="K37" s="123"/>
      <c r="L37" s="19"/>
      <c r="M37" s="19"/>
      <c r="N37" s="19"/>
      <c r="O37" s="19"/>
      <c r="P37" s="19"/>
    </row>
    <row r="38" spans="1:16" ht="9" customHeight="1">
      <c r="A38" s="124" t="s">
        <v>56</v>
      </c>
      <c r="C38" s="30">
        <v>29992</v>
      </c>
      <c r="D38" s="35">
        <v>14101</v>
      </c>
      <c r="E38" s="35">
        <v>8531</v>
      </c>
      <c r="F38" s="35">
        <v>5975</v>
      </c>
      <c r="G38" s="35">
        <v>1151</v>
      </c>
      <c r="H38" s="35">
        <v>195</v>
      </c>
      <c r="I38" s="35">
        <v>39</v>
      </c>
      <c r="J38" s="35">
        <v>24940</v>
      </c>
      <c r="K38" s="33">
        <v>831</v>
      </c>
      <c r="L38" s="35">
        <v>8531</v>
      </c>
      <c r="M38" s="35">
        <v>11950</v>
      </c>
      <c r="N38" s="35">
        <v>3453</v>
      </c>
      <c r="O38" s="35">
        <v>780</v>
      </c>
      <c r="P38" s="35">
        <v>226</v>
      </c>
    </row>
    <row r="39" spans="2:16" ht="2.25" customHeight="1">
      <c r="B39" s="10"/>
      <c r="C39" s="30"/>
      <c r="D39" s="19"/>
      <c r="E39" s="19"/>
      <c r="F39" s="19"/>
      <c r="G39" s="19"/>
      <c r="H39" s="19"/>
      <c r="I39" s="19"/>
      <c r="J39" s="19"/>
      <c r="K39" s="123"/>
      <c r="L39" s="19"/>
      <c r="M39" s="19"/>
      <c r="N39" s="19"/>
      <c r="O39" s="19"/>
      <c r="P39" s="19"/>
    </row>
    <row r="40" spans="1:16" ht="9" customHeight="1">
      <c r="A40" s="124" t="s">
        <v>57</v>
      </c>
      <c r="B40" s="10"/>
      <c r="C40" s="30">
        <v>29748</v>
      </c>
      <c r="D40" s="35">
        <v>14147</v>
      </c>
      <c r="E40" s="35">
        <v>8363</v>
      </c>
      <c r="F40" s="35">
        <v>5877</v>
      </c>
      <c r="G40" s="35">
        <v>1120</v>
      </c>
      <c r="H40" s="35">
        <v>200</v>
      </c>
      <c r="I40" s="35">
        <v>41</v>
      </c>
      <c r="J40" s="35">
        <v>24493</v>
      </c>
      <c r="K40" s="33">
        <v>823</v>
      </c>
      <c r="L40" s="35">
        <v>8363</v>
      </c>
      <c r="M40" s="35">
        <v>11754</v>
      </c>
      <c r="N40" s="35">
        <v>3360</v>
      </c>
      <c r="O40" s="35">
        <v>800</v>
      </c>
      <c r="P40" s="35">
        <v>216</v>
      </c>
    </row>
    <row r="41" spans="2:16" ht="2.25" customHeight="1">
      <c r="B41" s="10"/>
      <c r="C41" s="30"/>
      <c r="D41" s="19"/>
      <c r="E41" s="19"/>
      <c r="F41" s="19"/>
      <c r="G41" s="19"/>
      <c r="H41" s="19"/>
      <c r="I41" s="19"/>
      <c r="J41" s="19"/>
      <c r="K41" s="123"/>
      <c r="L41" s="19"/>
      <c r="M41" s="19"/>
      <c r="N41" s="19"/>
      <c r="O41" s="19"/>
      <c r="P41" s="19"/>
    </row>
    <row r="42" spans="1:17" ht="9" customHeight="1">
      <c r="A42" s="124" t="s">
        <v>58</v>
      </c>
      <c r="B42" s="10"/>
      <c r="C42" s="30">
        <v>28417</v>
      </c>
      <c r="D42" s="35">
        <v>13704</v>
      </c>
      <c r="E42" s="35">
        <v>7900</v>
      </c>
      <c r="F42" s="35">
        <v>5512</v>
      </c>
      <c r="G42" s="35">
        <v>1092</v>
      </c>
      <c r="H42" s="35">
        <v>174</v>
      </c>
      <c r="I42" s="35">
        <v>35</v>
      </c>
      <c r="J42" s="35">
        <v>23093</v>
      </c>
      <c r="K42" s="33">
        <v>813</v>
      </c>
      <c r="L42" s="35">
        <v>7900</v>
      </c>
      <c r="M42" s="35">
        <v>11024</v>
      </c>
      <c r="N42" s="35">
        <v>3276</v>
      </c>
      <c r="O42" s="35">
        <v>696</v>
      </c>
      <c r="P42" s="35">
        <v>197</v>
      </c>
      <c r="Q42" s="125"/>
    </row>
    <row r="43" spans="1:17" ht="2.25" customHeight="1">
      <c r="A43" s="124"/>
      <c r="B43" s="11"/>
      <c r="C43" s="35"/>
      <c r="D43" s="35"/>
      <c r="E43" s="35"/>
      <c r="F43" s="35"/>
      <c r="G43" s="35"/>
      <c r="H43" s="35"/>
      <c r="I43" s="35"/>
      <c r="J43" s="35"/>
      <c r="K43" s="33"/>
      <c r="L43" s="35"/>
      <c r="M43" s="35"/>
      <c r="N43" s="35"/>
      <c r="O43" s="35"/>
      <c r="P43" s="35"/>
      <c r="Q43" s="125"/>
    </row>
    <row r="44" spans="1:19" ht="9" customHeight="1">
      <c r="A44" s="127" t="s">
        <v>59</v>
      </c>
      <c r="B44" s="11"/>
      <c r="C44" s="35">
        <v>27259</v>
      </c>
      <c r="D44" s="35">
        <v>13340</v>
      </c>
      <c r="E44" s="35">
        <v>7509</v>
      </c>
      <c r="F44" s="35">
        <v>5184</v>
      </c>
      <c r="G44" s="35">
        <v>1020</v>
      </c>
      <c r="H44" s="35">
        <v>159</v>
      </c>
      <c r="I44" s="35">
        <v>47</v>
      </c>
      <c r="J44" s="35">
        <v>21832</v>
      </c>
      <c r="K44" s="33">
        <f>21832*1000/27259</f>
        <v>800.9097912616016</v>
      </c>
      <c r="L44" s="35">
        <v>7509</v>
      </c>
      <c r="M44" s="35">
        <v>10368</v>
      </c>
      <c r="N44" s="35">
        <v>3060</v>
      </c>
      <c r="O44" s="35">
        <v>636</v>
      </c>
      <c r="P44" s="35">
        <v>259</v>
      </c>
      <c r="Q44" s="125"/>
      <c r="S44" s="126"/>
    </row>
    <row r="45" spans="1:17" ht="2.25" customHeight="1">
      <c r="A45" s="127"/>
      <c r="B45" s="10"/>
      <c r="C45" s="30"/>
      <c r="D45" s="35"/>
      <c r="E45" s="35"/>
      <c r="F45" s="35"/>
      <c r="G45" s="35"/>
      <c r="H45" s="35"/>
      <c r="I45" s="35"/>
      <c r="J45" s="35"/>
      <c r="K45" s="33"/>
      <c r="L45" s="35"/>
      <c r="M45" s="35"/>
      <c r="N45" s="35"/>
      <c r="O45" s="35"/>
      <c r="P45" s="35"/>
      <c r="Q45" s="125"/>
    </row>
    <row r="46" spans="1:17" ht="9" customHeight="1">
      <c r="A46" s="127" t="s">
        <v>60</v>
      </c>
      <c r="B46" s="11"/>
      <c r="C46" s="37">
        <v>27154</v>
      </c>
      <c r="D46" s="37">
        <v>13306</v>
      </c>
      <c r="E46" s="37">
        <v>7484</v>
      </c>
      <c r="F46" s="37">
        <v>5140</v>
      </c>
      <c r="G46" s="37">
        <v>1024</v>
      </c>
      <c r="H46" s="37">
        <v>159</v>
      </c>
      <c r="I46" s="37">
        <v>41</v>
      </c>
      <c r="J46" s="37">
        <v>21703</v>
      </c>
      <c r="K46" s="39">
        <f>(J46*1000/C46)</f>
        <v>799.256094866318</v>
      </c>
      <c r="L46" s="37">
        <v>7484</v>
      </c>
      <c r="M46" s="37">
        <v>10280</v>
      </c>
      <c r="N46" s="37">
        <v>3072</v>
      </c>
      <c r="O46" s="37">
        <v>636</v>
      </c>
      <c r="P46" s="37">
        <v>231</v>
      </c>
      <c r="Q46" s="125"/>
    </row>
    <row r="47" spans="1:16" ht="2.25" customHeight="1">
      <c r="A47" s="127"/>
      <c r="B47" s="11"/>
      <c r="C47" s="37"/>
      <c r="D47" s="37"/>
      <c r="E47" s="37"/>
      <c r="F47" s="37"/>
      <c r="G47" s="37"/>
      <c r="H47" s="37"/>
      <c r="I47" s="37"/>
      <c r="J47" s="37"/>
      <c r="K47" s="39"/>
      <c r="L47" s="37"/>
      <c r="M47" s="37"/>
      <c r="N47" s="37"/>
      <c r="O47" s="37"/>
      <c r="P47" s="37"/>
    </row>
    <row r="48" spans="1:16" ht="9" customHeight="1">
      <c r="A48" s="127" t="s">
        <v>61</v>
      </c>
      <c r="B48" s="11"/>
      <c r="C48" s="37">
        <v>27566</v>
      </c>
      <c r="D48" s="37">
        <v>13223</v>
      </c>
      <c r="E48" s="37">
        <v>7679</v>
      </c>
      <c r="F48" s="37">
        <v>5379</v>
      </c>
      <c r="G48" s="37">
        <v>1067</v>
      </c>
      <c r="H48" s="37">
        <v>167</v>
      </c>
      <c r="I48" s="37">
        <v>51</v>
      </c>
      <c r="J48" s="37">
        <v>22583</v>
      </c>
      <c r="K48" s="39">
        <v>819</v>
      </c>
      <c r="L48" s="37">
        <v>7679</v>
      </c>
      <c r="M48" s="37">
        <v>10758</v>
      </c>
      <c r="N48" s="37">
        <v>3201</v>
      </c>
      <c r="O48" s="37">
        <v>668</v>
      </c>
      <c r="P48" s="37">
        <v>277</v>
      </c>
    </row>
    <row r="49" spans="1:16" ht="2.25" customHeight="1">
      <c r="A49" s="127"/>
      <c r="B49" s="11"/>
      <c r="C49" s="37"/>
      <c r="D49" s="37"/>
      <c r="E49" s="37"/>
      <c r="F49" s="37"/>
      <c r="G49" s="37"/>
      <c r="H49" s="37"/>
      <c r="I49" s="37"/>
      <c r="J49" s="37"/>
      <c r="K49" s="39"/>
      <c r="L49" s="37"/>
      <c r="M49" s="37"/>
      <c r="N49" s="37"/>
      <c r="O49" s="37"/>
      <c r="P49" s="37"/>
    </row>
    <row r="50" spans="1:16" s="4" customFormat="1" ht="9" customHeight="1">
      <c r="A50" s="128" t="s">
        <v>78</v>
      </c>
      <c r="B50" s="11"/>
      <c r="C50" s="37">
        <v>25427</v>
      </c>
      <c r="D50" s="37">
        <v>12377</v>
      </c>
      <c r="E50" s="37">
        <v>7055</v>
      </c>
      <c r="F50" s="37">
        <v>4875</v>
      </c>
      <c r="G50" s="37">
        <v>948</v>
      </c>
      <c r="H50" s="37">
        <v>136</v>
      </c>
      <c r="I50" s="37">
        <v>36</v>
      </c>
      <c r="J50" s="37">
        <v>20385</v>
      </c>
      <c r="K50" s="39">
        <v>801.7068470523459</v>
      </c>
      <c r="L50" s="37">
        <v>7055</v>
      </c>
      <c r="M50" s="37">
        <v>9750</v>
      </c>
      <c r="N50" s="37">
        <v>2844</v>
      </c>
      <c r="O50" s="37">
        <v>544</v>
      </c>
      <c r="P50" s="37">
        <v>192</v>
      </c>
    </row>
    <row r="51" spans="2:32" s="4" customFormat="1" ht="2.25" customHeight="1">
      <c r="B51" s="11"/>
      <c r="C51" s="62"/>
      <c r="D51" s="71"/>
      <c r="E51" s="61"/>
      <c r="F51" s="61"/>
      <c r="G51" s="61"/>
      <c r="H51" s="61"/>
      <c r="I51" s="61"/>
      <c r="J51" s="129"/>
      <c r="K51" s="130"/>
      <c r="L51" s="61"/>
      <c r="M51" s="61"/>
      <c r="N51" s="61"/>
      <c r="O51" s="61"/>
      <c r="P51" s="61"/>
      <c r="Q51" s="1"/>
      <c r="R51" s="1"/>
      <c r="S51" s="1"/>
      <c r="T51" s="1"/>
      <c r="U51" s="1"/>
      <c r="V51" s="1"/>
      <c r="W51" s="1"/>
      <c r="X51" s="1"/>
      <c r="Y51" s="1"/>
      <c r="Z51" s="1"/>
      <c r="AA51" s="1"/>
      <c r="AB51" s="1"/>
      <c r="AC51" s="1"/>
      <c r="AD51" s="1"/>
      <c r="AE51" s="1"/>
      <c r="AF51" s="1"/>
    </row>
    <row r="52" spans="1:16" s="4" customFormat="1" ht="9" customHeight="1">
      <c r="A52" s="127" t="s">
        <v>63</v>
      </c>
      <c r="B52" s="11"/>
      <c r="C52" s="37">
        <v>26807</v>
      </c>
      <c r="D52" s="37">
        <v>13553</v>
      </c>
      <c r="E52" s="37">
        <v>7255</v>
      </c>
      <c r="F52" s="37">
        <v>4898</v>
      </c>
      <c r="G52" s="37">
        <v>925</v>
      </c>
      <c r="H52" s="37">
        <v>151</v>
      </c>
      <c r="I52" s="37">
        <v>25</v>
      </c>
      <c r="J52" s="37">
        <v>20562</v>
      </c>
      <c r="K52" s="39">
        <v>767.0384601037042</v>
      </c>
      <c r="L52" s="37">
        <v>7255</v>
      </c>
      <c r="M52" s="37">
        <v>9796</v>
      </c>
      <c r="N52" s="37">
        <v>2775</v>
      </c>
      <c r="O52" s="37">
        <v>604</v>
      </c>
      <c r="P52" s="37">
        <v>132</v>
      </c>
    </row>
    <row r="53" s="4" customFormat="1" ht="2.25" customHeight="1">
      <c r="B53" s="13"/>
    </row>
    <row r="54" spans="1:16" s="2" customFormat="1" ht="8.25" customHeight="1">
      <c r="A54" s="311" t="s">
        <v>310</v>
      </c>
      <c r="B54" s="310"/>
      <c r="C54" s="312">
        <v>27004</v>
      </c>
      <c r="D54" s="312">
        <v>13101</v>
      </c>
      <c r="E54" s="312">
        <v>7520</v>
      </c>
      <c r="F54" s="312">
        <v>5224</v>
      </c>
      <c r="G54" s="312">
        <v>964</v>
      </c>
      <c r="H54" s="312">
        <v>155</v>
      </c>
      <c r="I54" s="312">
        <v>40</v>
      </c>
      <c r="J54" s="312">
        <v>21695</v>
      </c>
      <c r="K54" s="313">
        <v>803.399496370908</v>
      </c>
      <c r="L54" s="312">
        <v>7520</v>
      </c>
      <c r="M54" s="312">
        <v>10448</v>
      </c>
      <c r="N54" s="312">
        <v>2892</v>
      </c>
      <c r="O54" s="312">
        <v>620</v>
      </c>
      <c r="P54" s="312">
        <v>215</v>
      </c>
    </row>
    <row r="55" s="2" customFormat="1" ht="2.25" customHeight="1"/>
    <row r="56" s="2" customFormat="1" ht="8.25" customHeight="1"/>
    <row r="57" s="2" customFormat="1" ht="2.25" customHeight="1"/>
    <row r="58" s="4" customFormat="1" ht="8.25" customHeight="1">
      <c r="U58" s="47"/>
    </row>
    <row r="59" s="4" customFormat="1" ht="2.25" customHeight="1">
      <c r="U59" s="47"/>
    </row>
    <row r="60" s="4" customFormat="1" ht="8.25" customHeight="1">
      <c r="U60" s="47"/>
    </row>
    <row r="61" spans="1:21" s="4" customFormat="1" ht="2.25" customHeight="1">
      <c r="A61" s="127"/>
      <c r="B61" s="3"/>
      <c r="C61" s="62"/>
      <c r="D61" s="71"/>
      <c r="E61" s="61"/>
      <c r="F61" s="61"/>
      <c r="G61" s="61"/>
      <c r="H61" s="61"/>
      <c r="I61" s="61"/>
      <c r="J61" s="129"/>
      <c r="K61" s="61"/>
      <c r="L61" s="61"/>
      <c r="M61" s="61"/>
      <c r="N61" s="61"/>
      <c r="O61" s="61"/>
      <c r="P61" s="61"/>
      <c r="U61" s="47"/>
    </row>
    <row r="62" spans="1:21" s="4" customFormat="1" ht="9" customHeight="1">
      <c r="A62" s="127"/>
      <c r="B62" s="3"/>
      <c r="C62" s="62"/>
      <c r="D62" s="71"/>
      <c r="E62" s="61"/>
      <c r="F62" s="61"/>
      <c r="G62" s="61"/>
      <c r="H62" s="61"/>
      <c r="I62" s="61"/>
      <c r="J62" s="129"/>
      <c r="K62" s="61"/>
      <c r="L62" s="61"/>
      <c r="M62" s="61"/>
      <c r="N62" s="61"/>
      <c r="O62" s="61"/>
      <c r="P62" s="61"/>
      <c r="U62" s="47"/>
    </row>
    <row r="63" spans="1:16" s="4" customFormat="1" ht="17.25" customHeight="1">
      <c r="A63" s="399" t="s">
        <v>121</v>
      </c>
      <c r="B63" s="399"/>
      <c r="C63" s="399"/>
      <c r="D63" s="399"/>
      <c r="E63" s="399"/>
      <c r="F63" s="399"/>
      <c r="G63" s="399"/>
      <c r="H63" s="399"/>
      <c r="I63" s="399"/>
      <c r="J63" s="399"/>
      <c r="K63" s="399"/>
      <c r="L63" s="399"/>
      <c r="M63" s="399"/>
      <c r="N63" s="399"/>
      <c r="O63" s="399"/>
      <c r="P63" s="399"/>
    </row>
    <row r="64" s="4" customFormat="1" ht="3.75" customHeight="1"/>
    <row r="65" spans="1:16" s="4" customFormat="1" ht="9" customHeight="1">
      <c r="A65" s="401" t="s">
        <v>18</v>
      </c>
      <c r="B65" s="402"/>
      <c r="C65" s="408" t="s">
        <v>122</v>
      </c>
      <c r="D65" s="409"/>
      <c r="E65" s="393" t="s">
        <v>123</v>
      </c>
      <c r="F65" s="423"/>
      <c r="G65" s="423"/>
      <c r="H65" s="423"/>
      <c r="I65" s="423"/>
      <c r="J65" s="423"/>
      <c r="K65" s="423"/>
      <c r="L65" s="423"/>
      <c r="M65" s="423"/>
      <c r="N65" s="423"/>
      <c r="O65" s="423"/>
      <c r="P65" s="423"/>
    </row>
    <row r="66" spans="1:16" s="4" customFormat="1" ht="7.5" customHeight="1">
      <c r="A66" s="438"/>
      <c r="B66" s="404"/>
      <c r="C66" s="410"/>
      <c r="D66" s="411"/>
      <c r="E66" s="420" t="s">
        <v>124</v>
      </c>
      <c r="F66" s="402"/>
      <c r="G66" s="408" t="s">
        <v>125</v>
      </c>
      <c r="H66" s="409"/>
      <c r="I66" s="408" t="s">
        <v>126</v>
      </c>
      <c r="J66" s="409"/>
      <c r="K66" s="408" t="s">
        <v>127</v>
      </c>
      <c r="L66" s="409"/>
      <c r="M66" s="408" t="s">
        <v>128</v>
      </c>
      <c r="N66" s="409"/>
      <c r="O66" s="420" t="s">
        <v>129</v>
      </c>
      <c r="P66" s="401"/>
    </row>
    <row r="67" spans="1:16" s="4" customFormat="1" ht="8.25" customHeight="1">
      <c r="A67" s="438"/>
      <c r="B67" s="404"/>
      <c r="C67" s="412"/>
      <c r="D67" s="413"/>
      <c r="E67" s="422"/>
      <c r="F67" s="406"/>
      <c r="G67" s="412"/>
      <c r="H67" s="413"/>
      <c r="I67" s="412"/>
      <c r="J67" s="413"/>
      <c r="K67" s="412"/>
      <c r="L67" s="413"/>
      <c r="M67" s="412"/>
      <c r="N67" s="413"/>
      <c r="O67" s="422"/>
      <c r="P67" s="405"/>
    </row>
    <row r="68" spans="1:16" s="4" customFormat="1" ht="8.25" customHeight="1">
      <c r="A68" s="405"/>
      <c r="B68" s="406"/>
      <c r="C68" s="8" t="s">
        <v>27</v>
      </c>
      <c r="D68" s="8" t="s">
        <v>26</v>
      </c>
      <c r="E68" s="8" t="s">
        <v>27</v>
      </c>
      <c r="F68" s="8" t="s">
        <v>26</v>
      </c>
      <c r="G68" s="8" t="s">
        <v>27</v>
      </c>
      <c r="H68" s="8" t="s">
        <v>26</v>
      </c>
      <c r="I68" s="8" t="s">
        <v>27</v>
      </c>
      <c r="J68" s="8" t="s">
        <v>26</v>
      </c>
      <c r="K68" s="8" t="s">
        <v>27</v>
      </c>
      <c r="L68" s="8" t="s">
        <v>26</v>
      </c>
      <c r="M68" s="8" t="s">
        <v>27</v>
      </c>
      <c r="N68" s="8" t="s">
        <v>26</v>
      </c>
      <c r="O68" s="8" t="s">
        <v>27</v>
      </c>
      <c r="P68" s="131" t="s">
        <v>26</v>
      </c>
    </row>
    <row r="69" spans="2:10" s="4" customFormat="1" ht="3" customHeight="1">
      <c r="B69" s="13"/>
      <c r="C69" s="19"/>
      <c r="E69" s="19"/>
      <c r="J69" s="132"/>
    </row>
    <row r="70" spans="1:16" s="4" customFormat="1" ht="9" customHeight="1">
      <c r="A70" s="44" t="s">
        <v>33</v>
      </c>
      <c r="B70" s="13"/>
      <c r="C70" s="19">
        <f>(E70+G70+I70+K70+M70+O70)</f>
        <v>13311</v>
      </c>
      <c r="D70" s="133">
        <v>100</v>
      </c>
      <c r="E70" s="19">
        <v>2726</v>
      </c>
      <c r="F70" s="27">
        <f>(E70*100/C70)</f>
        <v>20.47930283224401</v>
      </c>
      <c r="G70" s="19">
        <v>4044</v>
      </c>
      <c r="H70" s="27">
        <f>(G70*100/C70)</f>
        <v>30.38088798737886</v>
      </c>
      <c r="I70" s="19">
        <v>3146</v>
      </c>
      <c r="J70" s="27">
        <f>(I70*100/C70)</f>
        <v>23.634587934790776</v>
      </c>
      <c r="K70" s="19">
        <v>1714</v>
      </c>
      <c r="L70" s="27">
        <f>(K70*100/C70)</f>
        <v>12.876568251821801</v>
      </c>
      <c r="M70" s="19">
        <v>909</v>
      </c>
      <c r="N70" s="27">
        <f>(M70*100/C70)</f>
        <v>6.8289384719405</v>
      </c>
      <c r="O70" s="19">
        <v>772</v>
      </c>
      <c r="P70" s="27">
        <f>(O70*100/C70)</f>
        <v>5.799714521824055</v>
      </c>
    </row>
    <row r="71" spans="1:16" s="4" customFormat="1" ht="3" customHeight="1">
      <c r="A71" s="44"/>
      <c r="B71" s="13"/>
      <c r="C71" s="19"/>
      <c r="D71" s="133"/>
      <c r="E71" s="19"/>
      <c r="F71" s="27"/>
      <c r="G71" s="19"/>
      <c r="H71" s="27"/>
      <c r="I71" s="19"/>
      <c r="J71" s="27"/>
      <c r="K71" s="19"/>
      <c r="L71" s="27"/>
      <c r="M71" s="19"/>
      <c r="N71" s="27"/>
      <c r="O71" s="19"/>
      <c r="P71" s="27"/>
    </row>
    <row r="72" spans="1:16" s="4" customFormat="1" ht="9" customHeight="1">
      <c r="A72" s="44" t="s">
        <v>34</v>
      </c>
      <c r="B72" s="13"/>
      <c r="C72" s="19">
        <f>(E72+G72+I72+K72+M72+O72)</f>
        <v>6944</v>
      </c>
      <c r="D72" s="133">
        <v>100</v>
      </c>
      <c r="E72" s="19">
        <v>2041</v>
      </c>
      <c r="F72" s="27">
        <f>(E72*100/C72)</f>
        <v>29.392281105990783</v>
      </c>
      <c r="G72" s="19">
        <v>2022</v>
      </c>
      <c r="H72" s="27">
        <f>(G72*100/C72)</f>
        <v>29.118663594470046</v>
      </c>
      <c r="I72" s="19">
        <v>1271</v>
      </c>
      <c r="J72" s="27">
        <f>(I72*100/C72)</f>
        <v>18.303571428571427</v>
      </c>
      <c r="K72" s="19">
        <v>626</v>
      </c>
      <c r="L72" s="27">
        <f>(K72*100/C72)</f>
        <v>9.014976958525345</v>
      </c>
      <c r="M72" s="19">
        <v>554</v>
      </c>
      <c r="N72" s="27">
        <f>(M72*100/C72)</f>
        <v>7.978110599078341</v>
      </c>
      <c r="O72" s="19">
        <v>430</v>
      </c>
      <c r="P72" s="27">
        <f>(O72*100/C72)</f>
        <v>6.192396313364055</v>
      </c>
    </row>
    <row r="73" spans="1:16" s="4" customFormat="1" ht="3" customHeight="1">
      <c r="A73" s="44"/>
      <c r="B73" s="13"/>
      <c r="C73" s="19"/>
      <c r="D73" s="133"/>
      <c r="E73" s="19"/>
      <c r="F73" s="27"/>
      <c r="G73" s="19"/>
      <c r="H73" s="27"/>
      <c r="I73" s="19"/>
      <c r="J73" s="27"/>
      <c r="K73" s="19"/>
      <c r="L73" s="27"/>
      <c r="M73" s="19"/>
      <c r="N73" s="27"/>
      <c r="O73" s="19"/>
      <c r="P73" s="27"/>
    </row>
    <row r="74" spans="1:16" s="4" customFormat="1" ht="9" customHeight="1">
      <c r="A74" s="44" t="s">
        <v>35</v>
      </c>
      <c r="B74" s="13"/>
      <c r="C74" s="19">
        <f>(E74+G74+I74+K74+M74+O74)</f>
        <v>11464</v>
      </c>
      <c r="D74" s="133">
        <v>100</v>
      </c>
      <c r="E74" s="19">
        <v>3584</v>
      </c>
      <c r="F74" s="27">
        <f>(E74*100/C74)</f>
        <v>31.263084438241453</v>
      </c>
      <c r="G74" s="19">
        <v>3551</v>
      </c>
      <c r="H74" s="27">
        <f>(G74*100/C74)</f>
        <v>30.97522679692952</v>
      </c>
      <c r="I74" s="19">
        <v>1939</v>
      </c>
      <c r="J74" s="27">
        <f>(I74*100/C74)</f>
        <v>16.913817166782973</v>
      </c>
      <c r="K74" s="19">
        <v>1051</v>
      </c>
      <c r="L74" s="27">
        <f>(K74*100/C74)</f>
        <v>9.167829727843685</v>
      </c>
      <c r="M74" s="19">
        <v>723</v>
      </c>
      <c r="N74" s="27">
        <f>(M74*100/C74)</f>
        <v>6.306699232379623</v>
      </c>
      <c r="O74" s="19">
        <v>616</v>
      </c>
      <c r="P74" s="27">
        <f>(O74*100/C74)</f>
        <v>5.373342637822749</v>
      </c>
    </row>
    <row r="75" spans="1:16" s="4" customFormat="1" ht="3" customHeight="1">
      <c r="A75" s="44"/>
      <c r="B75" s="13"/>
      <c r="C75" s="19"/>
      <c r="D75" s="133"/>
      <c r="E75" s="19"/>
      <c r="F75" s="27"/>
      <c r="G75" s="19"/>
      <c r="H75" s="27"/>
      <c r="I75" s="19"/>
      <c r="J75" s="27"/>
      <c r="K75" s="19"/>
      <c r="L75" s="27"/>
      <c r="M75" s="19"/>
      <c r="N75" s="27"/>
      <c r="O75" s="19"/>
      <c r="P75" s="27"/>
    </row>
    <row r="76" spans="1:16" s="4" customFormat="1" ht="9" customHeight="1">
      <c r="A76" s="44" t="s">
        <v>36</v>
      </c>
      <c r="B76" s="13"/>
      <c r="C76" s="19">
        <f>(E76+G76+I76+K76+M76+O76)</f>
        <v>16527</v>
      </c>
      <c r="D76" s="133">
        <v>100</v>
      </c>
      <c r="E76" s="19">
        <v>4576</v>
      </c>
      <c r="F76" s="27">
        <f>(E76*100/C76)</f>
        <v>27.688025654988806</v>
      </c>
      <c r="G76" s="19">
        <v>5096</v>
      </c>
      <c r="H76" s="27">
        <f>(G76*100/C76)</f>
        <v>30.83439220669208</v>
      </c>
      <c r="I76" s="19">
        <v>3198</v>
      </c>
      <c r="J76" s="27">
        <f>(I76*100/C76)</f>
        <v>19.35015429297513</v>
      </c>
      <c r="K76" s="19">
        <v>1842</v>
      </c>
      <c r="L76" s="27">
        <f>(K76*100/C76)</f>
        <v>11.145398438918134</v>
      </c>
      <c r="M76" s="19">
        <v>887</v>
      </c>
      <c r="N76" s="27">
        <f>(M76*100/C76)</f>
        <v>5.36697525261693</v>
      </c>
      <c r="O76" s="19">
        <v>928</v>
      </c>
      <c r="P76" s="27">
        <f>(O76*100/C76)</f>
        <v>5.615054153808919</v>
      </c>
    </row>
    <row r="77" spans="1:16" s="4" customFormat="1" ht="3" customHeight="1">
      <c r="A77" s="44"/>
      <c r="B77" s="13"/>
      <c r="C77" s="19"/>
      <c r="D77" s="133"/>
      <c r="E77" s="19"/>
      <c r="F77" s="27"/>
      <c r="G77" s="19"/>
      <c r="H77" s="27"/>
      <c r="I77" s="19"/>
      <c r="J77" s="27"/>
      <c r="K77" s="19"/>
      <c r="L77" s="27"/>
      <c r="M77" s="19"/>
      <c r="N77" s="27"/>
      <c r="O77" s="19"/>
      <c r="P77" s="27"/>
    </row>
    <row r="78" spans="1:16" s="4" customFormat="1" ht="9" customHeight="1">
      <c r="A78" s="44" t="s">
        <v>37</v>
      </c>
      <c r="B78" s="13"/>
      <c r="C78" s="19">
        <f>(E78+G78+I78+K78+M78+O78)</f>
        <v>13408</v>
      </c>
      <c r="D78" s="133">
        <v>100</v>
      </c>
      <c r="E78" s="19">
        <v>2533</v>
      </c>
      <c r="F78" s="27">
        <f>(E78*100/C78)</f>
        <v>18.89170644391408</v>
      </c>
      <c r="G78" s="19">
        <v>4143</v>
      </c>
      <c r="H78" s="27">
        <f>(G78*100/C78)</f>
        <v>30.899463007159905</v>
      </c>
      <c r="I78" s="19">
        <v>2842</v>
      </c>
      <c r="J78" s="27">
        <f>(I78*100/C78)</f>
        <v>21.196300715990454</v>
      </c>
      <c r="K78" s="19">
        <v>1894</v>
      </c>
      <c r="L78" s="27">
        <f>(K78*100/C78)</f>
        <v>14.125894988066825</v>
      </c>
      <c r="M78" s="19">
        <v>1102</v>
      </c>
      <c r="N78" s="27">
        <f>(M78*100/C78)</f>
        <v>8.218973747016706</v>
      </c>
      <c r="O78" s="19">
        <v>894</v>
      </c>
      <c r="P78" s="27">
        <f>(O78*100/C78)</f>
        <v>6.6676610978520285</v>
      </c>
    </row>
    <row r="79" spans="1:16" s="4" customFormat="1" ht="3" customHeight="1">
      <c r="A79" s="44"/>
      <c r="B79" s="13"/>
      <c r="C79" s="19"/>
      <c r="D79" s="133"/>
      <c r="E79" s="19"/>
      <c r="F79" s="27"/>
      <c r="G79" s="19"/>
      <c r="H79" s="27"/>
      <c r="I79" s="19"/>
      <c r="J79" s="27"/>
      <c r="K79" s="19"/>
      <c r="L79" s="27"/>
      <c r="M79" s="19"/>
      <c r="N79" s="27"/>
      <c r="O79" s="19"/>
      <c r="P79" s="27"/>
    </row>
    <row r="80" spans="1:16" s="4" customFormat="1" ht="9" customHeight="1">
      <c r="A80" s="124" t="s">
        <v>38</v>
      </c>
      <c r="B80" s="13"/>
      <c r="C80" s="19">
        <f>(E80+G80+I80+K80+M80+O80)</f>
        <v>19252</v>
      </c>
      <c r="D80" s="133">
        <v>100</v>
      </c>
      <c r="E80" s="19">
        <v>3625</v>
      </c>
      <c r="F80" s="27">
        <f>(E80*100/C80)</f>
        <v>18.829212549345524</v>
      </c>
      <c r="G80" s="19">
        <v>5467</v>
      </c>
      <c r="H80" s="27">
        <f>(G80*100/C80)</f>
        <v>28.397049657178474</v>
      </c>
      <c r="I80" s="19">
        <v>3659</v>
      </c>
      <c r="J80" s="27">
        <f>(I80*100/C80)</f>
        <v>19.005817577394556</v>
      </c>
      <c r="K80" s="19">
        <v>2884</v>
      </c>
      <c r="L80" s="27">
        <f>(K80*100/C80)</f>
        <v>14.980261790982755</v>
      </c>
      <c r="M80" s="19">
        <v>2147</v>
      </c>
      <c r="N80" s="27">
        <f>(M80*100/C80)</f>
        <v>11.152088094743403</v>
      </c>
      <c r="O80" s="19">
        <v>1470</v>
      </c>
      <c r="P80" s="27">
        <f>(O80*100/C80)</f>
        <v>7.6355703303552875</v>
      </c>
    </row>
    <row r="81" spans="1:16" s="4" customFormat="1" ht="3" customHeight="1">
      <c r="A81" s="124"/>
      <c r="B81" s="13"/>
      <c r="C81" s="19"/>
      <c r="D81" s="133"/>
      <c r="E81" s="19"/>
      <c r="F81" s="27"/>
      <c r="G81" s="19"/>
      <c r="H81" s="27"/>
      <c r="I81" s="19"/>
      <c r="J81" s="27"/>
      <c r="K81" s="19"/>
      <c r="L81" s="27"/>
      <c r="M81" s="19"/>
      <c r="N81" s="27"/>
      <c r="O81" s="19"/>
      <c r="P81" s="27"/>
    </row>
    <row r="82" spans="1:16" s="4" customFormat="1" ht="9" customHeight="1">
      <c r="A82" s="124" t="s">
        <v>43</v>
      </c>
      <c r="B82" s="13"/>
      <c r="C82" s="19">
        <f>(E82+G82+I82+K82+M82+O82)</f>
        <v>19168</v>
      </c>
      <c r="D82" s="133">
        <v>100</v>
      </c>
      <c r="E82" s="19">
        <v>3981</v>
      </c>
      <c r="F82" s="27">
        <f>(E82*100/C82)</f>
        <v>20.76898998330551</v>
      </c>
      <c r="G82" s="19">
        <v>5458</v>
      </c>
      <c r="H82" s="27">
        <f>(G82*100/C82)</f>
        <v>28.474540901502504</v>
      </c>
      <c r="I82" s="19">
        <v>3292</v>
      </c>
      <c r="J82" s="27">
        <f>(I82*100/C82)</f>
        <v>17.174457429048413</v>
      </c>
      <c r="K82" s="19">
        <v>2430</v>
      </c>
      <c r="L82" s="27">
        <f>(K82*100/C82)</f>
        <v>12.67737896494157</v>
      </c>
      <c r="M82" s="19">
        <v>1955</v>
      </c>
      <c r="N82" s="27">
        <f>(M82*100/C82)</f>
        <v>10.199290484140233</v>
      </c>
      <c r="O82" s="19">
        <v>2052</v>
      </c>
      <c r="P82" s="27">
        <f>(O82*100/C82)</f>
        <v>10.70534223706177</v>
      </c>
    </row>
    <row r="83" spans="1:16" s="4" customFormat="1" ht="3" customHeight="1">
      <c r="A83" s="124"/>
      <c r="B83" s="13"/>
      <c r="C83" s="19"/>
      <c r="D83" s="133"/>
      <c r="E83" s="19"/>
      <c r="F83" s="27"/>
      <c r="G83" s="19"/>
      <c r="H83" s="27"/>
      <c r="I83" s="19"/>
      <c r="J83" s="27"/>
      <c r="K83" s="19"/>
      <c r="L83" s="27"/>
      <c r="M83" s="19"/>
      <c r="N83" s="27"/>
      <c r="O83" s="19"/>
      <c r="P83" s="27"/>
    </row>
    <row r="84" spans="1:16" s="4" customFormat="1" ht="9" customHeight="1">
      <c r="A84" s="124" t="s">
        <v>48</v>
      </c>
      <c r="B84" s="11"/>
      <c r="C84" s="19">
        <f>(E84+G84+I84+K84+M84+O84)</f>
        <v>23434</v>
      </c>
      <c r="D84" s="133">
        <v>100</v>
      </c>
      <c r="E84" s="19">
        <v>4432</v>
      </c>
      <c r="F84" s="27">
        <f>(E84*100/C84)</f>
        <v>18.912690961850302</v>
      </c>
      <c r="G84" s="19">
        <v>7608</v>
      </c>
      <c r="H84" s="27">
        <f>(G84*100/C84)</f>
        <v>32.46564820346505</v>
      </c>
      <c r="I84" s="19">
        <v>4249</v>
      </c>
      <c r="J84" s="27">
        <f>(I84*100/C84)</f>
        <v>18.13177434496885</v>
      </c>
      <c r="K84" s="19">
        <v>2740</v>
      </c>
      <c r="L84" s="27">
        <f>(K84*100/C84)</f>
        <v>11.692412733634889</v>
      </c>
      <c r="M84" s="19">
        <v>1967</v>
      </c>
      <c r="N84" s="27">
        <f>(M84*100/C84)</f>
        <v>8.393786805496287</v>
      </c>
      <c r="O84" s="19">
        <v>2438</v>
      </c>
      <c r="P84" s="27">
        <f>(O84*100/C84)</f>
        <v>10.403686950584621</v>
      </c>
    </row>
    <row r="85" spans="1:16" s="4" customFormat="1" ht="3" customHeight="1">
      <c r="A85" s="124"/>
      <c r="B85" s="11"/>
      <c r="C85" s="19"/>
      <c r="D85" s="133"/>
      <c r="E85" s="19"/>
      <c r="F85" s="27"/>
      <c r="G85" s="19"/>
      <c r="H85" s="27"/>
      <c r="I85" s="19"/>
      <c r="J85" s="27"/>
      <c r="K85" s="19"/>
      <c r="L85" s="27"/>
      <c r="M85" s="19"/>
      <c r="N85" s="27"/>
      <c r="O85" s="19"/>
      <c r="P85" s="27"/>
    </row>
    <row r="86" spans="1:16" s="4" customFormat="1" ht="9" customHeight="1">
      <c r="A86" s="124" t="s">
        <v>49</v>
      </c>
      <c r="B86" s="11"/>
      <c r="C86" s="19">
        <v>24259</v>
      </c>
      <c r="D86" s="133">
        <v>100</v>
      </c>
      <c r="E86" s="19">
        <v>4270</v>
      </c>
      <c r="F86" s="27">
        <v>17.6</v>
      </c>
      <c r="G86" s="19">
        <v>7848</v>
      </c>
      <c r="H86" s="27">
        <v>32.4</v>
      </c>
      <c r="I86" s="19">
        <v>4595</v>
      </c>
      <c r="J86" s="27">
        <v>18.9</v>
      </c>
      <c r="K86" s="19">
        <v>2943</v>
      </c>
      <c r="L86" s="27">
        <v>12.1</v>
      </c>
      <c r="M86" s="19">
        <v>2062</v>
      </c>
      <c r="N86" s="27">
        <v>8.5</v>
      </c>
      <c r="O86" s="19">
        <v>2541</v>
      </c>
      <c r="P86" s="27">
        <v>10.5</v>
      </c>
    </row>
    <row r="87" spans="1:16" s="4" customFormat="1" ht="3" customHeight="1">
      <c r="A87" s="124"/>
      <c r="B87" s="134"/>
      <c r="C87" s="19"/>
      <c r="D87" s="133"/>
      <c r="E87" s="3"/>
      <c r="F87" s="27"/>
      <c r="G87" s="3"/>
      <c r="H87" s="3"/>
      <c r="I87" s="3"/>
      <c r="J87" s="3"/>
      <c r="K87" s="3"/>
      <c r="L87" s="3"/>
      <c r="M87" s="3"/>
      <c r="N87" s="3"/>
      <c r="O87" s="3"/>
      <c r="P87" s="3"/>
    </row>
    <row r="88" spans="1:16" s="4" customFormat="1" ht="9" customHeight="1">
      <c r="A88" s="124" t="s">
        <v>50</v>
      </c>
      <c r="B88" s="11"/>
      <c r="C88" s="19">
        <v>26046</v>
      </c>
      <c r="D88" s="133">
        <v>100</v>
      </c>
      <c r="E88" s="19">
        <v>4235</v>
      </c>
      <c r="F88" s="27">
        <v>16.3</v>
      </c>
      <c r="G88" s="19">
        <v>8555</v>
      </c>
      <c r="H88" s="27">
        <v>32.8</v>
      </c>
      <c r="I88" s="19">
        <v>5088</v>
      </c>
      <c r="J88" s="27">
        <v>19.5</v>
      </c>
      <c r="K88" s="19">
        <v>3257</v>
      </c>
      <c r="L88" s="27">
        <v>12.5</v>
      </c>
      <c r="M88" s="19">
        <v>2177</v>
      </c>
      <c r="N88" s="27">
        <v>8.4</v>
      </c>
      <c r="O88" s="19">
        <v>2734</v>
      </c>
      <c r="P88" s="27">
        <v>10.5</v>
      </c>
    </row>
    <row r="89" spans="1:16" s="4" customFormat="1" ht="3" customHeight="1">
      <c r="A89" s="124"/>
      <c r="B89" s="11"/>
      <c r="C89" s="19"/>
      <c r="D89" s="133"/>
      <c r="E89" s="19"/>
      <c r="F89" s="27"/>
      <c r="G89" s="19"/>
      <c r="H89" s="27"/>
      <c r="I89" s="19"/>
      <c r="J89" s="27"/>
      <c r="K89" s="19"/>
      <c r="L89" s="27"/>
      <c r="M89" s="19"/>
      <c r="N89" s="27"/>
      <c r="O89" s="19"/>
      <c r="P89" s="27"/>
    </row>
    <row r="90" spans="1:16" s="4" customFormat="1" ht="9" customHeight="1">
      <c r="A90" s="124" t="s">
        <v>51</v>
      </c>
      <c r="B90" s="11"/>
      <c r="C90" s="19">
        <v>26553</v>
      </c>
      <c r="D90" s="133">
        <v>100</v>
      </c>
      <c r="E90" s="19">
        <v>4303</v>
      </c>
      <c r="F90" s="27">
        <v>16.2</v>
      </c>
      <c r="G90" s="19">
        <v>8552</v>
      </c>
      <c r="H90" s="27">
        <v>32.2</v>
      </c>
      <c r="I90" s="19">
        <v>5219</v>
      </c>
      <c r="J90" s="27">
        <v>19.7</v>
      </c>
      <c r="K90" s="19">
        <v>3429</v>
      </c>
      <c r="L90" s="27">
        <v>12.9</v>
      </c>
      <c r="M90" s="19">
        <v>2200</v>
      </c>
      <c r="N90" s="27">
        <v>8.3</v>
      </c>
      <c r="O90" s="19">
        <v>2850</v>
      </c>
      <c r="P90" s="27">
        <v>10.7</v>
      </c>
    </row>
    <row r="91" spans="1:16" s="4" customFormat="1" ht="3" customHeight="1">
      <c r="A91" s="124"/>
      <c r="B91" s="11"/>
      <c r="C91" s="19"/>
      <c r="D91" s="133"/>
      <c r="E91" s="19"/>
      <c r="F91" s="27"/>
      <c r="G91" s="19"/>
      <c r="H91" s="27"/>
      <c r="I91" s="19"/>
      <c r="J91" s="27"/>
      <c r="K91" s="19"/>
      <c r="L91" s="27"/>
      <c r="M91" s="19"/>
      <c r="N91" s="27"/>
      <c r="O91" s="19"/>
      <c r="P91" s="27"/>
    </row>
    <row r="92" spans="1:16" s="4" customFormat="1" ht="9" customHeight="1">
      <c r="A92" s="124" t="s">
        <v>52</v>
      </c>
      <c r="B92" s="11"/>
      <c r="C92" s="19">
        <v>25438</v>
      </c>
      <c r="D92" s="133">
        <v>100</v>
      </c>
      <c r="E92" s="19">
        <v>4001</v>
      </c>
      <c r="F92" s="27">
        <v>15.7</v>
      </c>
      <c r="G92" s="19">
        <v>7998</v>
      </c>
      <c r="H92" s="27">
        <v>31.4</v>
      </c>
      <c r="I92" s="19">
        <v>5160</v>
      </c>
      <c r="J92" s="27">
        <v>20.3</v>
      </c>
      <c r="K92" s="19">
        <v>3334</v>
      </c>
      <c r="L92" s="27">
        <v>13.1</v>
      </c>
      <c r="M92" s="19">
        <v>2233</v>
      </c>
      <c r="N92" s="27">
        <v>8.8</v>
      </c>
      <c r="O92" s="19">
        <v>2712</v>
      </c>
      <c r="P92" s="27">
        <v>10.7</v>
      </c>
    </row>
    <row r="93" spans="1:16" s="4" customFormat="1" ht="3" customHeight="1">
      <c r="A93" s="124"/>
      <c r="B93" s="11"/>
      <c r="C93" s="19"/>
      <c r="D93" s="133"/>
      <c r="E93" s="19"/>
      <c r="F93" s="27"/>
      <c r="G93" s="19"/>
      <c r="H93" s="27"/>
      <c r="I93" s="19"/>
      <c r="J93" s="27"/>
      <c r="K93" s="19"/>
      <c r="L93" s="27"/>
      <c r="M93" s="19"/>
      <c r="N93" s="27"/>
      <c r="O93" s="19"/>
      <c r="P93" s="27"/>
    </row>
    <row r="94" spans="1:16" s="4" customFormat="1" ht="9" customHeight="1">
      <c r="A94" s="124" t="s">
        <v>53</v>
      </c>
      <c r="B94" s="11"/>
      <c r="C94" s="19">
        <f>SUM(E94,G94,I94,O94,M94,K94)</f>
        <v>27250</v>
      </c>
      <c r="D94" s="133">
        <f>SUM(F94,H94,J94,L94,N94,P94)</f>
        <v>99.99999999999999</v>
      </c>
      <c r="E94" s="19">
        <v>4086</v>
      </c>
      <c r="F94" s="27">
        <f>(E94*100)/$C$94</f>
        <v>14.994495412844037</v>
      </c>
      <c r="G94" s="19">
        <v>8357</v>
      </c>
      <c r="H94" s="27">
        <f>(G94*100)/$C$94</f>
        <v>30.667889908256882</v>
      </c>
      <c r="I94" s="19">
        <v>5714</v>
      </c>
      <c r="J94" s="27">
        <f>(I94*100)/$C$94</f>
        <v>20.96880733944954</v>
      </c>
      <c r="K94" s="19">
        <v>3584</v>
      </c>
      <c r="L94" s="27">
        <f>(K94*100)/$C$94</f>
        <v>13.152293577981652</v>
      </c>
      <c r="M94" s="19">
        <v>2508</v>
      </c>
      <c r="N94" s="27">
        <f>(M94*100)/$C$94</f>
        <v>9.203669724770641</v>
      </c>
      <c r="O94" s="19">
        <v>3001</v>
      </c>
      <c r="P94" s="27">
        <f>(O94*100)/$C$94</f>
        <v>11.012844036697247</v>
      </c>
    </row>
    <row r="95" spans="1:16" s="4" customFormat="1" ht="3" customHeight="1">
      <c r="A95" s="124"/>
      <c r="B95" s="11"/>
      <c r="C95" s="19"/>
      <c r="D95" s="133"/>
      <c r="E95" s="19"/>
      <c r="F95" s="27"/>
      <c r="G95" s="19"/>
      <c r="H95" s="27"/>
      <c r="I95" s="19"/>
      <c r="J95" s="27"/>
      <c r="K95" s="19"/>
      <c r="L95" s="27"/>
      <c r="M95" s="19"/>
      <c r="N95" s="27"/>
      <c r="O95" s="19"/>
      <c r="P95" s="27"/>
    </row>
    <row r="96" spans="1:16" s="4" customFormat="1" ht="9" customHeight="1">
      <c r="A96" s="124" t="s">
        <v>54</v>
      </c>
      <c r="B96" s="11"/>
      <c r="C96" s="19">
        <f>SUM(E96,G96,I96,O96,M96,K96)</f>
        <v>28347</v>
      </c>
      <c r="D96" s="133">
        <f>SUM(F96,H96,J96,L96,N96,P96)</f>
        <v>100</v>
      </c>
      <c r="E96" s="19">
        <f>6297-1922</f>
        <v>4375</v>
      </c>
      <c r="F96" s="27">
        <f>(E96*100)/$C$96</f>
        <v>15.43373196458179</v>
      </c>
      <c r="G96" s="19">
        <v>8764</v>
      </c>
      <c r="H96" s="27">
        <f>G96*100/C96</f>
        <v>30.91685187145024</v>
      </c>
      <c r="I96" s="19">
        <v>5996</v>
      </c>
      <c r="J96" s="27">
        <f>(I96*100)/$C$96</f>
        <v>21.152150139344553</v>
      </c>
      <c r="K96" s="19">
        <v>3782</v>
      </c>
      <c r="L96" s="27">
        <f>(K96*100)/$C$96</f>
        <v>13.341799837725333</v>
      </c>
      <c r="M96" s="19">
        <v>2517</v>
      </c>
      <c r="N96" s="27">
        <f>(M96*100)/$C$96</f>
        <v>8.879246481109112</v>
      </c>
      <c r="O96" s="19">
        <v>2913</v>
      </c>
      <c r="P96" s="27">
        <f>(O96*100)/$C$96</f>
        <v>10.276219705788973</v>
      </c>
    </row>
    <row r="97" spans="1:4" s="4" customFormat="1" ht="2.25" customHeight="1">
      <c r="A97" s="124"/>
      <c r="B97" s="11"/>
      <c r="C97" s="19"/>
      <c r="D97" s="133"/>
    </row>
    <row r="98" spans="1:16" s="4" customFormat="1" ht="9.75" customHeight="1">
      <c r="A98" s="124" t="s">
        <v>55</v>
      </c>
      <c r="B98" s="11"/>
      <c r="C98" s="19">
        <v>29503</v>
      </c>
      <c r="D98" s="133">
        <f>SUM(F98,H98,J98,L98,N98,P98)</f>
        <v>99.99999999999999</v>
      </c>
      <c r="E98" s="19">
        <v>4387</v>
      </c>
      <c r="F98" s="27">
        <f>(E98*100)/$C$98</f>
        <v>14.869674270413178</v>
      </c>
      <c r="G98" s="19">
        <v>9303</v>
      </c>
      <c r="H98" s="27">
        <f>(G98*100)/$C$98</f>
        <v>31.532386536962342</v>
      </c>
      <c r="I98" s="19">
        <v>6127</v>
      </c>
      <c r="J98" s="27">
        <f>(I98*100)/$C$98</f>
        <v>20.767379588516423</v>
      </c>
      <c r="K98" s="19">
        <v>4109</v>
      </c>
      <c r="L98" s="27">
        <f>(K98*100)/$C$98</f>
        <v>13.92739721384266</v>
      </c>
      <c r="M98" s="19">
        <v>2653</v>
      </c>
      <c r="N98" s="27">
        <f>(M98*100)/$C$98</f>
        <v>8.992305867199946</v>
      </c>
      <c r="O98" s="19">
        <v>2924</v>
      </c>
      <c r="P98" s="27">
        <f>(O98*100)/$C$98</f>
        <v>9.910856523065451</v>
      </c>
    </row>
    <row r="99" spans="1:16" s="4" customFormat="1" ht="2.25" customHeight="1">
      <c r="A99" s="124"/>
      <c r="B99" s="11"/>
      <c r="C99" s="19"/>
      <c r="D99" s="133"/>
      <c r="E99" s="19"/>
      <c r="F99" s="27"/>
      <c r="G99" s="19"/>
      <c r="H99" s="27"/>
      <c r="I99" s="19"/>
      <c r="J99" s="27"/>
      <c r="K99" s="19"/>
      <c r="L99" s="27"/>
      <c r="M99" s="19"/>
      <c r="N99" s="27"/>
      <c r="O99" s="19"/>
      <c r="P99" s="27"/>
    </row>
    <row r="100" spans="1:16" s="4" customFormat="1" ht="9" customHeight="1">
      <c r="A100" s="124" t="s">
        <v>56</v>
      </c>
      <c r="B100" s="13"/>
      <c r="C100" s="30">
        <v>29992</v>
      </c>
      <c r="D100" s="133">
        <v>100</v>
      </c>
      <c r="E100" s="19">
        <v>4425</v>
      </c>
      <c r="F100" s="27">
        <f>(E100*100)/$C$100</f>
        <v>14.753934382502</v>
      </c>
      <c r="G100" s="19">
        <v>9023</v>
      </c>
      <c r="H100" s="27">
        <f>(G100*100)/$C$100</f>
        <v>30.08468925046679</v>
      </c>
      <c r="I100" s="19">
        <v>6143</v>
      </c>
      <c r="J100" s="27">
        <f>(I100*100)/$C$100</f>
        <v>20.48212856761803</v>
      </c>
      <c r="K100" s="19">
        <v>4340</v>
      </c>
      <c r="L100" s="27">
        <f>(K100*100)/$C$100</f>
        <v>14.47052547345959</v>
      </c>
      <c r="M100" s="19">
        <v>2880</v>
      </c>
      <c r="N100" s="27">
        <f>(M100*100)/$C$100</f>
        <v>9.60256068284876</v>
      </c>
      <c r="O100" s="19">
        <v>3178</v>
      </c>
      <c r="P100" s="27">
        <f>(O100*100)/$C$100</f>
        <v>10.59615897572686</v>
      </c>
    </row>
    <row r="101" spans="1:16" s="4" customFormat="1" ht="2.25" customHeight="1">
      <c r="A101" s="124"/>
      <c r="B101" s="11"/>
      <c r="C101" s="30"/>
      <c r="F101" s="27"/>
      <c r="H101" s="27"/>
      <c r="J101" s="27"/>
      <c r="L101" s="27"/>
      <c r="N101" s="27"/>
      <c r="P101" s="27"/>
    </row>
    <row r="102" spans="1:16" s="4" customFormat="1" ht="9" customHeight="1">
      <c r="A102" s="124" t="s">
        <v>57</v>
      </c>
      <c r="B102" s="11"/>
      <c r="C102" s="35">
        <v>29748</v>
      </c>
      <c r="D102" s="133">
        <v>100</v>
      </c>
      <c r="E102" s="19">
        <v>4372</v>
      </c>
      <c r="F102" s="27">
        <f>(E102*100)/$C$102</f>
        <v>14.696786338577382</v>
      </c>
      <c r="G102" s="19">
        <v>8716</v>
      </c>
      <c r="H102" s="27">
        <f>(G102*100)/$C$102</f>
        <v>29.29944870243378</v>
      </c>
      <c r="I102" s="19">
        <v>5926</v>
      </c>
      <c r="J102" s="27">
        <f>(I102*100)/$C$102</f>
        <v>19.92066693559231</v>
      </c>
      <c r="K102" s="19">
        <v>4482</v>
      </c>
      <c r="L102" s="27">
        <f>(K102*100)/$C$102</f>
        <v>15.066559096409843</v>
      </c>
      <c r="M102" s="19">
        <v>2936</v>
      </c>
      <c r="N102" s="27">
        <f>(M102*100)/$C$102</f>
        <v>9.869571063600914</v>
      </c>
      <c r="O102" s="19">
        <v>3316</v>
      </c>
      <c r="P102" s="27">
        <f>(O102*100)/$C$102</f>
        <v>11.146967863385774</v>
      </c>
    </row>
    <row r="103" spans="2:16" s="4" customFormat="1" ht="2.25" customHeight="1">
      <c r="B103" s="11"/>
      <c r="C103" s="35"/>
      <c r="D103" s="133"/>
      <c r="F103" s="27"/>
      <c r="H103" s="27"/>
      <c r="J103" s="27"/>
      <c r="L103" s="27"/>
      <c r="N103" s="27"/>
      <c r="P103" s="27"/>
    </row>
    <row r="104" spans="1:16" s="4" customFormat="1" ht="9" customHeight="1">
      <c r="A104" s="124" t="s">
        <v>58</v>
      </c>
      <c r="B104" s="11"/>
      <c r="C104" s="35">
        <v>28417</v>
      </c>
      <c r="D104" s="133">
        <v>100</v>
      </c>
      <c r="E104" s="35">
        <v>3874</v>
      </c>
      <c r="F104" s="27">
        <f>(E104*100)/C104</f>
        <v>13.632684660590492</v>
      </c>
      <c r="G104" s="35">
        <v>8341</v>
      </c>
      <c r="H104" s="27">
        <f>(G104*100)/C104</f>
        <v>29.35214836189605</v>
      </c>
      <c r="I104" s="35">
        <v>5565</v>
      </c>
      <c r="J104" s="27">
        <f>(I104*100)/C104</f>
        <v>19.583347995917936</v>
      </c>
      <c r="K104" s="35">
        <v>4305</v>
      </c>
      <c r="L104" s="27">
        <f>(K104*100)/C104</f>
        <v>15.149382411936516</v>
      </c>
      <c r="M104" s="35">
        <v>2971</v>
      </c>
      <c r="N104" s="27">
        <f>(M104*100)/C104</f>
        <v>10.455009325403807</v>
      </c>
      <c r="O104" s="35">
        <v>3361</v>
      </c>
      <c r="P104" s="27">
        <f>(O104*100)/C104</f>
        <v>11.8274272442552</v>
      </c>
    </row>
    <row r="105" spans="2:16" s="4" customFormat="1" ht="2.25" customHeight="1">
      <c r="B105" s="11"/>
      <c r="C105" s="35"/>
      <c r="D105" s="133"/>
      <c r="F105" s="27"/>
      <c r="H105" s="27"/>
      <c r="J105" s="27"/>
      <c r="L105" s="27"/>
      <c r="N105" s="27"/>
      <c r="P105" s="27"/>
    </row>
    <row r="106" spans="1:16" s="4" customFormat="1" ht="10.5" customHeight="1">
      <c r="A106" s="127" t="s">
        <v>59</v>
      </c>
      <c r="B106" s="11"/>
      <c r="C106" s="35">
        <v>27259</v>
      </c>
      <c r="D106" s="133">
        <v>100</v>
      </c>
      <c r="E106" s="35">
        <v>3693</v>
      </c>
      <c r="F106" s="27">
        <f>(E106*100)/C106</f>
        <v>13.547819068931362</v>
      </c>
      <c r="G106" s="35">
        <v>7689</v>
      </c>
      <c r="H106" s="27">
        <f>(G106*100)/C106</f>
        <v>28.207197622803477</v>
      </c>
      <c r="I106" s="35">
        <v>5407</v>
      </c>
      <c r="J106" s="27">
        <f>(I106*100)/C106</f>
        <v>19.83565061080744</v>
      </c>
      <c r="K106" s="35">
        <v>4285</v>
      </c>
      <c r="L106" s="27">
        <f>(K106*100)/C106</f>
        <v>15.719578854690194</v>
      </c>
      <c r="M106" s="35">
        <v>2837</v>
      </c>
      <c r="N106" s="27">
        <f>(M106*100)/C106</f>
        <v>10.407571811144942</v>
      </c>
      <c r="O106" s="35">
        <v>3348</v>
      </c>
      <c r="P106" s="27">
        <f>(O106*100)/C106</f>
        <v>12.282182031622582</v>
      </c>
    </row>
    <row r="107" spans="1:16" s="4" customFormat="1" ht="2.25" customHeight="1">
      <c r="A107" s="127"/>
      <c r="B107" s="11"/>
      <c r="C107" s="35"/>
      <c r="D107" s="133"/>
      <c r="E107" s="35"/>
      <c r="F107" s="27"/>
      <c r="G107" s="35"/>
      <c r="H107" s="27"/>
      <c r="I107" s="35"/>
      <c r="J107" s="27"/>
      <c r="K107" s="35"/>
      <c r="L107" s="27"/>
      <c r="M107" s="35"/>
      <c r="N107" s="27"/>
      <c r="O107" s="35"/>
      <c r="P107" s="27"/>
    </row>
    <row r="108" spans="1:16" s="4" customFormat="1" ht="9" customHeight="1">
      <c r="A108" s="135" t="s">
        <v>60</v>
      </c>
      <c r="B108" s="11"/>
      <c r="C108" s="35">
        <v>27154</v>
      </c>
      <c r="D108" s="133">
        <v>100</v>
      </c>
      <c r="E108" s="35">
        <v>3418</v>
      </c>
      <c r="F108" s="27">
        <f>(E108*100)/C108</f>
        <v>12.587464093687855</v>
      </c>
      <c r="G108" s="35">
        <v>7770</v>
      </c>
      <c r="H108" s="27">
        <f>(G108*100)/C108</f>
        <v>28.614568755984386</v>
      </c>
      <c r="I108" s="35">
        <v>5274</v>
      </c>
      <c r="J108" s="27">
        <f>(I108*100)/C108</f>
        <v>19.42255284672608</v>
      </c>
      <c r="K108" s="35">
        <v>4322</v>
      </c>
      <c r="L108" s="27">
        <f>(K108*100)/C108</f>
        <v>15.916623701848716</v>
      </c>
      <c r="M108" s="35">
        <v>2916</v>
      </c>
      <c r="N108" s="27">
        <f>(M108*100)/C108</f>
        <v>10.73874935552773</v>
      </c>
      <c r="O108" s="35">
        <v>3454</v>
      </c>
      <c r="P108" s="27">
        <f>(O108*100)/C108</f>
        <v>12.720041246225234</v>
      </c>
    </row>
    <row r="109" spans="1:16" s="4" customFormat="1" ht="2.25" customHeight="1">
      <c r="A109" s="135"/>
      <c r="B109" s="11"/>
      <c r="C109" s="35"/>
      <c r="D109" s="133"/>
      <c r="E109" s="35"/>
      <c r="F109" s="27"/>
      <c r="G109" s="35"/>
      <c r="H109" s="27"/>
      <c r="I109" s="35"/>
      <c r="J109" s="27"/>
      <c r="K109" s="35"/>
      <c r="L109" s="27"/>
      <c r="M109" s="35"/>
      <c r="N109" s="27"/>
      <c r="O109" s="35"/>
      <c r="P109" s="27"/>
    </row>
    <row r="110" spans="1:16" s="4" customFormat="1" ht="9" customHeight="1">
      <c r="A110" s="135" t="s">
        <v>61</v>
      </c>
      <c r="B110" s="11"/>
      <c r="C110" s="37">
        <v>27566</v>
      </c>
      <c r="D110" s="137">
        <v>100</v>
      </c>
      <c r="E110" s="37">
        <v>3499</v>
      </c>
      <c r="F110" s="138">
        <v>12.7</v>
      </c>
      <c r="G110" s="37">
        <v>7603</v>
      </c>
      <c r="H110" s="138">
        <v>27.6</v>
      </c>
      <c r="I110" s="37">
        <v>5354</v>
      </c>
      <c r="J110" s="138">
        <v>19.4</v>
      </c>
      <c r="K110" s="37">
        <v>4326</v>
      </c>
      <c r="L110" s="138">
        <v>15.7</v>
      </c>
      <c r="M110" s="37">
        <v>3061</v>
      </c>
      <c r="N110" s="138">
        <v>11.1</v>
      </c>
      <c r="O110" s="37">
        <v>3723</v>
      </c>
      <c r="P110" s="138">
        <v>13.5</v>
      </c>
    </row>
    <row r="111" spans="1:2" s="4" customFormat="1" ht="2.25" customHeight="1">
      <c r="A111" s="135"/>
      <c r="B111" s="13"/>
    </row>
    <row r="112" spans="1:16" s="4" customFormat="1" ht="9" customHeight="1">
      <c r="A112" s="128" t="s">
        <v>78</v>
      </c>
      <c r="B112" s="11"/>
      <c r="C112" s="37">
        <v>25427</v>
      </c>
      <c r="D112" s="137">
        <v>100</v>
      </c>
      <c r="E112" s="37">
        <v>3182</v>
      </c>
      <c r="F112" s="138">
        <v>12.51425649899713</v>
      </c>
      <c r="G112" s="37">
        <v>6571</v>
      </c>
      <c r="H112" s="138">
        <v>25.842608251071695</v>
      </c>
      <c r="I112" s="37">
        <v>5122</v>
      </c>
      <c r="J112" s="138">
        <v>20.143941479529634</v>
      </c>
      <c r="K112" s="37">
        <v>3965</v>
      </c>
      <c r="L112" s="138">
        <v>15.593660282377002</v>
      </c>
      <c r="M112" s="37">
        <v>3067</v>
      </c>
      <c r="N112" s="138">
        <v>12.061981358398553</v>
      </c>
      <c r="O112" s="37">
        <v>3520</v>
      </c>
      <c r="P112" s="138">
        <v>13.843552129625989</v>
      </c>
    </row>
    <row r="113" spans="2:18" s="4" customFormat="1" ht="2.25" customHeight="1">
      <c r="B113" s="11"/>
      <c r="C113" s="62"/>
      <c r="R113" s="10"/>
    </row>
    <row r="114" spans="1:16" s="4" customFormat="1" ht="9" customHeight="1">
      <c r="A114" s="127" t="s">
        <v>63</v>
      </c>
      <c r="B114" s="11"/>
      <c r="C114" s="37">
        <v>26807</v>
      </c>
      <c r="D114" s="137">
        <v>100</v>
      </c>
      <c r="E114" s="37">
        <v>3733</v>
      </c>
      <c r="F114" s="138">
        <v>13.92546722870892</v>
      </c>
      <c r="G114" s="37">
        <v>6864</v>
      </c>
      <c r="H114" s="138">
        <v>25.60525235945835</v>
      </c>
      <c r="I114" s="37">
        <v>5108</v>
      </c>
      <c r="J114" s="138">
        <v>19.05472451225426</v>
      </c>
      <c r="K114" s="37">
        <v>4112</v>
      </c>
      <c r="L114" s="138">
        <v>15.33927705450069</v>
      </c>
      <c r="M114" s="37">
        <v>3126</v>
      </c>
      <c r="N114" s="138">
        <v>11.661133286081993</v>
      </c>
      <c r="O114" s="37">
        <v>3864</v>
      </c>
      <c r="P114" s="138">
        <v>14.414145558995784</v>
      </c>
    </row>
    <row r="115" s="4" customFormat="1" ht="2.25" customHeight="1">
      <c r="B115" s="13"/>
    </row>
    <row r="116" spans="1:17" s="4" customFormat="1" ht="9" customHeight="1">
      <c r="A116" s="311" t="s">
        <v>310</v>
      </c>
      <c r="B116" s="310"/>
      <c r="C116" s="312">
        <v>27004</v>
      </c>
      <c r="D116" s="314">
        <v>100</v>
      </c>
      <c r="E116" s="312">
        <v>3387</v>
      </c>
      <c r="F116" s="315">
        <v>12.542586283513554</v>
      </c>
      <c r="G116" s="312">
        <v>6778</v>
      </c>
      <c r="H116" s="315">
        <v>25.099985187379648</v>
      </c>
      <c r="I116" s="312">
        <v>5287</v>
      </c>
      <c r="J116" s="315">
        <v>19.578580950970228</v>
      </c>
      <c r="K116" s="312">
        <v>4257</v>
      </c>
      <c r="L116" s="315">
        <v>15.764331210191083</v>
      </c>
      <c r="M116" s="312">
        <v>3391</v>
      </c>
      <c r="N116" s="315">
        <v>12.557398903866094</v>
      </c>
      <c r="O116" s="312">
        <v>3904</v>
      </c>
      <c r="P116" s="315">
        <v>14.457117464079396</v>
      </c>
      <c r="Q116" s="136"/>
    </row>
    <row r="117" s="4" customFormat="1" ht="3" customHeight="1">
      <c r="Q117" s="136"/>
    </row>
    <row r="118" s="4" customFormat="1" ht="9" customHeight="1">
      <c r="Q118" s="136"/>
    </row>
    <row r="119" s="4" customFormat="1" ht="2.25" customHeight="1">
      <c r="Q119" s="136"/>
    </row>
    <row r="120" s="4" customFormat="1" ht="9" customHeight="1">
      <c r="Q120" s="136"/>
    </row>
    <row r="121" s="4" customFormat="1" ht="3" customHeight="1">
      <c r="Q121" s="136"/>
    </row>
    <row r="122" s="4" customFormat="1" ht="9" customHeight="1">
      <c r="Q122" s="136"/>
    </row>
    <row r="123" spans="1:17" s="4" customFormat="1" ht="9" customHeight="1">
      <c r="A123" s="121"/>
      <c r="Q123" s="136"/>
    </row>
    <row r="124" spans="1:17" s="4" customFormat="1" ht="26.25" customHeight="1">
      <c r="A124" s="397" t="s">
        <v>74</v>
      </c>
      <c r="B124" s="397"/>
      <c r="C124" s="397"/>
      <c r="D124" s="397"/>
      <c r="E124" s="397"/>
      <c r="F124" s="397"/>
      <c r="G124" s="397"/>
      <c r="H124" s="397"/>
      <c r="I124" s="397"/>
      <c r="J124" s="397"/>
      <c r="K124" s="397"/>
      <c r="L124" s="397"/>
      <c r="M124" s="397"/>
      <c r="N124" s="397"/>
      <c r="O124" s="397"/>
      <c r="P124" s="397"/>
      <c r="Q124" s="136"/>
    </row>
    <row r="125" s="4" customFormat="1" ht="9" customHeight="1">
      <c r="Q125" s="136"/>
    </row>
    <row r="126" s="4" customFormat="1" ht="9" customHeight="1">
      <c r="Q126" s="136"/>
    </row>
    <row r="127" s="4" customFormat="1" ht="9" customHeight="1">
      <c r="Q127" s="136"/>
    </row>
    <row r="128" s="4" customFormat="1" ht="9" customHeight="1">
      <c r="Q128" s="136"/>
    </row>
    <row r="129" s="4" customFormat="1" ht="9" customHeight="1">
      <c r="Q129" s="136"/>
    </row>
    <row r="130" s="4" customFormat="1" ht="9" customHeight="1">
      <c r="Q130" s="136"/>
    </row>
    <row r="131" s="4" customFormat="1" ht="9" customHeight="1">
      <c r="Q131" s="136"/>
    </row>
    <row r="132" s="4" customFormat="1" ht="9" customHeight="1">
      <c r="Q132" s="136"/>
    </row>
    <row r="133" s="4" customFormat="1" ht="9" customHeight="1">
      <c r="Q133" s="136"/>
    </row>
    <row r="134" s="4" customFormat="1" ht="9" customHeight="1">
      <c r="Q134" s="136"/>
    </row>
    <row r="135" s="4" customFormat="1" ht="9" customHeight="1">
      <c r="Q135" s="136"/>
    </row>
    <row r="136" s="4" customFormat="1" ht="9" customHeight="1">
      <c r="Q136" s="136"/>
    </row>
    <row r="137" s="4" customFormat="1" ht="9" customHeight="1">
      <c r="Q137" s="136"/>
    </row>
    <row r="138" s="4" customFormat="1" ht="9" customHeight="1">
      <c r="Q138" s="136"/>
    </row>
    <row r="139" s="4" customFormat="1" ht="9" customHeight="1">
      <c r="Q139" s="136"/>
    </row>
    <row r="140" s="4" customFormat="1" ht="9" customHeight="1">
      <c r="Q140" s="136"/>
    </row>
    <row r="141" s="4" customFormat="1" ht="9" customHeight="1">
      <c r="Q141" s="136"/>
    </row>
    <row r="142" s="4" customFormat="1" ht="9" customHeight="1">
      <c r="Q142" s="136"/>
    </row>
    <row r="143" s="4" customFormat="1" ht="9" customHeight="1"/>
    <row r="144" s="4" customFormat="1" ht="9" customHeight="1"/>
    <row r="145" s="4" customFormat="1" ht="9" customHeight="1"/>
    <row r="146" s="4" customFormat="1" ht="9" customHeight="1"/>
    <row r="147" s="4" customFormat="1" ht="9" customHeight="1"/>
    <row r="148" s="4" customFormat="1" ht="9" customHeight="1"/>
    <row r="149" s="4" customFormat="1" ht="9" customHeight="1"/>
    <row r="150" s="4" customFormat="1" ht="9" customHeight="1"/>
    <row r="151" s="4" customFormat="1" ht="9" customHeight="1"/>
    <row r="152" s="4" customFormat="1" ht="9" customHeight="1"/>
    <row r="153" s="4" customFormat="1" ht="9" customHeight="1"/>
    <row r="154" s="4" customFormat="1" ht="9" customHeight="1"/>
    <row r="155" s="4" customFormat="1" ht="9" customHeight="1"/>
    <row r="156" s="4" customFormat="1" ht="9" customHeight="1"/>
    <row r="157" s="4" customFormat="1" ht="9" customHeight="1"/>
    <row r="158" s="4" customFormat="1" ht="9" customHeight="1"/>
    <row r="159" s="4" customFormat="1" ht="9" customHeight="1"/>
    <row r="160" s="4" customFormat="1" ht="9" customHeight="1"/>
    <row r="161" s="4" customFormat="1" ht="9" customHeight="1"/>
    <row r="162" s="4" customFormat="1" ht="9" customHeight="1"/>
    <row r="163" s="4" customFormat="1" ht="9" customHeight="1"/>
    <row r="164" s="4" customFormat="1" ht="9" customHeight="1"/>
    <row r="165" s="4" customFormat="1" ht="9" customHeight="1"/>
    <row r="166" s="4" customFormat="1" ht="9" customHeight="1"/>
    <row r="167" s="4" customFormat="1" ht="9" customHeight="1"/>
    <row r="168" s="4" customFormat="1" ht="9" customHeight="1"/>
    <row r="169" s="4" customFormat="1" ht="9" customHeight="1"/>
    <row r="170" s="4" customFormat="1" ht="9" customHeight="1"/>
    <row r="171" s="4" customFormat="1" ht="9" customHeight="1"/>
    <row r="172" s="4" customFormat="1" ht="9" customHeight="1"/>
    <row r="173" s="4" customFormat="1" ht="9" customHeight="1"/>
    <row r="174" s="4" customFormat="1" ht="9" customHeight="1"/>
    <row r="175" s="4" customFormat="1" ht="9" customHeight="1"/>
    <row r="176" s="4" customFormat="1" ht="9" customHeight="1"/>
    <row r="177" s="4" customFormat="1" ht="9" customHeight="1"/>
    <row r="178" spans="1:16" ht="12.75">
      <c r="A178" s="4"/>
      <c r="B178" s="4"/>
      <c r="C178" s="4"/>
      <c r="D178" s="4"/>
      <c r="E178" s="4"/>
      <c r="F178" s="4"/>
      <c r="G178" s="4"/>
      <c r="H178" s="4"/>
      <c r="I178" s="4"/>
      <c r="J178" s="4"/>
      <c r="K178" s="4"/>
      <c r="L178" s="4"/>
      <c r="M178" s="4"/>
      <c r="N178" s="4"/>
      <c r="O178" s="4"/>
      <c r="P178" s="4"/>
    </row>
    <row r="179" ht="12.75">
      <c r="A179" s="4"/>
    </row>
  </sheetData>
  <sheetProtection/>
  <mergeCells count="20">
    <mergeCell ref="O66:P67"/>
    <mergeCell ref="C3:I3"/>
    <mergeCell ref="J3:P3"/>
    <mergeCell ref="C4:C6"/>
    <mergeCell ref="D4:I4"/>
    <mergeCell ref="L4:P4"/>
    <mergeCell ref="J5:J6"/>
    <mergeCell ref="K5:K6"/>
    <mergeCell ref="D6:I6"/>
    <mergeCell ref="L6:P6"/>
    <mergeCell ref="A124:P124"/>
    <mergeCell ref="A63:P63"/>
    <mergeCell ref="A65:B68"/>
    <mergeCell ref="C65:D67"/>
    <mergeCell ref="E65:P65"/>
    <mergeCell ref="E66:F67"/>
    <mergeCell ref="G66:H67"/>
    <mergeCell ref="I66:J67"/>
    <mergeCell ref="K66:L67"/>
    <mergeCell ref="M66:N67"/>
  </mergeCells>
  <printOptions horizontalCentered="1"/>
  <pageMargins left="0.7874015748031497" right="0.7874015748031497" top="0.5905511811023623" bottom="0.7874015748031497" header="0.5118110236220472" footer="0.3937007874015748"/>
  <pageSetup horizontalDpi="600" verticalDpi="600" orientation="portrait" paperSize="9" scale="95" r:id="rId2"/>
  <headerFooter alignWithMargins="0">
    <oddFooter>&amp;C&amp;9 7</oddFooter>
  </headerFooter>
  <drawing r:id="rId1"/>
</worksheet>
</file>

<file path=xl/worksheets/sheet6.xml><?xml version="1.0" encoding="utf-8"?>
<worksheet xmlns="http://schemas.openxmlformats.org/spreadsheetml/2006/main" xmlns:r="http://schemas.openxmlformats.org/officeDocument/2006/relationships">
  <dimension ref="A1:AA82"/>
  <sheetViews>
    <sheetView zoomScalePageLayoutView="0" workbookViewId="0" topLeftCell="A1">
      <selection activeCell="A2" sqref="A2"/>
    </sheetView>
  </sheetViews>
  <sheetFormatPr defaultColWidth="8.8515625" defaultRowHeight="12.75"/>
  <cols>
    <col min="1" max="1" width="8.140625" style="172" customWidth="1"/>
    <col min="2" max="2" width="0.42578125" style="172" customWidth="1"/>
    <col min="3" max="4" width="6.57421875" style="172" customWidth="1"/>
    <col min="5" max="5" width="6.28125" style="172" customWidth="1"/>
    <col min="6" max="7" width="4.421875" style="172" customWidth="1"/>
    <col min="8" max="8" width="4.28125" style="172" customWidth="1"/>
    <col min="9" max="9" width="6.7109375" style="172" customWidth="1"/>
    <col min="10" max="11" width="6.28125" style="172" customWidth="1"/>
    <col min="12" max="12" width="5.57421875" style="172" customWidth="1"/>
    <col min="13" max="13" width="5.8515625" style="172" customWidth="1"/>
    <col min="14" max="14" width="5.57421875" style="172" customWidth="1"/>
    <col min="15" max="15" width="4.8515625" style="172" customWidth="1"/>
    <col min="16" max="16" width="4.7109375" style="172" customWidth="1"/>
    <col min="17" max="17" width="4.8515625" style="172" customWidth="1"/>
    <col min="18" max="18" width="3.7109375" style="172" customWidth="1"/>
    <col min="19" max="19" width="34.8515625" style="172" customWidth="1"/>
    <col min="20" max="20" width="0.85546875" style="172" customWidth="1"/>
    <col min="21" max="21" width="11.140625" style="172" customWidth="1"/>
    <col min="22" max="22" width="8.8515625" style="172" customWidth="1"/>
    <col min="23" max="24" width="7.7109375" style="172" customWidth="1"/>
    <col min="25" max="25" width="8.00390625" style="172" customWidth="1"/>
    <col min="26" max="26" width="8.28125" style="172" customWidth="1"/>
    <col min="27" max="16384" width="8.8515625" style="172" customWidth="1"/>
  </cols>
  <sheetData>
    <row r="1" spans="1:18" s="140" customFormat="1" ht="12" customHeight="1">
      <c r="A1" s="472" t="s">
        <v>313</v>
      </c>
      <c r="B1" s="472"/>
      <c r="C1" s="472"/>
      <c r="D1" s="472"/>
      <c r="E1" s="472"/>
      <c r="F1" s="472"/>
      <c r="G1" s="472"/>
      <c r="H1" s="472"/>
      <c r="I1" s="472"/>
      <c r="J1" s="472"/>
      <c r="K1" s="472"/>
      <c r="L1" s="472"/>
      <c r="M1" s="472"/>
      <c r="N1" s="472"/>
      <c r="O1" s="472"/>
      <c r="P1" s="472"/>
      <c r="Q1" s="472"/>
      <c r="R1" s="139"/>
    </row>
    <row r="2" spans="1:18" s="142" customFormat="1" ht="6" customHeight="1">
      <c r="A2" s="141"/>
      <c r="B2" s="141"/>
      <c r="C2" s="141"/>
      <c r="D2" s="141"/>
      <c r="E2" s="141"/>
      <c r="F2" s="141"/>
      <c r="G2" s="141"/>
      <c r="H2" s="141"/>
      <c r="I2" s="141"/>
      <c r="J2" s="141"/>
      <c r="K2" s="141"/>
      <c r="L2" s="141"/>
      <c r="M2" s="141"/>
      <c r="N2" s="141"/>
      <c r="O2" s="141"/>
      <c r="P2" s="141"/>
      <c r="Q2" s="141"/>
      <c r="R2" s="141"/>
    </row>
    <row r="3" spans="1:23" s="145" customFormat="1" ht="9.75" customHeight="1">
      <c r="A3" s="475" t="s">
        <v>130</v>
      </c>
      <c r="B3" s="476"/>
      <c r="C3" s="481" t="s">
        <v>112</v>
      </c>
      <c r="D3" s="482"/>
      <c r="E3" s="482"/>
      <c r="F3" s="482"/>
      <c r="G3" s="482"/>
      <c r="H3" s="482"/>
      <c r="I3" s="482"/>
      <c r="J3" s="482"/>
      <c r="K3" s="482"/>
      <c r="L3" s="482"/>
      <c r="M3" s="482"/>
      <c r="N3" s="482"/>
      <c r="O3" s="482"/>
      <c r="P3" s="482"/>
      <c r="Q3" s="482"/>
      <c r="R3" s="143"/>
      <c r="S3" s="144"/>
      <c r="T3" s="144"/>
      <c r="U3" s="144"/>
      <c r="V3" s="144"/>
      <c r="W3" s="144"/>
    </row>
    <row r="4" spans="1:23" s="145" customFormat="1" ht="9.75" customHeight="1">
      <c r="A4" s="477"/>
      <c r="B4" s="478"/>
      <c r="C4" s="481" t="s">
        <v>20</v>
      </c>
      <c r="D4" s="482"/>
      <c r="E4" s="483"/>
      <c r="F4" s="484" t="s">
        <v>131</v>
      </c>
      <c r="G4" s="482"/>
      <c r="H4" s="482"/>
      <c r="I4" s="482"/>
      <c r="J4" s="482"/>
      <c r="K4" s="482"/>
      <c r="L4" s="482"/>
      <c r="M4" s="482"/>
      <c r="N4" s="482"/>
      <c r="O4" s="482"/>
      <c r="P4" s="482"/>
      <c r="Q4" s="482"/>
      <c r="R4" s="143"/>
      <c r="S4" s="144"/>
      <c r="T4" s="144"/>
      <c r="U4" s="144"/>
      <c r="V4" s="144"/>
      <c r="W4" s="144"/>
    </row>
    <row r="5" spans="1:23" s="145" customFormat="1" ht="9.75" customHeight="1">
      <c r="A5" s="477"/>
      <c r="B5" s="478"/>
      <c r="C5" s="473" t="s">
        <v>132</v>
      </c>
      <c r="D5" s="449">
        <v>2010</v>
      </c>
      <c r="E5" s="486">
        <v>2011</v>
      </c>
      <c r="F5" s="462" t="s">
        <v>133</v>
      </c>
      <c r="G5" s="463"/>
      <c r="H5" s="464"/>
      <c r="I5" s="462" t="s">
        <v>134</v>
      </c>
      <c r="J5" s="463"/>
      <c r="K5" s="464"/>
      <c r="L5" s="462" t="s">
        <v>135</v>
      </c>
      <c r="M5" s="463"/>
      <c r="N5" s="463"/>
      <c r="O5" s="462" t="s">
        <v>136</v>
      </c>
      <c r="P5" s="463"/>
      <c r="Q5" s="463"/>
      <c r="R5" s="143"/>
      <c r="S5" s="144"/>
      <c r="T5" s="144"/>
      <c r="U5" s="144"/>
      <c r="V5" s="144"/>
      <c r="W5" s="144"/>
    </row>
    <row r="6" spans="1:23" s="145" customFormat="1" ht="9.75" customHeight="1">
      <c r="A6" s="479"/>
      <c r="B6" s="480"/>
      <c r="C6" s="474"/>
      <c r="D6" s="485"/>
      <c r="E6" s="485"/>
      <c r="F6" s="322" t="s">
        <v>137</v>
      </c>
      <c r="G6" s="64">
        <v>2010</v>
      </c>
      <c r="H6" s="146">
        <v>2011</v>
      </c>
      <c r="I6" s="322" t="s">
        <v>137</v>
      </c>
      <c r="J6" s="64">
        <v>2010</v>
      </c>
      <c r="K6" s="146">
        <v>2011</v>
      </c>
      <c r="L6" s="322" t="s">
        <v>137</v>
      </c>
      <c r="M6" s="64">
        <v>2010</v>
      </c>
      <c r="N6" s="146">
        <v>2011</v>
      </c>
      <c r="O6" s="322" t="s">
        <v>137</v>
      </c>
      <c r="P6" s="64">
        <v>2010</v>
      </c>
      <c r="Q6" s="147">
        <v>2011</v>
      </c>
      <c r="R6" s="143"/>
      <c r="S6" s="144"/>
      <c r="T6" s="144"/>
      <c r="U6" s="144"/>
      <c r="V6" s="144"/>
      <c r="W6" s="144"/>
    </row>
    <row r="7" spans="1:18" s="145" customFormat="1" ht="6" customHeight="1">
      <c r="A7" s="148"/>
      <c r="B7" s="149"/>
      <c r="C7" s="148"/>
      <c r="D7" s="148"/>
      <c r="E7" s="148"/>
      <c r="F7" s="141"/>
      <c r="G7" s="141"/>
      <c r="H7" s="141"/>
      <c r="I7" s="141"/>
      <c r="J7" s="141"/>
      <c r="K7" s="141"/>
      <c r="L7" s="141"/>
      <c r="M7" s="141"/>
      <c r="N7" s="141"/>
      <c r="O7" s="141"/>
      <c r="P7" s="141"/>
      <c r="Q7" s="141"/>
      <c r="R7" s="141"/>
    </row>
    <row r="8" spans="1:18" s="145" customFormat="1" ht="9.75" customHeight="1">
      <c r="A8" s="150" t="s">
        <v>138</v>
      </c>
      <c r="B8" s="149"/>
      <c r="C8" s="316">
        <v>6</v>
      </c>
      <c r="D8" s="316">
        <v>5</v>
      </c>
      <c r="E8" s="316">
        <v>4</v>
      </c>
      <c r="F8" s="316">
        <v>4</v>
      </c>
      <c r="G8" s="316">
        <v>3</v>
      </c>
      <c r="H8" s="316">
        <v>3</v>
      </c>
      <c r="I8" s="318">
        <v>0</v>
      </c>
      <c r="J8" s="318">
        <v>0</v>
      </c>
      <c r="K8" s="318">
        <v>0</v>
      </c>
      <c r="L8" s="317">
        <v>0</v>
      </c>
      <c r="M8" s="317">
        <v>0</v>
      </c>
      <c r="N8" s="318">
        <v>0</v>
      </c>
      <c r="O8" s="317">
        <v>2</v>
      </c>
      <c r="P8" s="317">
        <v>2</v>
      </c>
      <c r="Q8" s="317">
        <v>1</v>
      </c>
      <c r="R8" s="152"/>
    </row>
    <row r="9" spans="1:18" s="145" customFormat="1" ht="9.75" customHeight="1">
      <c r="A9" s="150" t="s">
        <v>139</v>
      </c>
      <c r="B9" s="149"/>
      <c r="C9" s="316">
        <v>142</v>
      </c>
      <c r="D9" s="316">
        <v>215</v>
      </c>
      <c r="E9" s="316">
        <v>209</v>
      </c>
      <c r="F9" s="316">
        <v>22</v>
      </c>
      <c r="G9" s="316">
        <v>22</v>
      </c>
      <c r="H9" s="316">
        <v>23</v>
      </c>
      <c r="I9" s="316">
        <v>108</v>
      </c>
      <c r="J9" s="316">
        <v>172</v>
      </c>
      <c r="K9" s="318">
        <v>169</v>
      </c>
      <c r="L9" s="317">
        <v>0</v>
      </c>
      <c r="M9" s="317">
        <v>0</v>
      </c>
      <c r="N9" s="318">
        <v>0</v>
      </c>
      <c r="O9" s="317">
        <v>12</v>
      </c>
      <c r="P9" s="317">
        <v>21</v>
      </c>
      <c r="Q9" s="317">
        <v>17</v>
      </c>
      <c r="R9" s="152"/>
    </row>
    <row r="10" spans="1:18" s="145" customFormat="1" ht="9.75" customHeight="1">
      <c r="A10" s="150" t="s">
        <v>140</v>
      </c>
      <c r="B10" s="149"/>
      <c r="C10" s="316">
        <v>664</v>
      </c>
      <c r="D10" s="316">
        <v>862</v>
      </c>
      <c r="E10" s="316">
        <v>819</v>
      </c>
      <c r="F10" s="316">
        <v>23</v>
      </c>
      <c r="G10" s="316">
        <v>19</v>
      </c>
      <c r="H10" s="316">
        <v>19</v>
      </c>
      <c r="I10" s="316">
        <v>633</v>
      </c>
      <c r="J10" s="316">
        <v>820</v>
      </c>
      <c r="K10" s="318">
        <v>779</v>
      </c>
      <c r="L10" s="317">
        <v>0</v>
      </c>
      <c r="M10" s="317">
        <v>0</v>
      </c>
      <c r="N10" s="318">
        <v>0</v>
      </c>
      <c r="O10" s="317">
        <v>8</v>
      </c>
      <c r="P10" s="317">
        <v>23</v>
      </c>
      <c r="Q10" s="317">
        <v>21</v>
      </c>
      <c r="R10" s="152"/>
    </row>
    <row r="11" spans="1:18" s="145" customFormat="1" ht="9.75" customHeight="1">
      <c r="A11" s="150" t="s">
        <v>141</v>
      </c>
      <c r="B11" s="149"/>
      <c r="C11" s="316">
        <v>1080</v>
      </c>
      <c r="D11" s="316">
        <v>1291</v>
      </c>
      <c r="E11" s="316">
        <v>1123</v>
      </c>
      <c r="F11" s="316">
        <v>20</v>
      </c>
      <c r="G11" s="316">
        <v>19</v>
      </c>
      <c r="H11" s="316">
        <v>16</v>
      </c>
      <c r="I11" s="316">
        <v>1037</v>
      </c>
      <c r="J11" s="316">
        <v>1247</v>
      </c>
      <c r="K11" s="318">
        <v>1079</v>
      </c>
      <c r="L11" s="317">
        <v>6</v>
      </c>
      <c r="M11" s="317">
        <v>6</v>
      </c>
      <c r="N11" s="318">
        <v>6</v>
      </c>
      <c r="O11" s="316">
        <v>17</v>
      </c>
      <c r="P11" s="316">
        <v>19</v>
      </c>
      <c r="Q11" s="317">
        <v>22</v>
      </c>
      <c r="R11" s="151"/>
    </row>
    <row r="12" spans="1:18" s="145" customFormat="1" ht="9.75" customHeight="1">
      <c r="A12" s="150" t="s">
        <v>142</v>
      </c>
      <c r="B12" s="149"/>
      <c r="C12" s="316">
        <v>1290</v>
      </c>
      <c r="D12" s="316">
        <v>1360</v>
      </c>
      <c r="E12" s="316">
        <v>1232</v>
      </c>
      <c r="F12" s="316">
        <v>18</v>
      </c>
      <c r="G12" s="316">
        <v>12</v>
      </c>
      <c r="H12" s="316">
        <v>12</v>
      </c>
      <c r="I12" s="316">
        <v>1199</v>
      </c>
      <c r="J12" s="316">
        <v>1288</v>
      </c>
      <c r="K12" s="318">
        <v>1175</v>
      </c>
      <c r="L12" s="317">
        <v>51</v>
      </c>
      <c r="M12" s="317">
        <v>44</v>
      </c>
      <c r="N12" s="318">
        <v>28</v>
      </c>
      <c r="O12" s="316">
        <v>22</v>
      </c>
      <c r="P12" s="316">
        <v>16</v>
      </c>
      <c r="Q12" s="317">
        <v>17</v>
      </c>
      <c r="R12" s="151"/>
    </row>
    <row r="13" spans="1:18" s="145" customFormat="1" ht="9.75" customHeight="1">
      <c r="A13" s="150" t="s">
        <v>143</v>
      </c>
      <c r="B13" s="149"/>
      <c r="C13" s="316">
        <v>1459</v>
      </c>
      <c r="D13" s="316">
        <v>1548</v>
      </c>
      <c r="E13" s="316">
        <v>1379</v>
      </c>
      <c r="F13" s="316">
        <v>10</v>
      </c>
      <c r="G13" s="316">
        <v>13</v>
      </c>
      <c r="H13" s="316">
        <v>7</v>
      </c>
      <c r="I13" s="316">
        <v>1336</v>
      </c>
      <c r="J13" s="316">
        <v>1396</v>
      </c>
      <c r="K13" s="318">
        <v>1256</v>
      </c>
      <c r="L13" s="317">
        <v>94</v>
      </c>
      <c r="M13" s="317">
        <v>112</v>
      </c>
      <c r="N13" s="318">
        <v>90</v>
      </c>
      <c r="O13" s="316">
        <v>19</v>
      </c>
      <c r="P13" s="316">
        <v>27</v>
      </c>
      <c r="Q13" s="317">
        <v>26</v>
      </c>
      <c r="R13" s="151"/>
    </row>
    <row r="14" spans="1:18" s="145" customFormat="1" ht="9.75" customHeight="1">
      <c r="A14" s="150" t="s">
        <v>144</v>
      </c>
      <c r="B14" s="149"/>
      <c r="C14" s="316">
        <v>1416</v>
      </c>
      <c r="D14" s="316">
        <v>1421</v>
      </c>
      <c r="E14" s="316">
        <v>1494</v>
      </c>
      <c r="F14" s="316">
        <v>13</v>
      </c>
      <c r="G14" s="316">
        <v>9</v>
      </c>
      <c r="H14" s="316">
        <v>9</v>
      </c>
      <c r="I14" s="316">
        <v>1265</v>
      </c>
      <c r="J14" s="316">
        <v>1244</v>
      </c>
      <c r="K14" s="318">
        <v>1365</v>
      </c>
      <c r="L14" s="317">
        <v>120</v>
      </c>
      <c r="M14" s="317">
        <v>144</v>
      </c>
      <c r="N14" s="318">
        <v>99</v>
      </c>
      <c r="O14" s="316">
        <v>18</v>
      </c>
      <c r="P14" s="316">
        <v>24</v>
      </c>
      <c r="Q14" s="317">
        <v>21</v>
      </c>
      <c r="R14" s="151"/>
    </row>
    <row r="15" spans="1:18" s="145" customFormat="1" ht="9.75" customHeight="1">
      <c r="A15" s="150" t="s">
        <v>145</v>
      </c>
      <c r="B15" s="149"/>
      <c r="C15" s="316">
        <v>1289</v>
      </c>
      <c r="D15" s="316">
        <v>1401</v>
      </c>
      <c r="E15" s="316">
        <v>1375</v>
      </c>
      <c r="F15" s="316">
        <v>8</v>
      </c>
      <c r="G15" s="316">
        <v>7</v>
      </c>
      <c r="H15" s="316">
        <v>8</v>
      </c>
      <c r="I15" s="316">
        <v>1097</v>
      </c>
      <c r="J15" s="316">
        <v>1199</v>
      </c>
      <c r="K15" s="318">
        <v>1198</v>
      </c>
      <c r="L15" s="317">
        <v>160</v>
      </c>
      <c r="M15" s="317">
        <v>169</v>
      </c>
      <c r="N15" s="318">
        <v>142</v>
      </c>
      <c r="O15" s="316">
        <v>24</v>
      </c>
      <c r="P15" s="316">
        <v>26</v>
      </c>
      <c r="Q15" s="317">
        <v>27</v>
      </c>
      <c r="R15" s="151"/>
    </row>
    <row r="16" spans="1:18" s="145" customFormat="1" ht="9.75" customHeight="1">
      <c r="A16" s="150" t="s">
        <v>146</v>
      </c>
      <c r="B16" s="149"/>
      <c r="C16" s="316">
        <v>1168</v>
      </c>
      <c r="D16" s="316">
        <v>1302</v>
      </c>
      <c r="E16" s="316">
        <v>1312</v>
      </c>
      <c r="F16" s="316">
        <v>11</v>
      </c>
      <c r="G16" s="316">
        <v>9</v>
      </c>
      <c r="H16" s="316">
        <v>8</v>
      </c>
      <c r="I16" s="316">
        <v>979</v>
      </c>
      <c r="J16" s="316">
        <v>1085</v>
      </c>
      <c r="K16" s="318">
        <v>1099</v>
      </c>
      <c r="L16" s="317">
        <v>151</v>
      </c>
      <c r="M16" s="317">
        <v>189</v>
      </c>
      <c r="N16" s="318">
        <v>189</v>
      </c>
      <c r="O16" s="316">
        <v>27</v>
      </c>
      <c r="P16" s="316">
        <v>19</v>
      </c>
      <c r="Q16" s="317">
        <v>16</v>
      </c>
      <c r="R16" s="151"/>
    </row>
    <row r="17" spans="1:18" s="145" customFormat="1" ht="9.75" customHeight="1">
      <c r="A17" s="150" t="s">
        <v>147</v>
      </c>
      <c r="B17" s="149"/>
      <c r="C17" s="316">
        <v>1239</v>
      </c>
      <c r="D17" s="316">
        <v>1192</v>
      </c>
      <c r="E17" s="316">
        <v>1218</v>
      </c>
      <c r="F17" s="316">
        <v>7</v>
      </c>
      <c r="G17" s="316">
        <v>3</v>
      </c>
      <c r="H17" s="316">
        <v>4</v>
      </c>
      <c r="I17" s="316">
        <v>1019</v>
      </c>
      <c r="J17" s="316">
        <v>969</v>
      </c>
      <c r="K17" s="318">
        <v>1015</v>
      </c>
      <c r="L17" s="317">
        <v>187</v>
      </c>
      <c r="M17" s="317">
        <v>194</v>
      </c>
      <c r="N17" s="318">
        <v>178</v>
      </c>
      <c r="O17" s="316">
        <v>26</v>
      </c>
      <c r="P17" s="316">
        <v>26</v>
      </c>
      <c r="Q17" s="317">
        <v>21</v>
      </c>
      <c r="R17" s="151"/>
    </row>
    <row r="18" spans="1:18" s="145" customFormat="1" ht="9.75" customHeight="1">
      <c r="A18" s="150" t="s">
        <v>148</v>
      </c>
      <c r="B18" s="149"/>
      <c r="C18" s="316">
        <v>1173</v>
      </c>
      <c r="D18" s="316">
        <v>1161</v>
      </c>
      <c r="E18" s="316">
        <v>1151</v>
      </c>
      <c r="F18" s="316">
        <v>9</v>
      </c>
      <c r="G18" s="316">
        <v>11</v>
      </c>
      <c r="H18" s="316">
        <v>4</v>
      </c>
      <c r="I18" s="316">
        <v>960</v>
      </c>
      <c r="J18" s="316">
        <v>943</v>
      </c>
      <c r="K18" s="318">
        <v>936</v>
      </c>
      <c r="L18" s="317">
        <v>184</v>
      </c>
      <c r="M18" s="317">
        <v>188</v>
      </c>
      <c r="N18" s="318">
        <v>196</v>
      </c>
      <c r="O18" s="316">
        <v>20</v>
      </c>
      <c r="P18" s="316">
        <v>19</v>
      </c>
      <c r="Q18" s="317">
        <v>15</v>
      </c>
      <c r="R18" s="151"/>
    </row>
    <row r="19" spans="1:18" s="145" customFormat="1" ht="9.75" customHeight="1">
      <c r="A19" s="150" t="s">
        <v>149</v>
      </c>
      <c r="B19" s="149"/>
      <c r="C19" s="316">
        <v>1083</v>
      </c>
      <c r="D19" s="316">
        <v>1121</v>
      </c>
      <c r="E19" s="316">
        <v>1175</v>
      </c>
      <c r="F19" s="316">
        <v>8</v>
      </c>
      <c r="G19" s="316">
        <v>2</v>
      </c>
      <c r="H19" s="316">
        <v>2</v>
      </c>
      <c r="I19" s="316">
        <v>880</v>
      </c>
      <c r="J19" s="316">
        <v>908</v>
      </c>
      <c r="K19" s="318">
        <v>962</v>
      </c>
      <c r="L19" s="317">
        <v>184</v>
      </c>
      <c r="M19" s="317">
        <v>191</v>
      </c>
      <c r="N19" s="318">
        <v>193</v>
      </c>
      <c r="O19" s="316">
        <v>11</v>
      </c>
      <c r="P19" s="316">
        <v>20</v>
      </c>
      <c r="Q19" s="317">
        <v>18</v>
      </c>
      <c r="R19" s="151"/>
    </row>
    <row r="20" spans="1:18" s="145" customFormat="1" ht="9.75" customHeight="1">
      <c r="A20" s="150" t="s">
        <v>150</v>
      </c>
      <c r="B20" s="149"/>
      <c r="C20" s="316">
        <v>1022</v>
      </c>
      <c r="D20" s="316">
        <v>995</v>
      </c>
      <c r="E20" s="316">
        <v>1070</v>
      </c>
      <c r="F20" s="316">
        <v>8</v>
      </c>
      <c r="G20" s="316">
        <v>4</v>
      </c>
      <c r="H20" s="316">
        <v>6</v>
      </c>
      <c r="I20" s="316">
        <v>814</v>
      </c>
      <c r="J20" s="316">
        <v>793</v>
      </c>
      <c r="K20" s="318">
        <v>857</v>
      </c>
      <c r="L20" s="317">
        <v>183</v>
      </c>
      <c r="M20" s="317">
        <v>182</v>
      </c>
      <c r="N20" s="318">
        <v>193</v>
      </c>
      <c r="O20" s="316">
        <v>17</v>
      </c>
      <c r="P20" s="316">
        <v>16</v>
      </c>
      <c r="Q20" s="317">
        <v>14</v>
      </c>
      <c r="R20" s="151"/>
    </row>
    <row r="21" spans="1:18" s="145" customFormat="1" ht="9.75" customHeight="1">
      <c r="A21" s="150" t="s">
        <v>151</v>
      </c>
      <c r="B21" s="149"/>
      <c r="C21" s="316">
        <v>944</v>
      </c>
      <c r="D21" s="316">
        <v>968</v>
      </c>
      <c r="E21" s="316">
        <v>904</v>
      </c>
      <c r="F21" s="316">
        <v>4</v>
      </c>
      <c r="G21" s="316">
        <v>3</v>
      </c>
      <c r="H21" s="316">
        <v>4</v>
      </c>
      <c r="I21" s="316">
        <v>748</v>
      </c>
      <c r="J21" s="316">
        <v>756</v>
      </c>
      <c r="K21" s="318">
        <v>732</v>
      </c>
      <c r="L21" s="317">
        <v>173</v>
      </c>
      <c r="M21" s="317">
        <v>197</v>
      </c>
      <c r="N21" s="318">
        <v>155</v>
      </c>
      <c r="O21" s="316">
        <v>19</v>
      </c>
      <c r="P21" s="316">
        <v>12</v>
      </c>
      <c r="Q21" s="317">
        <v>13</v>
      </c>
      <c r="R21" s="151"/>
    </row>
    <row r="22" spans="1:18" s="145" customFormat="1" ht="9.75" customHeight="1">
      <c r="A22" s="150" t="s">
        <v>152</v>
      </c>
      <c r="B22" s="149"/>
      <c r="C22" s="316">
        <v>900</v>
      </c>
      <c r="D22" s="316">
        <v>863</v>
      </c>
      <c r="E22" s="316">
        <v>987</v>
      </c>
      <c r="F22" s="316">
        <v>6</v>
      </c>
      <c r="G22" s="316">
        <v>3</v>
      </c>
      <c r="H22" s="316">
        <v>5</v>
      </c>
      <c r="I22" s="316">
        <v>717</v>
      </c>
      <c r="J22" s="316">
        <v>666</v>
      </c>
      <c r="K22" s="318">
        <v>786</v>
      </c>
      <c r="L22" s="317">
        <v>164</v>
      </c>
      <c r="M22" s="317">
        <v>174</v>
      </c>
      <c r="N22" s="318">
        <v>182</v>
      </c>
      <c r="O22" s="316">
        <v>13</v>
      </c>
      <c r="P22" s="316">
        <v>20</v>
      </c>
      <c r="Q22" s="317">
        <v>14</v>
      </c>
      <c r="R22" s="151"/>
    </row>
    <row r="23" spans="1:18" s="145" customFormat="1" ht="9.75" customHeight="1">
      <c r="A23" s="150" t="s">
        <v>153</v>
      </c>
      <c r="B23" s="149"/>
      <c r="C23" s="316">
        <v>843</v>
      </c>
      <c r="D23" s="316">
        <v>914</v>
      </c>
      <c r="E23" s="316">
        <v>933</v>
      </c>
      <c r="F23" s="316">
        <v>4</v>
      </c>
      <c r="G23" s="316">
        <v>6</v>
      </c>
      <c r="H23" s="316">
        <v>4</v>
      </c>
      <c r="I23" s="316">
        <v>675</v>
      </c>
      <c r="J23" s="316">
        <v>734</v>
      </c>
      <c r="K23" s="318">
        <v>719</v>
      </c>
      <c r="L23" s="317">
        <v>154</v>
      </c>
      <c r="M23" s="317">
        <v>159</v>
      </c>
      <c r="N23" s="318">
        <v>194</v>
      </c>
      <c r="O23" s="316">
        <v>10</v>
      </c>
      <c r="P23" s="316">
        <v>15</v>
      </c>
      <c r="Q23" s="317">
        <v>16</v>
      </c>
      <c r="R23" s="151"/>
    </row>
    <row r="24" spans="1:18" s="145" customFormat="1" ht="9.75" customHeight="1">
      <c r="A24" s="150" t="s">
        <v>154</v>
      </c>
      <c r="B24" s="149"/>
      <c r="C24" s="316">
        <v>826</v>
      </c>
      <c r="D24" s="316">
        <v>854</v>
      </c>
      <c r="E24" s="316">
        <v>841</v>
      </c>
      <c r="F24" s="316">
        <v>3</v>
      </c>
      <c r="G24" s="316">
        <v>6</v>
      </c>
      <c r="H24" s="316">
        <v>3</v>
      </c>
      <c r="I24" s="316">
        <v>636</v>
      </c>
      <c r="J24" s="316">
        <v>659</v>
      </c>
      <c r="K24" s="318">
        <v>649</v>
      </c>
      <c r="L24" s="317">
        <v>174</v>
      </c>
      <c r="M24" s="317">
        <v>174</v>
      </c>
      <c r="N24" s="318">
        <v>175</v>
      </c>
      <c r="O24" s="316">
        <v>13</v>
      </c>
      <c r="P24" s="316">
        <v>15</v>
      </c>
      <c r="Q24" s="317">
        <v>14</v>
      </c>
      <c r="R24" s="151"/>
    </row>
    <row r="25" spans="1:18" s="145" customFormat="1" ht="9.75" customHeight="1">
      <c r="A25" s="150" t="s">
        <v>155</v>
      </c>
      <c r="B25" s="149"/>
      <c r="C25" s="316">
        <v>792</v>
      </c>
      <c r="D25" s="316">
        <v>777</v>
      </c>
      <c r="E25" s="316">
        <v>853</v>
      </c>
      <c r="F25" s="316">
        <v>2</v>
      </c>
      <c r="G25" s="316">
        <v>5</v>
      </c>
      <c r="H25" s="316">
        <v>5</v>
      </c>
      <c r="I25" s="316">
        <v>601</v>
      </c>
      <c r="J25" s="316">
        <v>575</v>
      </c>
      <c r="K25" s="318">
        <v>679</v>
      </c>
      <c r="L25" s="317">
        <v>179</v>
      </c>
      <c r="M25" s="317">
        <v>187</v>
      </c>
      <c r="N25" s="318">
        <v>157</v>
      </c>
      <c r="O25" s="316">
        <v>10</v>
      </c>
      <c r="P25" s="316">
        <v>10</v>
      </c>
      <c r="Q25" s="317">
        <v>12</v>
      </c>
      <c r="R25" s="151"/>
    </row>
    <row r="26" spans="1:18" s="145" customFormat="1" ht="9.75" customHeight="1">
      <c r="A26" s="150" t="s">
        <v>156</v>
      </c>
      <c r="B26" s="149"/>
      <c r="C26" s="316">
        <v>748</v>
      </c>
      <c r="D26" s="316">
        <v>782</v>
      </c>
      <c r="E26" s="316">
        <v>805</v>
      </c>
      <c r="F26" s="316">
        <v>4</v>
      </c>
      <c r="G26" s="316">
        <v>3</v>
      </c>
      <c r="H26" s="316">
        <v>4</v>
      </c>
      <c r="I26" s="316">
        <v>584</v>
      </c>
      <c r="J26" s="316">
        <v>589</v>
      </c>
      <c r="K26" s="318">
        <v>623</v>
      </c>
      <c r="L26" s="317">
        <v>149</v>
      </c>
      <c r="M26" s="317">
        <v>168</v>
      </c>
      <c r="N26" s="318">
        <v>171</v>
      </c>
      <c r="O26" s="316">
        <v>11</v>
      </c>
      <c r="P26" s="316">
        <v>22</v>
      </c>
      <c r="Q26" s="317">
        <v>7</v>
      </c>
      <c r="R26" s="151"/>
    </row>
    <row r="27" spans="1:18" s="145" customFormat="1" ht="9.75" customHeight="1">
      <c r="A27" s="150" t="s">
        <v>157</v>
      </c>
      <c r="B27" s="149"/>
      <c r="C27" s="316">
        <v>756</v>
      </c>
      <c r="D27" s="316">
        <v>785</v>
      </c>
      <c r="E27" s="316">
        <v>825</v>
      </c>
      <c r="F27" s="316">
        <v>3</v>
      </c>
      <c r="G27" s="316">
        <v>5</v>
      </c>
      <c r="H27" s="316">
        <v>2</v>
      </c>
      <c r="I27" s="316">
        <v>583</v>
      </c>
      <c r="J27" s="316">
        <v>606</v>
      </c>
      <c r="K27" s="318">
        <v>640</v>
      </c>
      <c r="L27" s="317">
        <v>158</v>
      </c>
      <c r="M27" s="317">
        <v>166</v>
      </c>
      <c r="N27" s="318">
        <v>171</v>
      </c>
      <c r="O27" s="316">
        <v>12</v>
      </c>
      <c r="P27" s="316">
        <v>8</v>
      </c>
      <c r="Q27" s="317">
        <v>12</v>
      </c>
      <c r="R27" s="151"/>
    </row>
    <row r="28" spans="1:18" s="145" customFormat="1" ht="9.75" customHeight="1">
      <c r="A28" s="150" t="s">
        <v>80</v>
      </c>
      <c r="B28" s="149"/>
      <c r="C28" s="316">
        <v>738</v>
      </c>
      <c r="D28" s="316">
        <v>778</v>
      </c>
      <c r="E28" s="316">
        <v>726</v>
      </c>
      <c r="F28" s="316">
        <v>4</v>
      </c>
      <c r="G28" s="316">
        <v>1</v>
      </c>
      <c r="H28" s="316">
        <v>2</v>
      </c>
      <c r="I28" s="316">
        <v>583</v>
      </c>
      <c r="J28" s="316">
        <v>595</v>
      </c>
      <c r="K28" s="318">
        <v>556</v>
      </c>
      <c r="L28" s="317">
        <v>141</v>
      </c>
      <c r="M28" s="317">
        <v>171</v>
      </c>
      <c r="N28" s="318">
        <v>151</v>
      </c>
      <c r="O28" s="316">
        <v>10</v>
      </c>
      <c r="P28" s="316">
        <v>11</v>
      </c>
      <c r="Q28" s="317">
        <v>17</v>
      </c>
      <c r="R28" s="151"/>
    </row>
    <row r="29" spans="1:18" s="145" customFormat="1" ht="9.75" customHeight="1">
      <c r="A29" s="150" t="s">
        <v>158</v>
      </c>
      <c r="B29" s="149"/>
      <c r="C29" s="316">
        <v>694</v>
      </c>
      <c r="D29" s="316">
        <v>677</v>
      </c>
      <c r="E29" s="316">
        <v>758</v>
      </c>
      <c r="F29" s="316">
        <v>4</v>
      </c>
      <c r="G29" s="316">
        <v>1</v>
      </c>
      <c r="H29" s="316">
        <v>2</v>
      </c>
      <c r="I29" s="316">
        <v>555</v>
      </c>
      <c r="J29" s="316">
        <v>513</v>
      </c>
      <c r="K29" s="318">
        <v>578</v>
      </c>
      <c r="L29" s="317">
        <v>124</v>
      </c>
      <c r="M29" s="317">
        <v>146</v>
      </c>
      <c r="N29" s="318">
        <v>166</v>
      </c>
      <c r="O29" s="317">
        <v>11</v>
      </c>
      <c r="P29" s="317">
        <v>17</v>
      </c>
      <c r="Q29" s="317">
        <v>12</v>
      </c>
      <c r="R29" s="152"/>
    </row>
    <row r="30" spans="1:18" s="145" customFormat="1" ht="9.75" customHeight="1">
      <c r="A30" s="150" t="s">
        <v>159</v>
      </c>
      <c r="B30" s="149"/>
      <c r="C30" s="316">
        <v>606</v>
      </c>
      <c r="D30" s="316">
        <v>600</v>
      </c>
      <c r="E30" s="316">
        <v>690</v>
      </c>
      <c r="F30" s="316">
        <v>1</v>
      </c>
      <c r="G30" s="316">
        <v>6</v>
      </c>
      <c r="H30" s="316">
        <v>3</v>
      </c>
      <c r="I30" s="316">
        <v>455</v>
      </c>
      <c r="J30" s="316">
        <v>443</v>
      </c>
      <c r="K30" s="318">
        <v>517</v>
      </c>
      <c r="L30" s="317">
        <v>138</v>
      </c>
      <c r="M30" s="317">
        <v>145</v>
      </c>
      <c r="N30" s="318">
        <v>162</v>
      </c>
      <c r="O30" s="316">
        <v>12</v>
      </c>
      <c r="P30" s="316">
        <v>6</v>
      </c>
      <c r="Q30" s="317">
        <v>8</v>
      </c>
      <c r="R30" s="151"/>
    </row>
    <row r="31" spans="1:18" s="145" customFormat="1" ht="9.75" customHeight="1">
      <c r="A31" s="150" t="s">
        <v>160</v>
      </c>
      <c r="B31" s="149"/>
      <c r="C31" s="316">
        <v>521</v>
      </c>
      <c r="D31" s="316">
        <v>559</v>
      </c>
      <c r="E31" s="316">
        <v>632</v>
      </c>
      <c r="F31" s="316">
        <v>1</v>
      </c>
      <c r="G31" s="316">
        <v>2</v>
      </c>
      <c r="H31" s="316">
        <v>5</v>
      </c>
      <c r="I31" s="316">
        <v>391</v>
      </c>
      <c r="J31" s="316">
        <v>410</v>
      </c>
      <c r="K31" s="318">
        <v>464</v>
      </c>
      <c r="L31" s="317">
        <v>124</v>
      </c>
      <c r="M31" s="317">
        <v>134</v>
      </c>
      <c r="N31" s="318">
        <v>157</v>
      </c>
      <c r="O31" s="317">
        <v>5</v>
      </c>
      <c r="P31" s="319">
        <v>13</v>
      </c>
      <c r="Q31" s="317">
        <v>6</v>
      </c>
      <c r="R31" s="153"/>
    </row>
    <row r="32" spans="1:18" s="145" customFormat="1" ht="9.75" customHeight="1">
      <c r="A32" s="150" t="s">
        <v>161</v>
      </c>
      <c r="B32" s="149"/>
      <c r="C32" s="316">
        <v>508</v>
      </c>
      <c r="D32" s="316">
        <v>512</v>
      </c>
      <c r="E32" s="316">
        <v>585</v>
      </c>
      <c r="F32" s="316">
        <v>4</v>
      </c>
      <c r="G32" s="316">
        <v>3</v>
      </c>
      <c r="H32" s="318">
        <v>0</v>
      </c>
      <c r="I32" s="316">
        <v>391</v>
      </c>
      <c r="J32" s="316">
        <v>382</v>
      </c>
      <c r="K32" s="318">
        <v>429</v>
      </c>
      <c r="L32" s="317">
        <v>106</v>
      </c>
      <c r="M32" s="317">
        <v>120</v>
      </c>
      <c r="N32" s="318">
        <v>143</v>
      </c>
      <c r="O32" s="316">
        <v>7</v>
      </c>
      <c r="P32" s="316">
        <v>7</v>
      </c>
      <c r="Q32" s="317">
        <v>13</v>
      </c>
      <c r="R32" s="151"/>
    </row>
    <row r="33" spans="1:18" s="145" customFormat="1" ht="9.75" customHeight="1">
      <c r="A33" s="150" t="s">
        <v>162</v>
      </c>
      <c r="B33" s="149"/>
      <c r="C33" s="316">
        <v>3520</v>
      </c>
      <c r="D33" s="316">
        <v>3864</v>
      </c>
      <c r="E33" s="316">
        <v>3904</v>
      </c>
      <c r="F33" s="316">
        <v>12</v>
      </c>
      <c r="G33" s="316">
        <v>12</v>
      </c>
      <c r="H33" s="316">
        <v>18</v>
      </c>
      <c r="I33" s="316">
        <v>2318</v>
      </c>
      <c r="J33" s="316">
        <v>2504</v>
      </c>
      <c r="K33" s="318">
        <v>2508</v>
      </c>
      <c r="L33" s="317">
        <v>1150</v>
      </c>
      <c r="M33" s="317">
        <v>1315</v>
      </c>
      <c r="N33" s="318">
        <v>1330</v>
      </c>
      <c r="O33" s="316">
        <v>40</v>
      </c>
      <c r="P33" s="316">
        <v>33</v>
      </c>
      <c r="Q33" s="317">
        <v>48</v>
      </c>
      <c r="R33" s="151"/>
    </row>
    <row r="34" spans="1:18" s="157" customFormat="1" ht="10.5" customHeight="1">
      <c r="A34" s="154" t="s">
        <v>90</v>
      </c>
      <c r="B34" s="155"/>
      <c r="C34" s="320">
        <v>25427</v>
      </c>
      <c r="D34" s="320">
        <v>26807</v>
      </c>
      <c r="E34" s="320">
        <v>27004</v>
      </c>
      <c r="F34" s="320">
        <v>213</v>
      </c>
      <c r="G34" s="320">
        <v>189</v>
      </c>
      <c r="H34" s="320">
        <v>178</v>
      </c>
      <c r="I34" s="320">
        <v>20564</v>
      </c>
      <c r="J34" s="320">
        <v>21496</v>
      </c>
      <c r="K34" s="320">
        <v>21770</v>
      </c>
      <c r="L34" s="320">
        <v>4254</v>
      </c>
      <c r="M34" s="320">
        <v>4675</v>
      </c>
      <c r="N34" s="320">
        <v>4628</v>
      </c>
      <c r="O34" s="320">
        <v>396</v>
      </c>
      <c r="P34" s="320">
        <v>447</v>
      </c>
      <c r="Q34" s="321">
        <v>428</v>
      </c>
      <c r="R34" s="156"/>
    </row>
    <row r="35" spans="5:18" s="145" customFormat="1" ht="12.75" customHeight="1">
      <c r="E35" s="158"/>
      <c r="O35" s="158"/>
      <c r="P35" s="158"/>
      <c r="Q35" s="158"/>
      <c r="R35" s="158"/>
    </row>
    <row r="36" spans="5:18" s="145" customFormat="1" ht="12.75" customHeight="1">
      <c r="E36" s="158"/>
      <c r="O36" s="158"/>
      <c r="P36" s="158"/>
      <c r="Q36" s="158"/>
      <c r="R36" s="158"/>
    </row>
    <row r="37" spans="19:26" s="145" customFormat="1" ht="12" customHeight="1">
      <c r="S37" s="142"/>
      <c r="T37" s="142"/>
      <c r="U37" s="142"/>
      <c r="V37" s="142"/>
      <c r="W37" s="142"/>
      <c r="X37" s="142"/>
      <c r="Y37" s="142"/>
      <c r="Z37" s="142"/>
    </row>
    <row r="38" spans="19:26" s="145" customFormat="1" ht="14.25" customHeight="1">
      <c r="S38" s="326" t="s">
        <v>314</v>
      </c>
      <c r="T38" s="326"/>
      <c r="U38" s="326"/>
      <c r="V38" s="326"/>
      <c r="W38" s="327"/>
      <c r="X38" s="327"/>
      <c r="Y38" s="327"/>
      <c r="Z38" s="327"/>
    </row>
    <row r="39" spans="19:26" s="145" customFormat="1" ht="6" customHeight="1">
      <c r="S39" s="325"/>
      <c r="T39" s="325"/>
      <c r="U39" s="325"/>
      <c r="V39" s="325"/>
      <c r="W39" s="325"/>
      <c r="X39" s="325"/>
      <c r="Y39" s="325"/>
      <c r="Z39" s="325"/>
    </row>
    <row r="40" spans="19:26" s="145" customFormat="1" ht="12" customHeight="1">
      <c r="S40" s="487" t="s">
        <v>163</v>
      </c>
      <c r="T40" s="488"/>
      <c r="U40" s="493" t="s">
        <v>164</v>
      </c>
      <c r="V40" s="496" t="s">
        <v>165</v>
      </c>
      <c r="W40" s="497"/>
      <c r="X40" s="497"/>
      <c r="Y40" s="497"/>
      <c r="Z40" s="497"/>
    </row>
    <row r="41" spans="19:27" s="145" customFormat="1" ht="9.75" customHeight="1">
      <c r="S41" s="489"/>
      <c r="T41" s="490"/>
      <c r="U41" s="494"/>
      <c r="V41" s="496" t="s">
        <v>166</v>
      </c>
      <c r="W41" s="498"/>
      <c r="X41" s="496" t="s">
        <v>167</v>
      </c>
      <c r="Y41" s="498"/>
      <c r="Z41" s="499" t="s">
        <v>168</v>
      </c>
      <c r="AA41" s="144"/>
    </row>
    <row r="42" spans="19:26" s="145" customFormat="1" ht="9.75" customHeight="1">
      <c r="S42" s="489"/>
      <c r="T42" s="490"/>
      <c r="U42" s="494"/>
      <c r="V42" s="328" t="s">
        <v>169</v>
      </c>
      <c r="W42" s="328" t="s">
        <v>170</v>
      </c>
      <c r="X42" s="328" t="s">
        <v>171</v>
      </c>
      <c r="Y42" s="328" t="s">
        <v>170</v>
      </c>
      <c r="Z42" s="500"/>
    </row>
    <row r="43" spans="19:27" s="159" customFormat="1" ht="9.75" customHeight="1">
      <c r="S43" s="491"/>
      <c r="T43" s="492"/>
      <c r="U43" s="495"/>
      <c r="V43" s="496" t="s">
        <v>172</v>
      </c>
      <c r="W43" s="498"/>
      <c r="X43" s="496" t="s">
        <v>173</v>
      </c>
      <c r="Y43" s="498"/>
      <c r="Z43" s="501"/>
      <c r="AA43" s="160"/>
    </row>
    <row r="44" spans="19:26" s="145" customFormat="1" ht="6" customHeight="1">
      <c r="S44" s="325"/>
      <c r="T44" s="325"/>
      <c r="U44" s="325"/>
      <c r="V44" s="325"/>
      <c r="W44" s="325"/>
      <c r="X44" s="325"/>
      <c r="Y44" s="325"/>
      <c r="Z44" s="325"/>
    </row>
    <row r="45" spans="16:26" s="157" customFormat="1" ht="10.5" customHeight="1">
      <c r="P45" s="161"/>
      <c r="Q45" s="161"/>
      <c r="R45" s="161"/>
      <c r="S45" s="503" t="s">
        <v>177</v>
      </c>
      <c r="T45" s="503"/>
      <c r="U45" s="503"/>
      <c r="V45" s="503"/>
      <c r="W45" s="503"/>
      <c r="X45" s="503"/>
      <c r="Y45" s="503"/>
      <c r="Z45" s="503"/>
    </row>
    <row r="46" spans="19:26" s="145" customFormat="1" ht="6.75" customHeight="1">
      <c r="S46" s="323"/>
      <c r="T46" s="323"/>
      <c r="U46" s="323"/>
      <c r="V46" s="323"/>
      <c r="W46" s="323"/>
      <c r="X46" s="323"/>
      <c r="Y46" s="323"/>
      <c r="Z46" s="323"/>
    </row>
    <row r="47" spans="19:26" s="145" customFormat="1" ht="9.75" customHeight="1">
      <c r="S47" s="332" t="s">
        <v>174</v>
      </c>
      <c r="T47" s="333"/>
      <c r="U47" s="334">
        <v>213</v>
      </c>
      <c r="V47" s="334">
        <v>4</v>
      </c>
      <c r="W47" s="334">
        <v>67</v>
      </c>
      <c r="X47" s="334">
        <v>7</v>
      </c>
      <c r="Y47" s="334">
        <v>120</v>
      </c>
      <c r="Z47" s="334">
        <v>15</v>
      </c>
    </row>
    <row r="48" spans="19:26" s="145" customFormat="1" ht="9.75" customHeight="1">
      <c r="S48" s="332" t="s">
        <v>134</v>
      </c>
      <c r="T48" s="333"/>
      <c r="U48" s="334">
        <v>20564</v>
      </c>
      <c r="V48" s="334">
        <v>204</v>
      </c>
      <c r="W48" s="334">
        <v>7738</v>
      </c>
      <c r="X48" s="334">
        <v>334</v>
      </c>
      <c r="Y48" s="334">
        <v>10400</v>
      </c>
      <c r="Z48" s="334">
        <v>1888</v>
      </c>
    </row>
    <row r="49" spans="19:26" s="145" customFormat="1" ht="9.75" customHeight="1">
      <c r="S49" s="332" t="s">
        <v>175</v>
      </c>
      <c r="T49" s="333"/>
      <c r="U49" s="334">
        <v>4254</v>
      </c>
      <c r="V49" s="334">
        <v>79</v>
      </c>
      <c r="W49" s="334">
        <v>1661</v>
      </c>
      <c r="X49" s="334">
        <v>161</v>
      </c>
      <c r="Y49" s="334">
        <v>1971</v>
      </c>
      <c r="Z49" s="334">
        <v>382</v>
      </c>
    </row>
    <row r="50" spans="19:26" s="145" customFormat="1" ht="9.75" customHeight="1">
      <c r="S50" s="332" t="s">
        <v>176</v>
      </c>
      <c r="T50" s="333"/>
      <c r="U50" s="334">
        <v>396</v>
      </c>
      <c r="V50" s="334">
        <v>4</v>
      </c>
      <c r="W50" s="334">
        <v>91</v>
      </c>
      <c r="X50" s="334">
        <v>34</v>
      </c>
      <c r="Y50" s="334">
        <v>240</v>
      </c>
      <c r="Z50" s="334">
        <v>27</v>
      </c>
    </row>
    <row r="51" spans="19:27" s="145" customFormat="1" ht="6" customHeight="1">
      <c r="S51" s="335"/>
      <c r="T51" s="333"/>
      <c r="U51" s="336"/>
      <c r="V51" s="336"/>
      <c r="W51" s="336"/>
      <c r="X51" s="336"/>
      <c r="Y51" s="336"/>
      <c r="Z51" s="336"/>
      <c r="AA51" s="166"/>
    </row>
    <row r="52" spans="19:27" s="166" customFormat="1" ht="10.5" customHeight="1">
      <c r="S52" s="337" t="s">
        <v>90</v>
      </c>
      <c r="T52" s="338"/>
      <c r="U52" s="339">
        <v>25427</v>
      </c>
      <c r="V52" s="339">
        <v>291</v>
      </c>
      <c r="W52" s="339">
        <v>9557</v>
      </c>
      <c r="X52" s="339">
        <v>536</v>
      </c>
      <c r="Y52" s="339">
        <v>12731</v>
      </c>
      <c r="Z52" s="339">
        <v>2312</v>
      </c>
      <c r="AA52" s="160"/>
    </row>
    <row r="53" spans="19:26" s="145" customFormat="1" ht="6" customHeight="1">
      <c r="S53" s="323"/>
      <c r="T53" s="323"/>
      <c r="U53" s="323"/>
      <c r="V53" s="323"/>
      <c r="W53" s="323"/>
      <c r="X53" s="323"/>
      <c r="Y53" s="323"/>
      <c r="Z53" s="323"/>
    </row>
    <row r="54" spans="19:26" s="157" customFormat="1" ht="9" customHeight="1">
      <c r="S54" s="323"/>
      <c r="T54" s="323"/>
      <c r="U54" s="323"/>
      <c r="V54" s="323"/>
      <c r="W54" s="323"/>
      <c r="X54" s="323"/>
      <c r="Y54" s="323"/>
      <c r="Z54" s="323"/>
    </row>
    <row r="55" spans="19:26" s="145" customFormat="1" ht="10.5" customHeight="1">
      <c r="S55" s="504">
        <v>2010</v>
      </c>
      <c r="T55" s="504"/>
      <c r="U55" s="504"/>
      <c r="V55" s="504"/>
      <c r="W55" s="504"/>
      <c r="X55" s="504"/>
      <c r="Y55" s="504"/>
      <c r="Z55" s="504"/>
    </row>
    <row r="56" spans="19:26" s="145" customFormat="1" ht="6" customHeight="1">
      <c r="S56" s="324"/>
      <c r="T56" s="324"/>
      <c r="U56" s="324"/>
      <c r="V56" s="324"/>
      <c r="W56" s="324"/>
      <c r="X56" s="324"/>
      <c r="Y56" s="324"/>
      <c r="Z56" s="324"/>
    </row>
    <row r="57" spans="19:26" s="145" customFormat="1" ht="9.75" customHeight="1">
      <c r="S57" s="332" t="s">
        <v>174</v>
      </c>
      <c r="T57" s="340"/>
      <c r="U57" s="334">
        <v>189</v>
      </c>
      <c r="V57" s="334">
        <v>4</v>
      </c>
      <c r="W57" s="334">
        <v>78</v>
      </c>
      <c r="X57" s="334">
        <v>6</v>
      </c>
      <c r="Y57" s="334">
        <v>87</v>
      </c>
      <c r="Z57" s="334">
        <v>14</v>
      </c>
    </row>
    <row r="58" spans="19:26" s="145" customFormat="1" ht="9.75" customHeight="1">
      <c r="S58" s="332" t="s">
        <v>134</v>
      </c>
      <c r="T58" s="340"/>
      <c r="U58" s="334">
        <v>21496</v>
      </c>
      <c r="V58" s="334">
        <v>197</v>
      </c>
      <c r="W58" s="334">
        <v>8308</v>
      </c>
      <c r="X58" s="334">
        <v>341</v>
      </c>
      <c r="Y58" s="334">
        <v>10724</v>
      </c>
      <c r="Z58" s="334">
        <v>1926</v>
      </c>
    </row>
    <row r="59" spans="19:26" s="145" customFormat="1" ht="9.75" customHeight="1">
      <c r="S59" s="332" t="s">
        <v>175</v>
      </c>
      <c r="T59" s="340"/>
      <c r="U59" s="334">
        <v>4675</v>
      </c>
      <c r="V59" s="334">
        <v>92</v>
      </c>
      <c r="W59" s="334">
        <v>1871</v>
      </c>
      <c r="X59" s="334">
        <v>187</v>
      </c>
      <c r="Y59" s="334">
        <v>2120</v>
      </c>
      <c r="Z59" s="334">
        <v>405</v>
      </c>
    </row>
    <row r="60" spans="19:26" s="145" customFormat="1" ht="9.75" customHeight="1">
      <c r="S60" s="332" t="s">
        <v>176</v>
      </c>
      <c r="T60" s="340"/>
      <c r="U60" s="334">
        <v>447</v>
      </c>
      <c r="V60" s="334">
        <v>17</v>
      </c>
      <c r="W60" s="334">
        <v>117</v>
      </c>
      <c r="X60" s="334">
        <v>41</v>
      </c>
      <c r="Y60" s="334">
        <v>249</v>
      </c>
      <c r="Z60" s="334">
        <v>23</v>
      </c>
    </row>
    <row r="61" spans="19:26" s="166" customFormat="1" ht="6" customHeight="1">
      <c r="S61" s="335"/>
      <c r="T61" s="333"/>
      <c r="U61" s="336"/>
      <c r="V61" s="336"/>
      <c r="W61" s="336"/>
      <c r="X61" s="336"/>
      <c r="Y61" s="336"/>
      <c r="Z61" s="336"/>
    </row>
    <row r="62" spans="19:27" s="159" customFormat="1" ht="9.75" customHeight="1">
      <c r="S62" s="337" t="s">
        <v>90</v>
      </c>
      <c r="T62" s="333"/>
      <c r="U62" s="339">
        <v>26807</v>
      </c>
      <c r="V62" s="339">
        <v>310</v>
      </c>
      <c r="W62" s="339">
        <v>10374</v>
      </c>
      <c r="X62" s="339">
        <v>575</v>
      </c>
      <c r="Y62" s="339">
        <v>13180</v>
      </c>
      <c r="Z62" s="339">
        <v>2368</v>
      </c>
      <c r="AA62" s="169"/>
    </row>
    <row r="63" spans="19:26" s="157" customFormat="1" ht="6" customHeight="1">
      <c r="S63" s="323"/>
      <c r="T63" s="323"/>
      <c r="U63" s="323"/>
      <c r="V63" s="323"/>
      <c r="W63" s="323"/>
      <c r="X63" s="323"/>
      <c r="Y63" s="323"/>
      <c r="Z63" s="323"/>
    </row>
    <row r="64" spans="19:26" s="145" customFormat="1" ht="9" customHeight="1">
      <c r="S64" s="323"/>
      <c r="T64" s="323"/>
      <c r="U64" s="323"/>
      <c r="V64" s="323"/>
      <c r="W64" s="323"/>
      <c r="X64" s="323"/>
      <c r="Y64" s="323"/>
      <c r="Z64" s="323"/>
    </row>
    <row r="65" spans="19:26" s="145" customFormat="1" ht="9.75" customHeight="1">
      <c r="S65" s="504">
        <v>2011</v>
      </c>
      <c r="T65" s="504"/>
      <c r="U65" s="504"/>
      <c r="V65" s="504"/>
      <c r="W65" s="504"/>
      <c r="X65" s="504"/>
      <c r="Y65" s="504"/>
      <c r="Z65" s="504"/>
    </row>
    <row r="66" spans="19:26" s="145" customFormat="1" ht="6" customHeight="1">
      <c r="S66" s="324"/>
      <c r="T66" s="324"/>
      <c r="U66" s="324"/>
      <c r="V66" s="324"/>
      <c r="W66" s="324"/>
      <c r="X66" s="324"/>
      <c r="Y66" s="324"/>
      <c r="Z66" s="324"/>
    </row>
    <row r="67" spans="19:27" s="145" customFormat="1" ht="9.75" customHeight="1">
      <c r="S67" s="332" t="s">
        <v>174</v>
      </c>
      <c r="T67" s="340"/>
      <c r="U67" s="334">
        <v>178</v>
      </c>
      <c r="V67" s="334">
        <v>3</v>
      </c>
      <c r="W67" s="334">
        <v>52</v>
      </c>
      <c r="X67" s="334">
        <v>12</v>
      </c>
      <c r="Y67" s="334">
        <v>99</v>
      </c>
      <c r="Z67" s="334">
        <v>12</v>
      </c>
      <c r="AA67" s="170"/>
    </row>
    <row r="68" spans="19:27" s="145" customFormat="1" ht="9.75" customHeight="1">
      <c r="S68" s="332" t="s">
        <v>134</v>
      </c>
      <c r="T68" s="340"/>
      <c r="U68" s="334">
        <v>21770</v>
      </c>
      <c r="V68" s="334">
        <v>185</v>
      </c>
      <c r="W68" s="334">
        <v>8550</v>
      </c>
      <c r="X68" s="334">
        <v>328</v>
      </c>
      <c r="Y68" s="334">
        <v>10764</v>
      </c>
      <c r="Z68" s="334">
        <v>1943</v>
      </c>
      <c r="AA68" s="170"/>
    </row>
    <row r="69" spans="19:27" s="142" customFormat="1" ht="9.75" customHeight="1">
      <c r="S69" s="332" t="s">
        <v>175</v>
      </c>
      <c r="T69" s="340"/>
      <c r="U69" s="334">
        <v>4628</v>
      </c>
      <c r="V69" s="334">
        <v>101</v>
      </c>
      <c r="W69" s="334">
        <v>1866</v>
      </c>
      <c r="X69" s="334">
        <v>169</v>
      </c>
      <c r="Y69" s="334">
        <v>2126</v>
      </c>
      <c r="Z69" s="334">
        <v>366</v>
      </c>
      <c r="AA69" s="170"/>
    </row>
    <row r="70" spans="19:27" s="171" customFormat="1" ht="9.75" customHeight="1">
      <c r="S70" s="332" t="s">
        <v>176</v>
      </c>
      <c r="T70" s="340"/>
      <c r="U70" s="334">
        <v>428</v>
      </c>
      <c r="V70" s="334">
        <v>8</v>
      </c>
      <c r="W70" s="334">
        <v>112</v>
      </c>
      <c r="X70" s="334">
        <v>25</v>
      </c>
      <c r="Y70" s="334">
        <v>254</v>
      </c>
      <c r="Z70" s="334">
        <v>29</v>
      </c>
      <c r="AA70" s="170"/>
    </row>
    <row r="71" spans="19:27" s="142" customFormat="1" ht="6" customHeight="1">
      <c r="S71" s="335"/>
      <c r="T71" s="333"/>
      <c r="U71" s="336"/>
      <c r="V71" s="336"/>
      <c r="W71" s="336"/>
      <c r="X71" s="336"/>
      <c r="Y71" s="336"/>
      <c r="Z71" s="336"/>
      <c r="AA71" s="170"/>
    </row>
    <row r="72" spans="19:27" s="142" customFormat="1" ht="9.75" customHeight="1">
      <c r="S72" s="337" t="s">
        <v>90</v>
      </c>
      <c r="T72" s="333"/>
      <c r="U72" s="339">
        <v>27004</v>
      </c>
      <c r="V72" s="339">
        <v>297</v>
      </c>
      <c r="W72" s="339">
        <v>10580</v>
      </c>
      <c r="X72" s="339">
        <v>534</v>
      </c>
      <c r="Y72" s="339">
        <v>13243</v>
      </c>
      <c r="Z72" s="339">
        <v>2350</v>
      </c>
      <c r="AA72" s="170"/>
    </row>
    <row r="73" spans="19:27" s="142" customFormat="1" ht="12.75" customHeight="1">
      <c r="S73" s="329"/>
      <c r="T73" s="330"/>
      <c r="U73" s="331"/>
      <c r="V73" s="331"/>
      <c r="W73" s="331"/>
      <c r="X73" s="331"/>
      <c r="Y73" s="331"/>
      <c r="Z73" s="331"/>
      <c r="AA73" s="170"/>
    </row>
    <row r="74" spans="1:26" s="142" customFormat="1" ht="30.75" customHeight="1">
      <c r="A74" s="502" t="s">
        <v>74</v>
      </c>
      <c r="B74" s="502"/>
      <c r="C74" s="502"/>
      <c r="D74" s="502"/>
      <c r="E74" s="502"/>
      <c r="F74" s="502"/>
      <c r="G74" s="502"/>
      <c r="H74" s="502"/>
      <c r="I74" s="502"/>
      <c r="J74" s="502"/>
      <c r="K74" s="502"/>
      <c r="L74" s="502"/>
      <c r="M74" s="502"/>
      <c r="N74" s="502"/>
      <c r="O74" s="502"/>
      <c r="P74" s="502"/>
      <c r="Q74" s="502"/>
      <c r="S74" s="505" t="s">
        <v>74</v>
      </c>
      <c r="T74" s="505"/>
      <c r="U74" s="505"/>
      <c r="V74" s="505"/>
      <c r="W74" s="505"/>
      <c r="X74" s="505"/>
      <c r="Y74" s="505"/>
      <c r="Z74" s="505"/>
    </row>
    <row r="75" s="142" customFormat="1" ht="9" customHeight="1"/>
    <row r="76" s="142" customFormat="1" ht="9" customHeight="1"/>
    <row r="77" s="142" customFormat="1" ht="12.75"/>
    <row r="78" s="142" customFormat="1" ht="12.75"/>
    <row r="79" s="142" customFormat="1" ht="12.75"/>
    <row r="80" s="142" customFormat="1" ht="12.75"/>
    <row r="81" spans="19:26" s="142" customFormat="1" ht="12.75">
      <c r="S81" s="109"/>
      <c r="T81" s="109"/>
      <c r="U81" s="109"/>
      <c r="V81" s="109"/>
      <c r="W81" s="109"/>
      <c r="X81" s="109"/>
      <c r="Y81" s="109"/>
      <c r="Z81" s="109"/>
    </row>
    <row r="82" spans="19:26" s="142" customFormat="1" ht="12.75">
      <c r="S82" s="109"/>
      <c r="T82" s="109"/>
      <c r="U82" s="109"/>
      <c r="V82" s="109"/>
      <c r="W82" s="109"/>
      <c r="X82" s="109"/>
      <c r="Y82" s="109"/>
      <c r="Z82" s="109"/>
    </row>
    <row r="83" s="142" customFormat="1" ht="12.75"/>
  </sheetData>
  <sheetProtection/>
  <mergeCells count="25">
    <mergeCell ref="A74:Q74"/>
    <mergeCell ref="S45:Z45"/>
    <mergeCell ref="S55:Z55"/>
    <mergeCell ref="S65:Z65"/>
    <mergeCell ref="S74:Z74"/>
    <mergeCell ref="F5:H5"/>
    <mergeCell ref="I5:K5"/>
    <mergeCell ref="S40:T43"/>
    <mergeCell ref="U40:U43"/>
    <mergeCell ref="V40:Z40"/>
    <mergeCell ref="V41:W41"/>
    <mergeCell ref="Z41:Z43"/>
    <mergeCell ref="V43:W43"/>
    <mergeCell ref="X43:Y43"/>
    <mergeCell ref="X41:Y41"/>
    <mergeCell ref="A1:Q1"/>
    <mergeCell ref="C5:C6"/>
    <mergeCell ref="L5:N5"/>
    <mergeCell ref="O5:Q5"/>
    <mergeCell ref="A3:B6"/>
    <mergeCell ref="C3:Q3"/>
    <mergeCell ref="C4:E4"/>
    <mergeCell ref="F4:Q4"/>
    <mergeCell ref="D5:D6"/>
    <mergeCell ref="E5:E6"/>
  </mergeCells>
  <printOptions/>
  <pageMargins left="0.7874015748031497" right="0.771875" top="0.5905511811023623" bottom="0.7874015748031497" header="0.5118110236220472" footer="0.3937007874015748"/>
  <pageSetup horizontalDpi="600" verticalDpi="600" orientation="portrait" paperSize="9" scale="95" r:id="rId2"/>
  <headerFooter alignWithMargins="0">
    <oddFooter>&amp;C&amp;9 8</oddFooter>
  </headerFooter>
  <drawing r:id="rId1"/>
</worksheet>
</file>

<file path=xl/worksheets/sheet7.xml><?xml version="1.0" encoding="utf-8"?>
<worksheet xmlns="http://schemas.openxmlformats.org/spreadsheetml/2006/main" xmlns:r="http://schemas.openxmlformats.org/officeDocument/2006/relationships">
  <dimension ref="A1:AJ84"/>
  <sheetViews>
    <sheetView zoomScale="130" zoomScaleNormal="130" zoomScalePageLayoutView="0" workbookViewId="0" topLeftCell="A1">
      <selection activeCell="A2" sqref="A2"/>
    </sheetView>
  </sheetViews>
  <sheetFormatPr defaultColWidth="8.8515625" defaultRowHeight="12.75"/>
  <cols>
    <col min="1" max="1" width="18.00390625" style="32" customWidth="1"/>
    <col min="2" max="2" width="0.85546875" style="32" customWidth="1"/>
    <col min="3" max="4" width="7.28125" style="32" customWidth="1"/>
    <col min="5" max="5" width="7.28125" style="111" customWidth="1"/>
    <col min="6" max="7" width="4.57421875" style="32" customWidth="1"/>
    <col min="8" max="8" width="4.57421875" style="111" customWidth="1"/>
    <col min="9" max="11" width="7.00390625" style="111" customWidth="1"/>
    <col min="12" max="17" width="4.57421875" style="111" customWidth="1"/>
    <col min="18" max="16384" width="8.8515625" style="32" customWidth="1"/>
  </cols>
  <sheetData>
    <row r="1" spans="1:17" s="2" customFormat="1" ht="12" customHeight="1">
      <c r="A1" s="508" t="s">
        <v>316</v>
      </c>
      <c r="B1" s="399"/>
      <c r="C1" s="399"/>
      <c r="D1" s="399"/>
      <c r="E1" s="399"/>
      <c r="F1" s="399"/>
      <c r="G1" s="399"/>
      <c r="H1" s="399"/>
      <c r="I1" s="399"/>
      <c r="J1" s="399"/>
      <c r="K1" s="399"/>
      <c r="L1" s="399"/>
      <c r="M1" s="399"/>
      <c r="N1" s="399"/>
      <c r="O1" s="173"/>
      <c r="P1" s="173"/>
      <c r="Q1" s="173"/>
    </row>
    <row r="2" spans="5:17" s="3" customFormat="1" ht="6" customHeight="1">
      <c r="E2" s="57"/>
      <c r="H2" s="57"/>
      <c r="I2" s="57"/>
      <c r="J2" s="57"/>
      <c r="K2" s="57"/>
      <c r="L2" s="57"/>
      <c r="M2" s="57"/>
      <c r="N2" s="57"/>
      <c r="O2" s="57"/>
      <c r="P2" s="57"/>
      <c r="Q2" s="57"/>
    </row>
    <row r="3" spans="1:17" s="4" customFormat="1" ht="11.25" customHeight="1">
      <c r="A3" s="509" t="s">
        <v>178</v>
      </c>
      <c r="B3" s="510"/>
      <c r="C3" s="515" t="s">
        <v>179</v>
      </c>
      <c r="D3" s="516"/>
      <c r="E3" s="516"/>
      <c r="F3" s="516"/>
      <c r="G3" s="516"/>
      <c r="H3" s="517"/>
      <c r="I3" s="518" t="s">
        <v>112</v>
      </c>
      <c r="J3" s="519"/>
      <c r="K3" s="519"/>
      <c r="L3" s="519"/>
      <c r="M3" s="519"/>
      <c r="N3" s="519"/>
      <c r="O3" s="174"/>
      <c r="P3" s="174"/>
      <c r="Q3" s="174"/>
    </row>
    <row r="4" spans="1:17" s="4" customFormat="1" ht="11.25" customHeight="1">
      <c r="A4" s="511"/>
      <c r="B4" s="512"/>
      <c r="C4" s="515" t="s">
        <v>27</v>
      </c>
      <c r="D4" s="516"/>
      <c r="E4" s="517"/>
      <c r="F4" s="520" t="s">
        <v>302</v>
      </c>
      <c r="G4" s="521"/>
      <c r="H4" s="522"/>
      <c r="I4" s="518" t="s">
        <v>27</v>
      </c>
      <c r="J4" s="519"/>
      <c r="K4" s="523"/>
      <c r="L4" s="524" t="s">
        <v>303</v>
      </c>
      <c r="M4" s="525"/>
      <c r="N4" s="525"/>
      <c r="O4" s="175"/>
      <c r="P4" s="175"/>
      <c r="Q4" s="175"/>
    </row>
    <row r="5" spans="1:17" s="4" customFormat="1" ht="11.25" customHeight="1">
      <c r="A5" s="513"/>
      <c r="B5" s="514"/>
      <c r="C5" s="322" t="s">
        <v>315</v>
      </c>
      <c r="D5" s="322">
        <v>2010</v>
      </c>
      <c r="E5" s="322">
        <v>2011</v>
      </c>
      <c r="F5" s="322" t="s">
        <v>315</v>
      </c>
      <c r="G5" s="322">
        <v>2010</v>
      </c>
      <c r="H5" s="322">
        <v>2011</v>
      </c>
      <c r="I5" s="322" t="s">
        <v>315</v>
      </c>
      <c r="J5" s="322">
        <v>2010</v>
      </c>
      <c r="K5" s="322">
        <v>2011</v>
      </c>
      <c r="L5" s="322" t="s">
        <v>315</v>
      </c>
      <c r="M5" s="341">
        <v>2010</v>
      </c>
      <c r="N5" s="341">
        <v>2011</v>
      </c>
      <c r="O5" s="174"/>
      <c r="P5" s="174"/>
      <c r="Q5" s="174"/>
    </row>
    <row r="6" spans="1:17" s="4" customFormat="1" ht="5.25" customHeight="1">
      <c r="A6" s="195"/>
      <c r="B6" s="195"/>
      <c r="C6" s="195"/>
      <c r="D6" s="195"/>
      <c r="E6" s="194"/>
      <c r="F6" s="195"/>
      <c r="G6" s="195"/>
      <c r="H6" s="194"/>
      <c r="I6" s="194"/>
      <c r="J6" s="194"/>
      <c r="K6" s="194"/>
      <c r="L6" s="194"/>
      <c r="M6" s="194"/>
      <c r="N6" s="194"/>
      <c r="O6" s="6"/>
      <c r="P6" s="6"/>
      <c r="Q6" s="6"/>
    </row>
    <row r="7" spans="1:17" s="177" customFormat="1" ht="11.25" customHeight="1">
      <c r="A7" s="506" t="s">
        <v>180</v>
      </c>
      <c r="B7" s="506"/>
      <c r="C7" s="506"/>
      <c r="D7" s="506"/>
      <c r="E7" s="506"/>
      <c r="F7" s="506"/>
      <c r="G7" s="506"/>
      <c r="H7" s="506"/>
      <c r="I7" s="506"/>
      <c r="J7" s="506"/>
      <c r="K7" s="506"/>
      <c r="L7" s="506"/>
      <c r="M7" s="506"/>
      <c r="N7" s="506"/>
      <c r="O7" s="176"/>
      <c r="P7" s="176"/>
      <c r="Q7" s="176"/>
    </row>
    <row r="8" spans="1:17" s="4" customFormat="1" ht="6" customHeight="1">
      <c r="A8" s="195"/>
      <c r="B8" s="251"/>
      <c r="C8" s="195"/>
      <c r="D8" s="195"/>
      <c r="E8" s="194"/>
      <c r="F8" s="195"/>
      <c r="G8" s="195"/>
      <c r="H8" s="194"/>
      <c r="I8" s="194"/>
      <c r="J8" s="194"/>
      <c r="K8" s="194"/>
      <c r="L8" s="252"/>
      <c r="M8" s="252"/>
      <c r="N8" s="247"/>
      <c r="O8" s="24"/>
      <c r="P8" s="24"/>
      <c r="Q8" s="24"/>
    </row>
    <row r="9" spans="1:17" s="177" customFormat="1" ht="9" customHeight="1">
      <c r="A9" s="196" t="s">
        <v>181</v>
      </c>
      <c r="B9" s="253"/>
      <c r="C9" s="196"/>
      <c r="D9" s="196"/>
      <c r="E9" s="194"/>
      <c r="F9" s="196"/>
      <c r="G9" s="196"/>
      <c r="H9" s="194"/>
      <c r="I9" s="254"/>
      <c r="J9" s="254"/>
      <c r="K9" s="194"/>
      <c r="L9" s="234"/>
      <c r="M9" s="234"/>
      <c r="N9" s="247"/>
      <c r="O9" s="24"/>
      <c r="P9" s="24"/>
      <c r="Q9" s="24"/>
    </row>
    <row r="10" spans="1:17" s="4" customFormat="1" ht="6" customHeight="1">
      <c r="A10" s="195"/>
      <c r="B10" s="206"/>
      <c r="C10" s="195"/>
      <c r="D10" s="195"/>
      <c r="E10" s="194"/>
      <c r="F10" s="195"/>
      <c r="G10" s="195"/>
      <c r="H10" s="194"/>
      <c r="I10" s="198"/>
      <c r="J10" s="198"/>
      <c r="K10" s="194"/>
      <c r="L10" s="252"/>
      <c r="M10" s="252"/>
      <c r="N10" s="210"/>
      <c r="O10" s="24"/>
      <c r="P10" s="24"/>
      <c r="Q10" s="24"/>
    </row>
    <row r="11" spans="1:36" s="4" customFormat="1" ht="9" customHeight="1">
      <c r="A11" s="235" t="s">
        <v>182</v>
      </c>
      <c r="B11" s="206"/>
      <c r="C11" s="345">
        <v>576</v>
      </c>
      <c r="D11" s="345">
        <v>568</v>
      </c>
      <c r="E11" s="345">
        <v>570</v>
      </c>
      <c r="F11" s="344">
        <v>4.637419791155088</v>
      </c>
      <c r="G11" s="344">
        <v>4.552412858963364</v>
      </c>
      <c r="H11" s="344">
        <v>4.5626645961241366</v>
      </c>
      <c r="I11" s="345">
        <v>219</v>
      </c>
      <c r="J11" s="345">
        <v>228</v>
      </c>
      <c r="K11" s="345">
        <v>193</v>
      </c>
      <c r="L11" s="344">
        <v>1.7631856497620908</v>
      </c>
      <c r="M11" s="344">
        <v>1.8273769926824772</v>
      </c>
      <c r="N11" s="344">
        <v>1.5449022228981726</v>
      </c>
      <c r="O11" s="6"/>
      <c r="P11" s="179"/>
      <c r="Q11" s="179"/>
      <c r="X11" s="6"/>
      <c r="Y11" s="6"/>
      <c r="Z11" s="6"/>
      <c r="AA11" s="6"/>
      <c r="AB11" s="6"/>
      <c r="AC11" s="6"/>
      <c r="AD11" s="6"/>
      <c r="AE11" s="6"/>
      <c r="AF11" s="6"/>
      <c r="AG11" s="6"/>
      <c r="AH11" s="6"/>
      <c r="AI11" s="6"/>
      <c r="AJ11" s="6"/>
    </row>
    <row r="12" spans="1:17" s="4" customFormat="1" ht="9" customHeight="1">
      <c r="A12" s="235" t="s">
        <v>183</v>
      </c>
      <c r="B12" s="206"/>
      <c r="C12" s="345">
        <v>4679</v>
      </c>
      <c r="D12" s="345">
        <v>4737</v>
      </c>
      <c r="E12" s="345">
        <v>4713</v>
      </c>
      <c r="F12" s="344">
        <v>3.5413541460106597</v>
      </c>
      <c r="G12" s="344">
        <v>3.5293407650406765</v>
      </c>
      <c r="H12" s="344">
        <v>3.4954221317402574</v>
      </c>
      <c r="I12" s="345">
        <v>2053</v>
      </c>
      <c r="J12" s="345">
        <v>2495</v>
      </c>
      <c r="K12" s="345">
        <v>2336</v>
      </c>
      <c r="L12" s="344">
        <v>1.5538363030048907</v>
      </c>
      <c r="M12" s="344">
        <v>1.8589202467334784</v>
      </c>
      <c r="N12" s="344">
        <v>1.7325071291630048</v>
      </c>
      <c r="O12" s="6"/>
      <c r="P12" s="179"/>
      <c r="Q12" s="179"/>
    </row>
    <row r="13" spans="1:17" s="4" customFormat="1" ht="9" customHeight="1">
      <c r="A13" s="235" t="s">
        <v>184</v>
      </c>
      <c r="B13" s="206"/>
      <c r="C13" s="345">
        <v>237</v>
      </c>
      <c r="D13" s="345">
        <v>207</v>
      </c>
      <c r="E13" s="345">
        <v>213</v>
      </c>
      <c r="F13" s="344">
        <v>3.9012987868113056</v>
      </c>
      <c r="G13" s="344">
        <v>3.3914966822315065</v>
      </c>
      <c r="H13" s="344">
        <v>3.5901498424042204</v>
      </c>
      <c r="I13" s="345">
        <v>56</v>
      </c>
      <c r="J13" s="345">
        <v>140</v>
      </c>
      <c r="K13" s="345">
        <v>87</v>
      </c>
      <c r="L13" s="346">
        <v>0.9218258736769329</v>
      </c>
      <c r="M13" s="344">
        <v>2.293765872040632</v>
      </c>
      <c r="N13" s="344">
        <v>1.4663992314045409</v>
      </c>
      <c r="O13" s="6"/>
      <c r="P13" s="179"/>
      <c r="Q13" s="179"/>
    </row>
    <row r="14" spans="1:17" s="4" customFormat="1" ht="6" customHeight="1">
      <c r="A14" s="195"/>
      <c r="B14" s="206"/>
      <c r="C14" s="345"/>
      <c r="D14" s="345"/>
      <c r="E14" s="342"/>
      <c r="F14" s="344"/>
      <c r="G14" s="344"/>
      <c r="H14" s="342"/>
      <c r="I14" s="345"/>
      <c r="J14" s="345"/>
      <c r="K14" s="342"/>
      <c r="L14" s="344"/>
      <c r="M14" s="344"/>
      <c r="N14" s="342"/>
      <c r="O14" s="6"/>
      <c r="P14" s="179"/>
      <c r="Q14" s="179"/>
    </row>
    <row r="15" spans="1:17" s="177" customFormat="1" ht="9" customHeight="1">
      <c r="A15" s="201" t="s">
        <v>185</v>
      </c>
      <c r="B15" s="202"/>
      <c r="C15" s="348">
        <v>5492</v>
      </c>
      <c r="D15" s="348">
        <v>5512</v>
      </c>
      <c r="E15" s="348">
        <v>5496</v>
      </c>
      <c r="F15" s="347">
        <v>3.6462572749206283</v>
      </c>
      <c r="G15" s="347">
        <v>3.6073746990309434</v>
      </c>
      <c r="H15" s="347">
        <v>3.586083958472939</v>
      </c>
      <c r="I15" s="348">
        <v>2328</v>
      </c>
      <c r="J15" s="348">
        <v>2863</v>
      </c>
      <c r="K15" s="343">
        <v>2616</v>
      </c>
      <c r="L15" s="347">
        <v>1.5456094202504047</v>
      </c>
      <c r="M15" s="347">
        <v>1.8737143982811304</v>
      </c>
      <c r="N15" s="347">
        <v>1.7069133252120103</v>
      </c>
      <c r="O15" s="73"/>
      <c r="P15" s="179"/>
      <c r="Q15" s="179"/>
    </row>
    <row r="16" spans="1:17" s="181" customFormat="1" ht="9" customHeight="1">
      <c r="A16" s="196"/>
      <c r="B16" s="202"/>
      <c r="C16" s="186"/>
      <c r="D16" s="186"/>
      <c r="E16" s="186"/>
      <c r="F16" s="210"/>
      <c r="G16" s="210"/>
      <c r="H16" s="210"/>
      <c r="I16" s="186"/>
      <c r="J16" s="186"/>
      <c r="K16" s="186"/>
      <c r="L16" s="210"/>
      <c r="M16" s="210"/>
      <c r="N16" s="210"/>
      <c r="O16" s="182"/>
      <c r="P16" s="178"/>
      <c r="Q16" s="178"/>
    </row>
    <row r="17" spans="1:17" s="177" customFormat="1" ht="9" customHeight="1">
      <c r="A17" s="196" t="s">
        <v>186</v>
      </c>
      <c r="B17" s="202"/>
      <c r="C17" s="186"/>
      <c r="D17" s="186"/>
      <c r="E17" s="186"/>
      <c r="F17" s="210"/>
      <c r="G17" s="210"/>
      <c r="H17" s="210"/>
      <c r="I17" s="186"/>
      <c r="J17" s="186"/>
      <c r="K17" s="186"/>
      <c r="L17" s="210"/>
      <c r="M17" s="210"/>
      <c r="N17" s="210"/>
      <c r="O17" s="182"/>
      <c r="P17" s="179"/>
      <c r="Q17" s="179"/>
    </row>
    <row r="18" spans="1:17" s="4" customFormat="1" ht="6" customHeight="1">
      <c r="A18" s="195"/>
      <c r="B18" s="206"/>
      <c r="C18" s="194"/>
      <c r="D18" s="194"/>
      <c r="E18" s="194"/>
      <c r="F18" s="210"/>
      <c r="G18" s="210"/>
      <c r="H18" s="210"/>
      <c r="I18" s="194"/>
      <c r="J18" s="194"/>
      <c r="K18" s="194"/>
      <c r="L18" s="210"/>
      <c r="M18" s="210"/>
      <c r="N18" s="210"/>
      <c r="O18" s="182"/>
      <c r="P18" s="179"/>
      <c r="Q18" s="179"/>
    </row>
    <row r="19" spans="1:17" s="4" customFormat="1" ht="9" customHeight="1">
      <c r="A19" s="235" t="s">
        <v>187</v>
      </c>
      <c r="B19" s="206"/>
      <c r="C19" s="345">
        <v>579</v>
      </c>
      <c r="D19" s="345">
        <v>552</v>
      </c>
      <c r="E19" s="345">
        <v>579</v>
      </c>
      <c r="F19" s="344">
        <v>5.353922973785195</v>
      </c>
      <c r="G19" s="344">
        <v>5.121163765910862</v>
      </c>
      <c r="H19" s="344">
        <v>5.46107919979627</v>
      </c>
      <c r="I19" s="345">
        <v>229</v>
      </c>
      <c r="J19" s="345">
        <v>208</v>
      </c>
      <c r="K19" s="345">
        <v>260</v>
      </c>
      <c r="L19" s="344">
        <v>2.1175273937768737</v>
      </c>
      <c r="M19" s="344">
        <v>1.9297138828069915</v>
      </c>
      <c r="N19" s="344">
        <v>2.4522980862643013</v>
      </c>
      <c r="O19" s="6"/>
      <c r="P19" s="179"/>
      <c r="Q19" s="179"/>
    </row>
    <row r="20" spans="1:17" s="4" customFormat="1" ht="9" customHeight="1">
      <c r="A20" s="235" t="s">
        <v>188</v>
      </c>
      <c r="B20" s="206"/>
      <c r="C20" s="345">
        <v>574</v>
      </c>
      <c r="D20" s="345">
        <v>498</v>
      </c>
      <c r="E20" s="345">
        <v>583</v>
      </c>
      <c r="F20" s="344">
        <v>5.624528431305302</v>
      </c>
      <c r="G20" s="344">
        <v>4.86874908344332</v>
      </c>
      <c r="H20" s="344">
        <v>5.782181360151546</v>
      </c>
      <c r="I20" s="345">
        <v>180</v>
      </c>
      <c r="J20" s="345">
        <v>220</v>
      </c>
      <c r="K20" s="345">
        <v>182</v>
      </c>
      <c r="L20" s="344">
        <v>1.7637894035452166</v>
      </c>
      <c r="M20" s="344">
        <v>2.1508530087500612</v>
      </c>
      <c r="N20" s="344">
        <v>1.8050720541124896</v>
      </c>
      <c r="O20" s="6"/>
      <c r="P20" s="179"/>
      <c r="Q20" s="179"/>
    </row>
    <row r="21" spans="1:17" s="4" customFormat="1" ht="9" customHeight="1">
      <c r="A21" s="235" t="s">
        <v>189</v>
      </c>
      <c r="B21" s="206"/>
      <c r="C21" s="345">
        <v>682</v>
      </c>
      <c r="D21" s="345">
        <v>664</v>
      </c>
      <c r="E21" s="345">
        <v>644</v>
      </c>
      <c r="F21" s="344">
        <v>5.636456800938858</v>
      </c>
      <c r="G21" s="344">
        <v>5.469026694451079</v>
      </c>
      <c r="H21" s="344">
        <v>5.403681887596704</v>
      </c>
      <c r="I21" s="345">
        <v>236</v>
      </c>
      <c r="J21" s="345">
        <v>258</v>
      </c>
      <c r="K21" s="345">
        <v>290</v>
      </c>
      <c r="L21" s="344">
        <v>1.9504454619084612</v>
      </c>
      <c r="M21" s="344">
        <v>2.1250133842897267</v>
      </c>
      <c r="N21" s="344">
        <v>2.43333501149541</v>
      </c>
      <c r="O21" s="6"/>
      <c r="P21" s="179"/>
      <c r="Q21" s="179"/>
    </row>
    <row r="22" spans="1:17" s="4" customFormat="1" ht="9" customHeight="1">
      <c r="A22" s="235" t="s">
        <v>190</v>
      </c>
      <c r="B22" s="206"/>
      <c r="C22" s="345">
        <v>623</v>
      </c>
      <c r="D22" s="345">
        <v>620</v>
      </c>
      <c r="E22" s="345">
        <v>617</v>
      </c>
      <c r="F22" s="344">
        <v>4.54240550629958</v>
      </c>
      <c r="G22" s="344">
        <v>4.489597891337248</v>
      </c>
      <c r="H22" s="344">
        <v>4.448546111307382</v>
      </c>
      <c r="I22" s="345">
        <v>298</v>
      </c>
      <c r="J22" s="345">
        <v>299</v>
      </c>
      <c r="K22" s="345">
        <v>337</v>
      </c>
      <c r="L22" s="344">
        <v>2.172771815212319</v>
      </c>
      <c r="M22" s="344">
        <v>2.1651447895319955</v>
      </c>
      <c r="N22" s="344">
        <v>2.4297569522051665</v>
      </c>
      <c r="O22" s="6"/>
      <c r="P22" s="179"/>
      <c r="Q22" s="179"/>
    </row>
    <row r="23" spans="1:17" s="4" customFormat="1" ht="9" customHeight="1">
      <c r="A23" s="235" t="s">
        <v>191</v>
      </c>
      <c r="B23" s="206"/>
      <c r="C23" s="345">
        <v>512</v>
      </c>
      <c r="D23" s="345">
        <v>533</v>
      </c>
      <c r="E23" s="345">
        <v>533</v>
      </c>
      <c r="F23" s="344">
        <v>4.01782911670538</v>
      </c>
      <c r="G23" s="344">
        <v>4.147020836251031</v>
      </c>
      <c r="H23" s="344">
        <v>4.1781638028345665</v>
      </c>
      <c r="I23" s="345">
        <v>188</v>
      </c>
      <c r="J23" s="345">
        <v>272</v>
      </c>
      <c r="K23" s="345">
        <v>278</v>
      </c>
      <c r="L23" s="344">
        <v>1.4752966287902567</v>
      </c>
      <c r="M23" s="344">
        <v>2.1163033160605638</v>
      </c>
      <c r="N23" s="344">
        <v>2.17922990091559</v>
      </c>
      <c r="O23" s="6"/>
      <c r="P23" s="179"/>
      <c r="Q23" s="179"/>
    </row>
    <row r="24" spans="1:17" s="4" customFormat="1" ht="9" customHeight="1">
      <c r="A24" s="235" t="s">
        <v>192</v>
      </c>
      <c r="B24" s="206"/>
      <c r="C24" s="345">
        <v>628</v>
      </c>
      <c r="D24" s="345">
        <v>584</v>
      </c>
      <c r="E24" s="345">
        <v>578</v>
      </c>
      <c r="F24" s="344">
        <v>5.03665206999984</v>
      </c>
      <c r="G24" s="344">
        <v>4.678924808716901</v>
      </c>
      <c r="H24" s="344">
        <v>4.683157647401982</v>
      </c>
      <c r="I24" s="345">
        <v>233</v>
      </c>
      <c r="J24" s="345">
        <v>257</v>
      </c>
      <c r="K24" s="345">
        <v>261</v>
      </c>
      <c r="L24" s="344">
        <v>1.86869415972924</v>
      </c>
      <c r="M24" s="344">
        <v>2.0590473901374033</v>
      </c>
      <c r="N24" s="344">
        <v>2.1147130553147355</v>
      </c>
      <c r="O24" s="6"/>
      <c r="P24" s="179"/>
      <c r="Q24" s="179"/>
    </row>
    <row r="25" spans="1:17" s="4" customFormat="1" ht="9" customHeight="1">
      <c r="A25" s="235" t="s">
        <v>193</v>
      </c>
      <c r="B25" s="206"/>
      <c r="C25" s="345">
        <v>598</v>
      </c>
      <c r="D25" s="345">
        <v>546</v>
      </c>
      <c r="E25" s="345">
        <v>541</v>
      </c>
      <c r="F25" s="344">
        <v>4.7488207359878025</v>
      </c>
      <c r="G25" s="344">
        <v>4.31167231290422</v>
      </c>
      <c r="H25" s="344">
        <v>4.30369274338536</v>
      </c>
      <c r="I25" s="345">
        <v>294</v>
      </c>
      <c r="J25" s="345">
        <v>307</v>
      </c>
      <c r="K25" s="345">
        <v>287</v>
      </c>
      <c r="L25" s="344">
        <v>2.3347045089973477</v>
      </c>
      <c r="M25" s="344">
        <v>2.424328571541383</v>
      </c>
      <c r="N25" s="344">
        <v>2.28310502283105</v>
      </c>
      <c r="O25" s="6"/>
      <c r="P25" s="179"/>
      <c r="Q25" s="179"/>
    </row>
    <row r="26" spans="1:17" s="4" customFormat="1" ht="9" customHeight="1">
      <c r="A26" s="235" t="s">
        <v>194</v>
      </c>
      <c r="B26" s="206"/>
      <c r="C26" s="345">
        <v>717</v>
      </c>
      <c r="D26" s="345">
        <v>711</v>
      </c>
      <c r="E26" s="345">
        <v>733</v>
      </c>
      <c r="F26" s="344">
        <v>4.334473878296195</v>
      </c>
      <c r="G26" s="344">
        <v>4.287937086132654</v>
      </c>
      <c r="H26" s="344">
        <v>4.501959242835559</v>
      </c>
      <c r="I26" s="345">
        <v>409</v>
      </c>
      <c r="J26" s="345">
        <v>378</v>
      </c>
      <c r="K26" s="345">
        <v>380</v>
      </c>
      <c r="L26" s="344">
        <v>2.472524150938834</v>
      </c>
      <c r="M26" s="344">
        <v>2.279662754652804</v>
      </c>
      <c r="N26" s="344">
        <v>2.333894286872459</v>
      </c>
      <c r="O26" s="6"/>
      <c r="P26" s="179"/>
      <c r="Q26" s="179"/>
    </row>
    <row r="27" spans="1:17" s="4" customFormat="1" ht="9" customHeight="1">
      <c r="A27" s="235" t="s">
        <v>195</v>
      </c>
      <c r="B27" s="206"/>
      <c r="C27" s="345">
        <v>885</v>
      </c>
      <c r="D27" s="345">
        <v>817</v>
      </c>
      <c r="E27" s="345">
        <v>853</v>
      </c>
      <c r="F27" s="344">
        <v>4.37188163809712</v>
      </c>
      <c r="G27" s="344">
        <v>4.010012761362521</v>
      </c>
      <c r="H27" s="344">
        <v>4.231213758141242</v>
      </c>
      <c r="I27" s="345">
        <v>453</v>
      </c>
      <c r="J27" s="345">
        <v>467</v>
      </c>
      <c r="K27" s="345">
        <v>486</v>
      </c>
      <c r="L27" s="344">
        <v>2.237810601195475</v>
      </c>
      <c r="M27" s="344">
        <v>2.2921370374006087</v>
      </c>
      <c r="N27" s="344">
        <v>2.4107501599726184</v>
      </c>
      <c r="O27" s="6"/>
      <c r="P27" s="179"/>
      <c r="Q27" s="179"/>
    </row>
    <row r="28" spans="1:17" s="4" customFormat="1" ht="9" customHeight="1">
      <c r="A28" s="235" t="s">
        <v>196</v>
      </c>
      <c r="B28" s="206"/>
      <c r="C28" s="345">
        <v>697</v>
      </c>
      <c r="D28" s="345">
        <v>702</v>
      </c>
      <c r="E28" s="345">
        <v>691</v>
      </c>
      <c r="F28" s="344">
        <v>8.075728785280623</v>
      </c>
      <c r="G28" s="344">
        <v>8.12895157368165</v>
      </c>
      <c r="H28" s="344">
        <v>8.221688123170646</v>
      </c>
      <c r="I28" s="345">
        <v>144</v>
      </c>
      <c r="J28" s="345">
        <v>160</v>
      </c>
      <c r="K28" s="345">
        <v>184</v>
      </c>
      <c r="L28" s="344">
        <v>1.6684432497566855</v>
      </c>
      <c r="M28" s="344">
        <v>1.8527524954260173</v>
      </c>
      <c r="N28" s="344">
        <v>2.1892773005259025</v>
      </c>
      <c r="O28" s="6"/>
      <c r="P28" s="179"/>
      <c r="Q28" s="179"/>
    </row>
    <row r="29" spans="1:17" s="4" customFormat="1" ht="9" customHeight="1">
      <c r="A29" s="235" t="s">
        <v>197</v>
      </c>
      <c r="B29" s="206"/>
      <c r="C29" s="345">
        <v>648</v>
      </c>
      <c r="D29" s="345">
        <v>661</v>
      </c>
      <c r="E29" s="345">
        <v>676</v>
      </c>
      <c r="F29" s="344">
        <v>5.687603131692589</v>
      </c>
      <c r="G29" s="344">
        <v>5.776558185059601</v>
      </c>
      <c r="H29" s="344">
        <v>5.9778043064951145</v>
      </c>
      <c r="I29" s="345">
        <v>223</v>
      </c>
      <c r="J29" s="345">
        <v>236</v>
      </c>
      <c r="K29" s="345">
        <v>259</v>
      </c>
      <c r="L29" s="344">
        <v>1.9573078678509988</v>
      </c>
      <c r="M29" s="344">
        <v>2.062432271821582</v>
      </c>
      <c r="N29" s="344">
        <v>2.290312596719282</v>
      </c>
      <c r="O29" s="6"/>
      <c r="P29" s="179"/>
      <c r="Q29" s="179"/>
    </row>
    <row r="30" spans="1:17" s="4" customFormat="1" ht="9" customHeight="1">
      <c r="A30" s="235" t="s">
        <v>198</v>
      </c>
      <c r="B30" s="206"/>
      <c r="C30" s="345">
        <v>900</v>
      </c>
      <c r="D30" s="345">
        <v>947</v>
      </c>
      <c r="E30" s="345">
        <v>875</v>
      </c>
      <c r="F30" s="344">
        <v>9.444951673330605</v>
      </c>
      <c r="G30" s="344">
        <v>9.901818295883478</v>
      </c>
      <c r="H30" s="344">
        <v>9.345295311331839</v>
      </c>
      <c r="I30" s="345">
        <v>174</v>
      </c>
      <c r="J30" s="345">
        <v>224</v>
      </c>
      <c r="K30" s="345">
        <v>237</v>
      </c>
      <c r="L30" s="344">
        <v>1.8260239901772504</v>
      </c>
      <c r="M30" s="344">
        <v>2.34214075847719</v>
      </c>
      <c r="N30" s="344">
        <v>2.531239987183595</v>
      </c>
      <c r="O30" s="6"/>
      <c r="P30" s="179"/>
      <c r="Q30" s="179"/>
    </row>
    <row r="31" spans="1:17" s="4" customFormat="1" ht="9" customHeight="1">
      <c r="A31" s="235" t="s">
        <v>199</v>
      </c>
      <c r="B31" s="206"/>
      <c r="C31" s="345">
        <v>445</v>
      </c>
      <c r="D31" s="345">
        <v>483</v>
      </c>
      <c r="E31" s="345">
        <v>470</v>
      </c>
      <c r="F31" s="344">
        <v>4.035658900668378</v>
      </c>
      <c r="G31" s="344">
        <v>4.380197516981201</v>
      </c>
      <c r="H31" s="344">
        <v>4.416712086755502</v>
      </c>
      <c r="I31" s="345">
        <v>207</v>
      </c>
      <c r="J31" s="345">
        <v>211</v>
      </c>
      <c r="K31" s="345">
        <v>193</v>
      </c>
      <c r="L31" s="344">
        <v>1.8772615560412453</v>
      </c>
      <c r="M31" s="344">
        <v>1.9135024349545202</v>
      </c>
      <c r="N31" s="344">
        <v>1.8136711334974722</v>
      </c>
      <c r="O31" s="6"/>
      <c r="P31" s="179"/>
      <c r="Q31" s="179"/>
    </row>
    <row r="32" spans="1:17" s="4" customFormat="1" ht="9" customHeight="1">
      <c r="A32" s="235" t="s">
        <v>183</v>
      </c>
      <c r="B32" s="206"/>
      <c r="C32" s="345">
        <v>1621</v>
      </c>
      <c r="D32" s="345">
        <v>1680</v>
      </c>
      <c r="E32" s="345">
        <v>1599</v>
      </c>
      <c r="F32" s="344">
        <v>5.091800034552622</v>
      </c>
      <c r="G32" s="344">
        <v>5.233269890319385</v>
      </c>
      <c r="H32" s="344">
        <v>5.040220899737745</v>
      </c>
      <c r="I32" s="345">
        <v>1657</v>
      </c>
      <c r="J32" s="345">
        <v>1297</v>
      </c>
      <c r="K32" s="345">
        <v>1550</v>
      </c>
      <c r="L32" s="344">
        <v>5.204881343154654</v>
      </c>
      <c r="M32" s="344">
        <v>4.040208956990621</v>
      </c>
      <c r="N32" s="344">
        <v>4.885767601371797</v>
      </c>
      <c r="O32" s="6"/>
      <c r="P32" s="179"/>
      <c r="Q32" s="179"/>
    </row>
    <row r="33" spans="1:17" s="4" customFormat="1" ht="9" customHeight="1">
      <c r="A33" s="235" t="s">
        <v>200</v>
      </c>
      <c r="B33" s="206"/>
      <c r="C33" s="345">
        <v>458</v>
      </c>
      <c r="D33" s="345">
        <v>469</v>
      </c>
      <c r="E33" s="345">
        <v>501</v>
      </c>
      <c r="F33" s="344">
        <v>5.021324182390281</v>
      </c>
      <c r="G33" s="344">
        <v>5.131347170100329</v>
      </c>
      <c r="H33" s="344">
        <v>5.530228604859095</v>
      </c>
      <c r="I33" s="345">
        <v>188</v>
      </c>
      <c r="J33" s="345">
        <v>209</v>
      </c>
      <c r="K33" s="345">
        <v>168</v>
      </c>
      <c r="L33" s="344">
        <v>2.06115490456195</v>
      </c>
      <c r="M33" s="344">
        <v>2.286677097123601</v>
      </c>
      <c r="N33" s="344">
        <v>1.854447915401852</v>
      </c>
      <c r="O33" s="6"/>
      <c r="P33" s="179"/>
      <c r="Q33" s="179"/>
    </row>
    <row r="34" spans="1:17" s="4" customFormat="1" ht="9" customHeight="1">
      <c r="A34" s="235" t="s">
        <v>201</v>
      </c>
      <c r="B34" s="206"/>
      <c r="C34" s="345">
        <v>539</v>
      </c>
      <c r="D34" s="345">
        <v>566</v>
      </c>
      <c r="E34" s="345">
        <v>498</v>
      </c>
      <c r="F34" s="344">
        <v>4.613067218979476</v>
      </c>
      <c r="G34" s="344">
        <v>4.832526489246348</v>
      </c>
      <c r="H34" s="344">
        <v>4.28881463364222</v>
      </c>
      <c r="I34" s="345">
        <v>195</v>
      </c>
      <c r="J34" s="345">
        <v>267</v>
      </c>
      <c r="K34" s="345">
        <v>266</v>
      </c>
      <c r="L34" s="344">
        <v>1.668920422450831</v>
      </c>
      <c r="M34" s="344">
        <v>2.2796547219589662</v>
      </c>
      <c r="N34" s="344">
        <v>2.290812635640222</v>
      </c>
      <c r="O34" s="6"/>
      <c r="P34" s="179"/>
      <c r="Q34" s="179"/>
    </row>
    <row r="35" spans="1:17" s="4" customFormat="1" ht="9" customHeight="1">
      <c r="A35" s="235" t="s">
        <v>184</v>
      </c>
      <c r="B35" s="206"/>
      <c r="C35" s="345">
        <v>1384</v>
      </c>
      <c r="D35" s="345">
        <v>1458</v>
      </c>
      <c r="E35" s="345">
        <v>1404</v>
      </c>
      <c r="F35" s="344">
        <v>5.568699402893793</v>
      </c>
      <c r="G35" s="344">
        <v>5.84771866777899</v>
      </c>
      <c r="H35" s="344">
        <v>5.748044068337857</v>
      </c>
      <c r="I35" s="345">
        <v>484</v>
      </c>
      <c r="J35" s="345">
        <v>587</v>
      </c>
      <c r="K35" s="345">
        <v>543</v>
      </c>
      <c r="L35" s="344">
        <v>1.9474353403183493</v>
      </c>
      <c r="M35" s="344">
        <v>2.354328434832831</v>
      </c>
      <c r="N35" s="344">
        <v>2.2230683255751114</v>
      </c>
      <c r="O35" s="6"/>
      <c r="P35" s="179"/>
      <c r="Q35" s="179"/>
    </row>
    <row r="36" spans="1:17" s="4" customFormat="1" ht="9" customHeight="1">
      <c r="A36" s="235" t="s">
        <v>202</v>
      </c>
      <c r="B36" s="206"/>
      <c r="C36" s="345">
        <v>783</v>
      </c>
      <c r="D36" s="345">
        <v>793</v>
      </c>
      <c r="E36" s="345">
        <v>770</v>
      </c>
      <c r="F36" s="344">
        <v>6.029802471987987</v>
      </c>
      <c r="G36" s="344">
        <v>6.0946086154555585</v>
      </c>
      <c r="H36" s="344">
        <v>6.056649335735018</v>
      </c>
      <c r="I36" s="345">
        <v>210</v>
      </c>
      <c r="J36" s="345">
        <v>282</v>
      </c>
      <c r="K36" s="345">
        <v>348</v>
      </c>
      <c r="L36" s="344">
        <v>1.6171884024488854</v>
      </c>
      <c r="M36" s="344">
        <v>2.1673135303385465</v>
      </c>
      <c r="N36" s="344">
        <v>2.737290868617904</v>
      </c>
      <c r="O36" s="6"/>
      <c r="P36" s="179"/>
      <c r="Q36" s="179"/>
    </row>
    <row r="37" spans="1:17" s="4" customFormat="1" ht="9" customHeight="1">
      <c r="A37" s="235" t="s">
        <v>203</v>
      </c>
      <c r="B37" s="206"/>
      <c r="C37" s="345">
        <v>897</v>
      </c>
      <c r="D37" s="345">
        <v>985</v>
      </c>
      <c r="E37" s="345">
        <v>970</v>
      </c>
      <c r="F37" s="344">
        <v>5.258437241694659</v>
      </c>
      <c r="G37" s="344">
        <v>5.775872684520075</v>
      </c>
      <c r="H37" s="344">
        <v>5.756369096012676</v>
      </c>
      <c r="I37" s="345">
        <v>325</v>
      </c>
      <c r="J37" s="345">
        <v>321</v>
      </c>
      <c r="K37" s="345">
        <v>331</v>
      </c>
      <c r="L37" s="344">
        <v>1.9052308846719779</v>
      </c>
      <c r="M37" s="344">
        <v>1.8822894738385219</v>
      </c>
      <c r="N37" s="344">
        <v>1.9642867740002017</v>
      </c>
      <c r="O37" s="6"/>
      <c r="P37" s="179"/>
      <c r="Q37" s="179"/>
    </row>
    <row r="38" spans="1:17" s="4" customFormat="1" ht="9" customHeight="1">
      <c r="A38" s="235" t="s">
        <v>204</v>
      </c>
      <c r="B38" s="206"/>
      <c r="C38" s="345">
        <v>586</v>
      </c>
      <c r="D38" s="345">
        <v>632</v>
      </c>
      <c r="E38" s="345">
        <v>606</v>
      </c>
      <c r="F38" s="344">
        <v>4.476562977449123</v>
      </c>
      <c r="G38" s="344">
        <v>4.8264907135874875</v>
      </c>
      <c r="H38" s="344">
        <v>4.706394016821863</v>
      </c>
      <c r="I38" s="345">
        <v>200</v>
      </c>
      <c r="J38" s="345">
        <v>321</v>
      </c>
      <c r="K38" s="345">
        <v>254</v>
      </c>
      <c r="L38" s="344">
        <v>1.5278371936686426</v>
      </c>
      <c r="M38" s="344">
        <v>2.4514296187683287</v>
      </c>
      <c r="N38" s="344">
        <v>1.972646997149758</v>
      </c>
      <c r="O38" s="6"/>
      <c r="P38" s="179"/>
      <c r="Q38" s="179"/>
    </row>
    <row r="39" spans="1:17" s="4" customFormat="1" ht="6" customHeight="1">
      <c r="A39" s="195"/>
      <c r="B39" s="206"/>
      <c r="C39" s="349"/>
      <c r="D39" s="349"/>
      <c r="E39" s="344"/>
      <c r="F39" s="344"/>
      <c r="G39" s="344"/>
      <c r="H39" s="342"/>
      <c r="I39" s="349"/>
      <c r="J39" s="349"/>
      <c r="K39" s="342"/>
      <c r="L39" s="344"/>
      <c r="M39" s="344"/>
      <c r="N39" s="342"/>
      <c r="O39" s="6"/>
      <c r="P39" s="179"/>
      <c r="Q39" s="179"/>
    </row>
    <row r="40" spans="1:17" s="177" customFormat="1" ht="9" customHeight="1">
      <c r="A40" s="201" t="s">
        <v>185</v>
      </c>
      <c r="B40" s="202"/>
      <c r="C40" s="348">
        <v>14756</v>
      </c>
      <c r="D40" s="348">
        <v>14901</v>
      </c>
      <c r="E40" s="348">
        <v>14721</v>
      </c>
      <c r="F40" s="347">
        <v>5.220927015289858</v>
      </c>
      <c r="G40" s="347">
        <v>5.253727428116909</v>
      </c>
      <c r="H40" s="347">
        <v>5.265723932413015</v>
      </c>
      <c r="I40" s="348">
        <v>6527</v>
      </c>
      <c r="J40" s="348">
        <v>6781</v>
      </c>
      <c r="K40" s="343">
        <v>7094</v>
      </c>
      <c r="L40" s="347">
        <v>2.309365046679107</v>
      </c>
      <c r="M40" s="347">
        <v>2.390814421183864</v>
      </c>
      <c r="N40" s="347">
        <v>2.53753451372447</v>
      </c>
      <c r="O40" s="73"/>
      <c r="P40" s="179"/>
      <c r="Q40" s="179"/>
    </row>
    <row r="41" spans="1:17" s="4" customFormat="1" ht="9" customHeight="1">
      <c r="A41" s="195"/>
      <c r="B41" s="206"/>
      <c r="C41" s="350"/>
      <c r="D41" s="350"/>
      <c r="E41" s="347"/>
      <c r="F41" s="347"/>
      <c r="G41" s="347"/>
      <c r="H41" s="342"/>
      <c r="I41" s="350"/>
      <c r="J41" s="350"/>
      <c r="K41" s="342"/>
      <c r="L41" s="347"/>
      <c r="M41" s="347"/>
      <c r="N41" s="342"/>
      <c r="O41" s="6"/>
      <c r="P41" s="179"/>
      <c r="Q41" s="179"/>
    </row>
    <row r="42" spans="1:17" s="177" customFormat="1" ht="9" customHeight="1">
      <c r="A42" s="201" t="s">
        <v>90</v>
      </c>
      <c r="B42" s="202"/>
      <c r="C42" s="348">
        <v>20248</v>
      </c>
      <c r="D42" s="348">
        <v>20413</v>
      </c>
      <c r="E42" s="348">
        <v>20217</v>
      </c>
      <c r="F42" s="347">
        <v>4.67349148451906</v>
      </c>
      <c r="G42" s="347">
        <v>4.677316059671123</v>
      </c>
      <c r="H42" s="347">
        <v>4.670975445321839</v>
      </c>
      <c r="I42" s="348">
        <v>8855</v>
      </c>
      <c r="J42" s="348">
        <v>9644</v>
      </c>
      <c r="K42" s="343">
        <v>9710</v>
      </c>
      <c r="L42" s="347">
        <v>2.0438446807297646</v>
      </c>
      <c r="M42" s="347">
        <v>2.209770052391531</v>
      </c>
      <c r="N42" s="347">
        <v>2.2434174988413247</v>
      </c>
      <c r="O42" s="73"/>
      <c r="P42" s="179"/>
      <c r="Q42" s="179"/>
    </row>
    <row r="43" spans="1:17" s="4" customFormat="1" ht="9" customHeight="1">
      <c r="A43" s="195"/>
      <c r="B43" s="195"/>
      <c r="C43" s="204"/>
      <c r="D43" s="204"/>
      <c r="E43" s="194"/>
      <c r="F43" s="255"/>
      <c r="G43" s="256"/>
      <c r="H43" s="194"/>
      <c r="I43" s="163"/>
      <c r="J43" s="163"/>
      <c r="K43" s="163"/>
      <c r="L43" s="247"/>
      <c r="M43" s="247"/>
      <c r="N43" s="246"/>
      <c r="O43" s="182"/>
      <c r="P43" s="179"/>
      <c r="Q43" s="179"/>
    </row>
    <row r="44" spans="1:17" s="4" customFormat="1" ht="6" customHeight="1">
      <c r="A44" s="195"/>
      <c r="B44" s="195"/>
      <c r="C44" s="204"/>
      <c r="D44" s="204"/>
      <c r="E44" s="194"/>
      <c r="F44" s="255"/>
      <c r="G44" s="255"/>
      <c r="H44" s="194"/>
      <c r="I44" s="163"/>
      <c r="J44" s="163"/>
      <c r="K44" s="163"/>
      <c r="L44" s="247"/>
      <c r="M44" s="247"/>
      <c r="N44" s="246"/>
      <c r="O44" s="182"/>
      <c r="P44" s="179"/>
      <c r="Q44" s="179"/>
    </row>
    <row r="45" spans="1:23" s="177" customFormat="1" ht="11.25" customHeight="1">
      <c r="A45" s="506" t="s">
        <v>205</v>
      </c>
      <c r="B45" s="506"/>
      <c r="C45" s="506"/>
      <c r="D45" s="506"/>
      <c r="E45" s="506"/>
      <c r="F45" s="506"/>
      <c r="G45" s="506"/>
      <c r="H45" s="506"/>
      <c r="I45" s="506"/>
      <c r="J45" s="506"/>
      <c r="K45" s="506"/>
      <c r="L45" s="506"/>
      <c r="M45" s="506"/>
      <c r="N45" s="506"/>
      <c r="O45" s="176"/>
      <c r="P45" s="183"/>
      <c r="Q45" s="183"/>
      <c r="R45" s="4"/>
      <c r="S45" s="4"/>
      <c r="T45" s="4"/>
      <c r="U45" s="4"/>
      <c r="V45" s="4"/>
      <c r="W45" s="4"/>
    </row>
    <row r="46" spans="1:17" s="4" customFormat="1" ht="6" customHeight="1">
      <c r="A46" s="195"/>
      <c r="B46" s="195"/>
      <c r="C46" s="204"/>
      <c r="D46" s="204"/>
      <c r="E46" s="194"/>
      <c r="F46" s="255"/>
      <c r="G46" s="255"/>
      <c r="H46" s="194"/>
      <c r="I46" s="163"/>
      <c r="J46" s="163"/>
      <c r="K46" s="163"/>
      <c r="L46" s="247"/>
      <c r="M46" s="247"/>
      <c r="N46" s="210"/>
      <c r="O46" s="24"/>
      <c r="P46" s="184"/>
      <c r="Q46" s="184"/>
    </row>
    <row r="47" spans="1:23" s="177" customFormat="1" ht="9" customHeight="1">
      <c r="A47" s="196" t="s">
        <v>181</v>
      </c>
      <c r="B47" s="253"/>
      <c r="C47" s="257"/>
      <c r="D47" s="257"/>
      <c r="E47" s="194"/>
      <c r="F47" s="258"/>
      <c r="G47" s="258"/>
      <c r="H47" s="194"/>
      <c r="I47" s="168"/>
      <c r="J47" s="168"/>
      <c r="K47" s="163"/>
      <c r="L47" s="233"/>
      <c r="M47" s="233"/>
      <c r="N47" s="210"/>
      <c r="O47" s="24"/>
      <c r="P47" s="184"/>
      <c r="Q47" s="184"/>
      <c r="R47" s="4"/>
      <c r="S47" s="4"/>
      <c r="T47" s="4"/>
      <c r="U47" s="4"/>
      <c r="V47" s="4"/>
      <c r="W47" s="4"/>
    </row>
    <row r="48" spans="1:17" s="4" customFormat="1" ht="6" customHeight="1">
      <c r="A48" s="195"/>
      <c r="B48" s="251"/>
      <c r="C48" s="204"/>
      <c r="D48" s="204"/>
      <c r="E48" s="194"/>
      <c r="F48" s="255"/>
      <c r="G48" s="255"/>
      <c r="H48" s="194"/>
      <c r="I48" s="163"/>
      <c r="J48" s="163"/>
      <c r="K48" s="163"/>
      <c r="L48" s="247"/>
      <c r="M48" s="247"/>
      <c r="N48" s="210"/>
      <c r="O48" s="24"/>
      <c r="P48" s="184"/>
      <c r="Q48" s="184"/>
    </row>
    <row r="49" spans="1:17" s="4" customFormat="1" ht="9" customHeight="1">
      <c r="A49" s="164" t="s">
        <v>206</v>
      </c>
      <c r="B49" s="162"/>
      <c r="C49" s="351">
        <v>367</v>
      </c>
      <c r="D49" s="351">
        <v>353</v>
      </c>
      <c r="E49" s="351">
        <v>353</v>
      </c>
      <c r="F49" s="200">
        <v>5.859530918206057</v>
      </c>
      <c r="G49" s="200">
        <v>5.60628920829032</v>
      </c>
      <c r="H49" s="200">
        <v>5.555205841621554</v>
      </c>
      <c r="I49" s="351">
        <v>104</v>
      </c>
      <c r="J49" s="351">
        <v>129</v>
      </c>
      <c r="K49" s="351">
        <v>102</v>
      </c>
      <c r="L49" s="200">
        <v>1.6604665272300545</v>
      </c>
      <c r="M49" s="200">
        <v>2.0487572460890973</v>
      </c>
      <c r="N49" s="200">
        <v>1.6051869570691175</v>
      </c>
      <c r="O49" s="6"/>
      <c r="P49" s="179"/>
      <c r="Q49" s="179"/>
    </row>
    <row r="50" spans="1:17" s="4" customFormat="1" ht="9" customHeight="1">
      <c r="A50" s="164" t="s">
        <v>207</v>
      </c>
      <c r="B50" s="162"/>
      <c r="C50" s="351">
        <v>349</v>
      </c>
      <c r="D50" s="351">
        <v>324</v>
      </c>
      <c r="E50" s="351">
        <v>330</v>
      </c>
      <c r="F50" s="200">
        <v>6.898596560585096</v>
      </c>
      <c r="G50" s="200">
        <v>6.414190406430028</v>
      </c>
      <c r="H50" s="200">
        <v>6.783284342946413</v>
      </c>
      <c r="I50" s="351">
        <v>94</v>
      </c>
      <c r="J50" s="351">
        <v>81</v>
      </c>
      <c r="K50" s="351">
        <v>100</v>
      </c>
      <c r="L50" s="200">
        <v>1.8580747183237794</v>
      </c>
      <c r="M50" s="200">
        <v>1.603547601607507</v>
      </c>
      <c r="N50" s="200">
        <v>2.0555407099837613</v>
      </c>
      <c r="O50" s="6"/>
      <c r="P50" s="179"/>
      <c r="Q50" s="179"/>
    </row>
    <row r="51" spans="1:17" s="4" customFormat="1" ht="9" customHeight="1">
      <c r="A51" s="164" t="s">
        <v>208</v>
      </c>
      <c r="B51" s="162"/>
      <c r="C51" s="351">
        <v>219</v>
      </c>
      <c r="D51" s="351">
        <v>198</v>
      </c>
      <c r="E51" s="351">
        <v>245</v>
      </c>
      <c r="F51" s="200">
        <v>4.924003957190394</v>
      </c>
      <c r="G51" s="200">
        <v>4.448038819247877</v>
      </c>
      <c r="H51" s="200">
        <v>5.507103039021759</v>
      </c>
      <c r="I51" s="351">
        <v>77</v>
      </c>
      <c r="J51" s="351">
        <v>130</v>
      </c>
      <c r="K51" s="351">
        <v>103</v>
      </c>
      <c r="L51" s="200">
        <v>1.731270797733609</v>
      </c>
      <c r="M51" s="200">
        <v>2.92042952778901</v>
      </c>
      <c r="N51" s="200">
        <v>2.315231073547923</v>
      </c>
      <c r="O51" s="6"/>
      <c r="P51" s="179"/>
      <c r="Q51" s="179"/>
    </row>
    <row r="52" spans="1:17" s="4" customFormat="1" ht="6" customHeight="1">
      <c r="A52" s="186"/>
      <c r="B52" s="162"/>
      <c r="C52" s="6"/>
      <c r="D52" s="6"/>
      <c r="E52" s="200"/>
      <c r="F52" s="200"/>
      <c r="G52" s="200"/>
      <c r="H52" s="6"/>
      <c r="I52" s="6"/>
      <c r="J52" s="6"/>
      <c r="K52" s="200"/>
      <c r="L52" s="200"/>
      <c r="M52" s="200"/>
      <c r="O52" s="6"/>
      <c r="P52" s="179"/>
      <c r="Q52" s="179"/>
    </row>
    <row r="53" spans="1:17" s="185" customFormat="1" ht="9" customHeight="1">
      <c r="A53" s="167" t="s">
        <v>185</v>
      </c>
      <c r="B53" s="259"/>
      <c r="C53" s="352">
        <v>935</v>
      </c>
      <c r="D53" s="352">
        <v>875</v>
      </c>
      <c r="E53" s="352">
        <v>928</v>
      </c>
      <c r="F53" s="180">
        <v>5.929016670999816</v>
      </c>
      <c r="G53" s="180">
        <v>5.538255101524128</v>
      </c>
      <c r="H53" s="180">
        <v>5.9228623764208805</v>
      </c>
      <c r="I53" s="352">
        <v>275</v>
      </c>
      <c r="J53" s="352">
        <v>340</v>
      </c>
      <c r="K53" s="352">
        <v>305</v>
      </c>
      <c r="L53" s="180">
        <v>1.7438284326470048</v>
      </c>
      <c r="M53" s="180">
        <v>2.1520076965922326</v>
      </c>
      <c r="N53" s="180">
        <v>1.9466304146641904</v>
      </c>
      <c r="O53" s="72"/>
      <c r="P53" s="179"/>
      <c r="Q53" s="179"/>
    </row>
    <row r="54" spans="1:17" s="4" customFormat="1" ht="9" customHeight="1">
      <c r="A54" s="194"/>
      <c r="B54" s="162"/>
      <c r="C54" s="194"/>
      <c r="D54" s="194"/>
      <c r="E54" s="194"/>
      <c r="F54" s="210"/>
      <c r="G54" s="210"/>
      <c r="H54" s="210"/>
      <c r="I54" s="194"/>
      <c r="J54" s="194"/>
      <c r="K54" s="194"/>
      <c r="L54" s="210"/>
      <c r="M54" s="210"/>
      <c r="N54" s="210"/>
      <c r="O54" s="182"/>
      <c r="P54" s="179"/>
      <c r="Q54" s="179"/>
    </row>
    <row r="55" spans="1:17" s="185" customFormat="1" ht="9" customHeight="1">
      <c r="A55" s="186" t="s">
        <v>186</v>
      </c>
      <c r="B55" s="162"/>
      <c r="C55" s="194"/>
      <c r="D55" s="194"/>
      <c r="E55" s="194"/>
      <c r="F55" s="210"/>
      <c r="G55" s="210"/>
      <c r="H55" s="210"/>
      <c r="I55" s="194"/>
      <c r="J55" s="194"/>
      <c r="K55" s="194"/>
      <c r="L55" s="210"/>
      <c r="M55" s="210"/>
      <c r="N55" s="210"/>
      <c r="O55" s="182"/>
      <c r="P55" s="179"/>
      <c r="Q55" s="179"/>
    </row>
    <row r="56" spans="1:17" s="4" customFormat="1" ht="6" customHeight="1">
      <c r="A56" s="194"/>
      <c r="B56" s="162"/>
      <c r="C56" s="194"/>
      <c r="D56" s="194"/>
      <c r="E56" s="194"/>
      <c r="F56" s="210"/>
      <c r="G56" s="210"/>
      <c r="H56" s="210"/>
      <c r="I56" s="194"/>
      <c r="J56" s="194"/>
      <c r="K56" s="194"/>
      <c r="L56" s="210"/>
      <c r="M56" s="210"/>
      <c r="N56" s="210"/>
      <c r="O56" s="182"/>
      <c r="P56" s="179"/>
      <c r="Q56" s="179"/>
    </row>
    <row r="57" spans="1:17" s="4" customFormat="1" ht="9" customHeight="1">
      <c r="A57" s="164" t="s">
        <v>209</v>
      </c>
      <c r="B57" s="162"/>
      <c r="C57" s="351">
        <v>599</v>
      </c>
      <c r="D57" s="351">
        <v>585</v>
      </c>
      <c r="E57" s="351">
        <v>609</v>
      </c>
      <c r="F57" s="200">
        <v>5.114194236926361</v>
      </c>
      <c r="G57" s="200">
        <v>5.001923816852636</v>
      </c>
      <c r="H57" s="200">
        <v>5.320914952732102</v>
      </c>
      <c r="I57" s="351">
        <v>240</v>
      </c>
      <c r="J57" s="351">
        <v>241</v>
      </c>
      <c r="K57" s="351">
        <v>207</v>
      </c>
      <c r="L57" s="200">
        <v>2.049092849519744</v>
      </c>
      <c r="M57" s="200">
        <v>2.0606216066008294</v>
      </c>
      <c r="N57" s="200">
        <v>1.8085868558547538</v>
      </c>
      <c r="O57" s="6"/>
      <c r="P57" s="179"/>
      <c r="Q57" s="179"/>
    </row>
    <row r="58" spans="1:17" s="4" customFormat="1" ht="9" customHeight="1">
      <c r="A58" s="164" t="s">
        <v>210</v>
      </c>
      <c r="B58" s="162"/>
      <c r="C58" s="351">
        <v>398</v>
      </c>
      <c r="D58" s="351">
        <v>380</v>
      </c>
      <c r="E58" s="351">
        <v>382</v>
      </c>
      <c r="F58" s="200">
        <v>4.985219700385791</v>
      </c>
      <c r="G58" s="200">
        <v>4.779092726975463</v>
      </c>
      <c r="H58" s="200">
        <v>4.8866601852325635</v>
      </c>
      <c r="I58" s="351">
        <v>125</v>
      </c>
      <c r="J58" s="351">
        <v>120</v>
      </c>
      <c r="K58" s="351">
        <v>136</v>
      </c>
      <c r="L58" s="200">
        <v>1.5657097048950348</v>
      </c>
      <c r="M58" s="200">
        <v>1.50918717693962</v>
      </c>
      <c r="N58" s="200">
        <v>1.7397533643759913</v>
      </c>
      <c r="O58" s="6"/>
      <c r="P58" s="179"/>
      <c r="Q58" s="179"/>
    </row>
    <row r="59" spans="1:17" s="4" customFormat="1" ht="9" customHeight="1">
      <c r="A59" s="164" t="s">
        <v>211</v>
      </c>
      <c r="B59" s="162"/>
      <c r="C59" s="351">
        <v>488</v>
      </c>
      <c r="D59" s="351">
        <v>505</v>
      </c>
      <c r="E59" s="351">
        <v>549</v>
      </c>
      <c r="F59" s="200">
        <v>4.318010883511039</v>
      </c>
      <c r="G59" s="200">
        <v>4.465706908139082</v>
      </c>
      <c r="H59" s="200">
        <v>4.869093231162196</v>
      </c>
      <c r="I59" s="351">
        <v>238</v>
      </c>
      <c r="J59" s="351">
        <v>229</v>
      </c>
      <c r="K59" s="351">
        <v>247</v>
      </c>
      <c r="L59" s="200">
        <v>2.1059151440074326</v>
      </c>
      <c r="M59" s="200">
        <v>2.025043330621485</v>
      </c>
      <c r="N59" s="200">
        <v>2.1906485029090392</v>
      </c>
      <c r="O59" s="6"/>
      <c r="P59" s="179"/>
      <c r="Q59" s="179"/>
    </row>
    <row r="60" spans="1:17" s="4" customFormat="1" ht="9" customHeight="1">
      <c r="A60" s="164" t="s">
        <v>206</v>
      </c>
      <c r="B60" s="162"/>
      <c r="C60" s="351">
        <v>605</v>
      </c>
      <c r="D60" s="351">
        <v>601</v>
      </c>
      <c r="E60" s="351">
        <v>706</v>
      </c>
      <c r="F60" s="200">
        <v>4.076682052491493</v>
      </c>
      <c r="G60" s="200">
        <v>4.044904497180008</v>
      </c>
      <c r="H60" s="200">
        <v>4.797466720122858</v>
      </c>
      <c r="I60" s="351">
        <v>377</v>
      </c>
      <c r="J60" s="351">
        <v>339</v>
      </c>
      <c r="K60" s="351">
        <v>369</v>
      </c>
      <c r="L60" s="200">
        <v>2.5403456756847813</v>
      </c>
      <c r="M60" s="200">
        <v>2.2815684268619347</v>
      </c>
      <c r="N60" s="200">
        <v>2.5074578183078398</v>
      </c>
      <c r="O60" s="6"/>
      <c r="P60" s="179"/>
      <c r="Q60" s="179"/>
    </row>
    <row r="61" spans="1:17" s="4" customFormat="1" ht="9" customHeight="1">
      <c r="A61" s="164" t="s">
        <v>207</v>
      </c>
      <c r="B61" s="162"/>
      <c r="C61" s="351">
        <v>893</v>
      </c>
      <c r="D61" s="351">
        <v>966</v>
      </c>
      <c r="E61" s="351">
        <v>895</v>
      </c>
      <c r="F61" s="200">
        <v>4.756603582633336</v>
      </c>
      <c r="G61" s="200">
        <v>5.153979127985147</v>
      </c>
      <c r="H61" s="200">
        <v>4.85911287257723</v>
      </c>
      <c r="I61" s="351">
        <v>386</v>
      </c>
      <c r="J61" s="351">
        <v>332</v>
      </c>
      <c r="K61" s="351">
        <v>387</v>
      </c>
      <c r="L61" s="200">
        <v>2.056045893501084</v>
      </c>
      <c r="M61" s="200">
        <v>1.77134686386239</v>
      </c>
      <c r="N61" s="200">
        <v>2.101091264455182</v>
      </c>
      <c r="O61" s="6"/>
      <c r="P61" s="179"/>
      <c r="Q61" s="179"/>
    </row>
    <row r="62" spans="1:17" s="4" customFormat="1" ht="9" customHeight="1">
      <c r="A62" s="164" t="s">
        <v>212</v>
      </c>
      <c r="B62" s="162"/>
      <c r="C62" s="351">
        <v>426</v>
      </c>
      <c r="D62" s="351">
        <v>398</v>
      </c>
      <c r="E62" s="351">
        <v>437</v>
      </c>
      <c r="F62" s="200">
        <v>5.357277597525089</v>
      </c>
      <c r="G62" s="200">
        <v>5.028045884077012</v>
      </c>
      <c r="H62" s="200">
        <v>5.691438097470762</v>
      </c>
      <c r="I62" s="351">
        <v>131</v>
      </c>
      <c r="J62" s="351">
        <v>152</v>
      </c>
      <c r="K62" s="351">
        <v>142</v>
      </c>
      <c r="L62" s="200">
        <v>1.6474257400840062</v>
      </c>
      <c r="M62" s="200">
        <v>1.920258729597251</v>
      </c>
      <c r="N62" s="200">
        <v>1.8493917845328331</v>
      </c>
      <c r="O62" s="6"/>
      <c r="P62" s="179"/>
      <c r="Q62" s="179"/>
    </row>
    <row r="63" spans="1:17" s="4" customFormat="1" ht="9" customHeight="1">
      <c r="A63" s="164" t="s">
        <v>213</v>
      </c>
      <c r="B63" s="162"/>
      <c r="C63" s="351">
        <v>512</v>
      </c>
      <c r="D63" s="351">
        <v>465</v>
      </c>
      <c r="E63" s="351">
        <v>499</v>
      </c>
      <c r="F63" s="200">
        <v>4.326151246303337</v>
      </c>
      <c r="G63" s="200">
        <v>3.939108998958042</v>
      </c>
      <c r="H63" s="200">
        <v>4.278340792564776</v>
      </c>
      <c r="I63" s="351">
        <v>191</v>
      </c>
      <c r="J63" s="351">
        <v>193</v>
      </c>
      <c r="K63" s="351">
        <v>216</v>
      </c>
      <c r="L63" s="200">
        <v>1.6138572032108154</v>
      </c>
      <c r="M63" s="200">
        <v>1.634942014621295</v>
      </c>
      <c r="N63" s="200">
        <v>1.8519471166212254</v>
      </c>
      <c r="O63" s="6"/>
      <c r="P63" s="179"/>
      <c r="Q63" s="179"/>
    </row>
    <row r="64" spans="1:17" s="4" customFormat="1" ht="9" customHeight="1">
      <c r="A64" s="164" t="s">
        <v>214</v>
      </c>
      <c r="B64" s="162"/>
      <c r="C64" s="351">
        <v>409</v>
      </c>
      <c r="D64" s="351">
        <v>445</v>
      </c>
      <c r="E64" s="351">
        <v>440</v>
      </c>
      <c r="F64" s="200">
        <v>4.186884507503634</v>
      </c>
      <c r="G64" s="200">
        <v>4.56017379898344</v>
      </c>
      <c r="H64" s="200">
        <v>4.59041021574928</v>
      </c>
      <c r="I64" s="351">
        <v>166</v>
      </c>
      <c r="J64" s="351">
        <v>143</v>
      </c>
      <c r="K64" s="351">
        <v>171</v>
      </c>
      <c r="L64" s="200">
        <v>1.6993223184489077</v>
      </c>
      <c r="M64" s="200">
        <v>1.4654041646171503</v>
      </c>
      <c r="N64" s="200">
        <v>1.7840003338480157</v>
      </c>
      <c r="O64" s="6"/>
      <c r="P64" s="179"/>
      <c r="Q64" s="179"/>
    </row>
    <row r="65" spans="1:17" s="4" customFormat="1" ht="9" customHeight="1">
      <c r="A65" s="164" t="s">
        <v>215</v>
      </c>
      <c r="B65" s="162"/>
      <c r="C65" s="351">
        <v>457</v>
      </c>
      <c r="D65" s="351">
        <v>408</v>
      </c>
      <c r="E65" s="351">
        <v>416</v>
      </c>
      <c r="F65" s="200">
        <v>5.03043578764296</v>
      </c>
      <c r="G65" s="200">
        <v>4.493540535480247</v>
      </c>
      <c r="H65" s="200">
        <v>4.614224233550734</v>
      </c>
      <c r="I65" s="351">
        <v>161</v>
      </c>
      <c r="J65" s="351">
        <v>191</v>
      </c>
      <c r="K65" s="351">
        <v>162</v>
      </c>
      <c r="L65" s="200">
        <v>1.7722104197166664</v>
      </c>
      <c r="M65" s="200">
        <v>2.10359373107041</v>
      </c>
      <c r="N65" s="200">
        <v>1.7968853986423534</v>
      </c>
      <c r="O65" s="6"/>
      <c r="P65" s="179"/>
      <c r="Q65" s="179"/>
    </row>
    <row r="66" spans="1:17" s="4" customFormat="1" ht="6" customHeight="1">
      <c r="A66" s="194"/>
      <c r="B66" s="162"/>
      <c r="C66" s="351"/>
      <c r="D66" s="351"/>
      <c r="E66" s="200"/>
      <c r="F66" s="200"/>
      <c r="G66" s="200"/>
      <c r="H66" s="351"/>
      <c r="I66" s="351"/>
      <c r="J66" s="351"/>
      <c r="K66" s="200"/>
      <c r="L66" s="200"/>
      <c r="M66" s="200"/>
      <c r="O66" s="6"/>
      <c r="P66" s="179"/>
      <c r="Q66" s="179"/>
    </row>
    <row r="67" spans="1:17" s="185" customFormat="1" ht="9" customHeight="1">
      <c r="A67" s="167" t="s">
        <v>185</v>
      </c>
      <c r="B67" s="162"/>
      <c r="C67" s="352">
        <v>4787</v>
      </c>
      <c r="D67" s="352">
        <v>4753</v>
      </c>
      <c r="E67" s="352">
        <v>4933</v>
      </c>
      <c r="F67" s="180">
        <v>4.636225316482667</v>
      </c>
      <c r="G67" s="180">
        <v>4.60943455146022</v>
      </c>
      <c r="H67" s="180">
        <v>4.854583906163737</v>
      </c>
      <c r="I67" s="352">
        <v>2015</v>
      </c>
      <c r="J67" s="352">
        <v>1940</v>
      </c>
      <c r="K67" s="352">
        <v>2037</v>
      </c>
      <c r="L67" s="180">
        <v>1.9515341576587788</v>
      </c>
      <c r="M67" s="180">
        <v>1.8814018577388654</v>
      </c>
      <c r="N67" s="180">
        <v>2.004619383104709</v>
      </c>
      <c r="O67" s="72"/>
      <c r="P67" s="179"/>
      <c r="Q67" s="179"/>
    </row>
    <row r="68" spans="1:17" s="4" customFormat="1" ht="9" customHeight="1">
      <c r="A68" s="194"/>
      <c r="B68" s="162"/>
      <c r="C68" s="352"/>
      <c r="D68" s="352"/>
      <c r="E68" s="180"/>
      <c r="F68" s="180"/>
      <c r="G68" s="180"/>
      <c r="H68" s="352"/>
      <c r="I68" s="352"/>
      <c r="J68" s="352"/>
      <c r="K68" s="180"/>
      <c r="L68" s="180"/>
      <c r="M68" s="180"/>
      <c r="O68" s="6"/>
      <c r="P68" s="179"/>
      <c r="Q68" s="179"/>
    </row>
    <row r="69" spans="1:17" s="185" customFormat="1" ht="9" customHeight="1">
      <c r="A69" s="167" t="s">
        <v>90</v>
      </c>
      <c r="B69" s="259"/>
      <c r="C69" s="352">
        <v>5722</v>
      </c>
      <c r="D69" s="352">
        <v>5628</v>
      </c>
      <c r="E69" s="352">
        <v>5861</v>
      </c>
      <c r="F69" s="180">
        <v>4.807514577137</v>
      </c>
      <c r="G69" s="180">
        <v>4.732844070952296</v>
      </c>
      <c r="H69" s="180">
        <v>4.997297145205545</v>
      </c>
      <c r="I69" s="352">
        <v>2290</v>
      </c>
      <c r="J69" s="352">
        <v>2280</v>
      </c>
      <c r="K69" s="352">
        <v>2342</v>
      </c>
      <c r="L69" s="180">
        <v>1.9240140478230916</v>
      </c>
      <c r="M69" s="180">
        <v>1.9173568730936805</v>
      </c>
      <c r="N69" s="180">
        <v>1.996872532685785</v>
      </c>
      <c r="O69" s="72"/>
      <c r="P69" s="179"/>
      <c r="Q69" s="179"/>
    </row>
    <row r="70" spans="1:23" s="4" customFormat="1" ht="9.75" customHeight="1">
      <c r="A70" s="194"/>
      <c r="B70" s="194"/>
      <c r="C70" s="186"/>
      <c r="D70" s="186"/>
      <c r="E70" s="186"/>
      <c r="F70" s="180"/>
      <c r="G70" s="180"/>
      <c r="H70" s="180"/>
      <c r="I70" s="168"/>
      <c r="J70" s="168"/>
      <c r="K70" s="168"/>
      <c r="L70" s="180"/>
      <c r="M70" s="180"/>
      <c r="N70" s="180"/>
      <c r="O70" s="182"/>
      <c r="P70" s="179"/>
      <c r="Q70" s="179"/>
      <c r="R70" s="185"/>
      <c r="S70" s="185"/>
      <c r="T70" s="185"/>
      <c r="U70" s="185"/>
      <c r="V70" s="185"/>
      <c r="W70" s="185"/>
    </row>
    <row r="71" spans="1:17" s="4" customFormat="1" ht="6" customHeight="1">
      <c r="A71" s="194"/>
      <c r="B71" s="194"/>
      <c r="C71" s="163"/>
      <c r="D71" s="163"/>
      <c r="E71" s="194"/>
      <c r="F71" s="197"/>
      <c r="G71" s="197"/>
      <c r="H71" s="194"/>
      <c r="I71" s="163"/>
      <c r="J71" s="163"/>
      <c r="K71" s="163"/>
      <c r="L71" s="260"/>
      <c r="M71" s="260"/>
      <c r="N71" s="246"/>
      <c r="O71" s="182"/>
      <c r="P71" s="179"/>
      <c r="Q71" s="179"/>
    </row>
    <row r="72" spans="1:17" s="185" customFormat="1" ht="11.25" customHeight="1">
      <c r="A72" s="526" t="s">
        <v>216</v>
      </c>
      <c r="B72" s="526"/>
      <c r="C72" s="526"/>
      <c r="D72" s="526"/>
      <c r="E72" s="526"/>
      <c r="F72" s="526"/>
      <c r="G72" s="526"/>
      <c r="H72" s="526"/>
      <c r="I72" s="526"/>
      <c r="J72" s="526"/>
      <c r="K72" s="526"/>
      <c r="L72" s="526"/>
      <c r="M72" s="526"/>
      <c r="N72" s="526"/>
      <c r="O72" s="176"/>
      <c r="P72" s="183"/>
      <c r="Q72" s="183"/>
    </row>
    <row r="73" spans="1:17" s="4" customFormat="1" ht="6" customHeight="1">
      <c r="A73" s="194"/>
      <c r="B73" s="194"/>
      <c r="C73" s="163"/>
      <c r="D73" s="163"/>
      <c r="E73" s="194"/>
      <c r="F73" s="197"/>
      <c r="G73" s="197"/>
      <c r="H73" s="194"/>
      <c r="I73" s="163"/>
      <c r="J73" s="163"/>
      <c r="K73" s="163"/>
      <c r="L73" s="260"/>
      <c r="M73" s="260"/>
      <c r="N73" s="260"/>
      <c r="O73" s="187"/>
      <c r="P73" s="184"/>
      <c r="Q73" s="184"/>
    </row>
    <row r="74" spans="1:23" s="185" customFormat="1" ht="9" customHeight="1">
      <c r="A74" s="186" t="s">
        <v>181</v>
      </c>
      <c r="B74" s="194"/>
      <c r="C74" s="163"/>
      <c r="D74" s="163"/>
      <c r="E74" s="194"/>
      <c r="F74" s="197"/>
      <c r="G74" s="197"/>
      <c r="H74" s="194"/>
      <c r="I74" s="163"/>
      <c r="J74" s="163"/>
      <c r="K74" s="163"/>
      <c r="L74" s="260"/>
      <c r="M74" s="260"/>
      <c r="N74" s="260"/>
      <c r="O74" s="187"/>
      <c r="P74" s="184"/>
      <c r="Q74" s="184"/>
      <c r="R74" s="4"/>
      <c r="S74" s="4"/>
      <c r="T74" s="4"/>
      <c r="U74" s="4"/>
      <c r="V74" s="4"/>
      <c r="W74" s="4"/>
    </row>
    <row r="75" spans="1:17" s="4" customFormat="1" ht="9" customHeight="1">
      <c r="A75" s="194"/>
      <c r="B75" s="194"/>
      <c r="C75" s="163"/>
      <c r="D75" s="163"/>
      <c r="E75" s="194"/>
      <c r="F75" s="197"/>
      <c r="G75" s="197"/>
      <c r="H75" s="194"/>
      <c r="I75" s="163"/>
      <c r="J75" s="163"/>
      <c r="K75" s="163"/>
      <c r="L75" s="260"/>
      <c r="M75" s="260"/>
      <c r="N75" s="210"/>
      <c r="O75" s="187"/>
      <c r="P75" s="184"/>
      <c r="Q75" s="184"/>
    </row>
    <row r="76" spans="1:17" s="4" customFormat="1" ht="9" customHeight="1">
      <c r="A76" s="164" t="s">
        <v>217</v>
      </c>
      <c r="B76" s="162"/>
      <c r="C76" s="351">
        <v>208</v>
      </c>
      <c r="D76" s="351">
        <v>210</v>
      </c>
      <c r="E76" s="351">
        <v>252</v>
      </c>
      <c r="F76" s="200">
        <v>4.737825156029338</v>
      </c>
      <c r="G76" s="200">
        <v>4.799341804552519</v>
      </c>
      <c r="H76" s="200">
        <v>6.012741285104149</v>
      </c>
      <c r="I76" s="351">
        <v>77</v>
      </c>
      <c r="J76" s="351">
        <v>104</v>
      </c>
      <c r="K76" s="351">
        <v>57</v>
      </c>
      <c r="L76" s="200">
        <v>1.7539064279531684</v>
      </c>
      <c r="M76" s="200">
        <v>2.376816893683152</v>
      </c>
      <c r="N76" s="200">
        <v>1.3600248144878433</v>
      </c>
      <c r="O76" s="6"/>
      <c r="P76" s="179"/>
      <c r="Q76" s="179"/>
    </row>
    <row r="77" spans="1:17" s="3" customFormat="1" ht="9" customHeight="1">
      <c r="A77" s="164" t="s">
        <v>218</v>
      </c>
      <c r="B77" s="261"/>
      <c r="C77" s="351">
        <v>966</v>
      </c>
      <c r="D77" s="351">
        <v>977</v>
      </c>
      <c r="E77" s="351">
        <v>962</v>
      </c>
      <c r="F77" s="200">
        <v>7.232812710582668</v>
      </c>
      <c r="G77" s="200">
        <v>7.254178391903832</v>
      </c>
      <c r="H77" s="200">
        <v>7.104717029903325</v>
      </c>
      <c r="I77" s="351">
        <v>155</v>
      </c>
      <c r="J77" s="351">
        <v>225</v>
      </c>
      <c r="K77" s="351">
        <v>148</v>
      </c>
      <c r="L77" s="200">
        <v>1.1605444825469085</v>
      </c>
      <c r="M77" s="200">
        <v>1.670614266303339</v>
      </c>
      <c r="N77" s="200">
        <v>1.0930333892158963</v>
      </c>
      <c r="O77" s="57"/>
      <c r="P77" s="179"/>
      <c r="Q77" s="179"/>
    </row>
    <row r="78" spans="1:17" s="3" customFormat="1" ht="9" customHeight="1">
      <c r="A78" s="164" t="s">
        <v>219</v>
      </c>
      <c r="B78" s="261"/>
      <c r="C78" s="351">
        <v>245</v>
      </c>
      <c r="D78" s="351">
        <v>256</v>
      </c>
      <c r="E78" s="351">
        <v>242</v>
      </c>
      <c r="F78" s="200">
        <v>5.816852251952801</v>
      </c>
      <c r="G78" s="200">
        <v>6.09349709606779</v>
      </c>
      <c r="H78" s="200">
        <v>5.796962583241508</v>
      </c>
      <c r="I78" s="351">
        <v>8</v>
      </c>
      <c r="J78" s="351">
        <v>51</v>
      </c>
      <c r="K78" s="351">
        <v>96</v>
      </c>
      <c r="L78" s="200">
        <v>0.18993803271682613</v>
      </c>
      <c r="M78" s="200">
        <v>1.213938874607255</v>
      </c>
      <c r="N78" s="200">
        <v>2.29962152062473</v>
      </c>
      <c r="O78" s="57"/>
      <c r="P78" s="179"/>
      <c r="Q78" s="179"/>
    </row>
    <row r="79" spans="1:17" s="3" customFormat="1" ht="6" customHeight="1">
      <c r="A79" s="194"/>
      <c r="B79" s="261"/>
      <c r="C79" s="57"/>
      <c r="D79" s="57"/>
      <c r="E79" s="200"/>
      <c r="F79" s="200"/>
      <c r="G79" s="200"/>
      <c r="H79" s="57"/>
      <c r="I79" s="57"/>
      <c r="J79" s="57"/>
      <c r="K79" s="200"/>
      <c r="L79" s="200"/>
      <c r="M79" s="200"/>
      <c r="O79" s="57"/>
      <c r="P79" s="179"/>
      <c r="Q79" s="179"/>
    </row>
    <row r="80" spans="1:17" s="189" customFormat="1" ht="9" customHeight="1">
      <c r="A80" s="167" t="s">
        <v>185</v>
      </c>
      <c r="B80" s="262"/>
      <c r="C80" s="353">
        <v>1419</v>
      </c>
      <c r="D80" s="353">
        <v>1443</v>
      </c>
      <c r="E80" s="353">
        <v>1456</v>
      </c>
      <c r="F80" s="180">
        <v>6.46236661975872</v>
      </c>
      <c r="G80" s="180">
        <v>6.5457316658274705</v>
      </c>
      <c r="H80" s="180">
        <v>6.646580845430476</v>
      </c>
      <c r="I80" s="353">
        <v>240</v>
      </c>
      <c r="J80" s="353">
        <v>380</v>
      </c>
      <c r="K80" s="353">
        <v>301</v>
      </c>
      <c r="L80" s="180">
        <v>1.0930006967879442</v>
      </c>
      <c r="M80" s="180">
        <v>1.7237547006337066</v>
      </c>
      <c r="N80" s="180">
        <v>1.3740527709303387</v>
      </c>
      <c r="O80" s="188"/>
      <c r="P80" s="179"/>
      <c r="Q80" s="179"/>
    </row>
    <row r="81" spans="1:17" s="3" customFormat="1" ht="6" customHeight="1">
      <c r="A81" s="4"/>
      <c r="C81" s="4"/>
      <c r="D81" s="4"/>
      <c r="E81" s="6"/>
      <c r="F81" s="4"/>
      <c r="I81" s="6"/>
      <c r="J81" s="6"/>
      <c r="K81" s="80"/>
      <c r="L81" s="6"/>
      <c r="M81" s="57"/>
      <c r="N81" s="57"/>
      <c r="O81" s="57"/>
      <c r="P81" s="190"/>
      <c r="Q81" s="190"/>
    </row>
    <row r="82" spans="1:17" s="3" customFormat="1" ht="11.25" customHeight="1">
      <c r="A82" s="191" t="s">
        <v>106</v>
      </c>
      <c r="C82" s="4"/>
      <c r="D82" s="4"/>
      <c r="E82" s="6"/>
      <c r="F82" s="4"/>
      <c r="G82" s="4"/>
      <c r="H82" s="6"/>
      <c r="I82" s="80"/>
      <c r="J82" s="6"/>
      <c r="K82" s="80"/>
      <c r="L82" s="6"/>
      <c r="M82" s="6"/>
      <c r="N82" s="57"/>
      <c r="O82" s="57"/>
      <c r="P82" s="57"/>
      <c r="Q82" s="57"/>
    </row>
    <row r="83" spans="1:17" s="3" customFormat="1" ht="9" customHeight="1">
      <c r="A83" s="192" t="s">
        <v>220</v>
      </c>
      <c r="E83" s="57"/>
      <c r="H83" s="57"/>
      <c r="I83" s="57"/>
      <c r="J83" s="57"/>
      <c r="K83" s="57"/>
      <c r="L83" s="57"/>
      <c r="M83" s="57"/>
      <c r="N83" s="57"/>
      <c r="O83" s="57"/>
      <c r="P83" s="57"/>
      <c r="Q83" s="57"/>
    </row>
    <row r="84" spans="1:23" ht="27.75" customHeight="1">
      <c r="A84" s="507" t="s">
        <v>74</v>
      </c>
      <c r="B84" s="507"/>
      <c r="C84" s="507"/>
      <c r="D84" s="507"/>
      <c r="E84" s="507"/>
      <c r="F84" s="507"/>
      <c r="G84" s="507"/>
      <c r="H84" s="507"/>
      <c r="I84" s="507"/>
      <c r="J84" s="507"/>
      <c r="K84" s="507"/>
      <c r="L84" s="507"/>
      <c r="M84" s="507"/>
      <c r="N84" s="507"/>
      <c r="R84" s="3"/>
      <c r="S84" s="3"/>
      <c r="T84" s="3"/>
      <c r="U84" s="3"/>
      <c r="V84" s="3"/>
      <c r="W84" s="3"/>
    </row>
  </sheetData>
  <sheetProtection/>
  <mergeCells count="12">
    <mergeCell ref="L4:N4"/>
    <mergeCell ref="A72:N72"/>
    <mergeCell ref="A7:N7"/>
    <mergeCell ref="A45:N45"/>
    <mergeCell ref="A84:N84"/>
    <mergeCell ref="A1:N1"/>
    <mergeCell ref="A3:B5"/>
    <mergeCell ref="C3:H3"/>
    <mergeCell ref="I3:N3"/>
    <mergeCell ref="C4:E4"/>
    <mergeCell ref="F4:H4"/>
    <mergeCell ref="I4:K4"/>
  </mergeCells>
  <printOptions/>
  <pageMargins left="0.7874015748031497" right="0.7874015748031497" top="0.5905511811023623" bottom="0.7874015748031497" header="0.5118110236220472" footer="0.3937007874015748"/>
  <pageSetup horizontalDpi="600" verticalDpi="600" orientation="portrait" paperSize="9" scale="95" r:id="rId1"/>
  <headerFooter alignWithMargins="0">
    <oddFooter>&amp;C&amp;9 9</oddFooter>
  </headerFooter>
</worksheet>
</file>

<file path=xl/worksheets/sheet8.xml><?xml version="1.0" encoding="utf-8"?>
<worksheet xmlns="http://schemas.openxmlformats.org/spreadsheetml/2006/main" xmlns:r="http://schemas.openxmlformats.org/officeDocument/2006/relationships">
  <dimension ref="A1:Q109"/>
  <sheetViews>
    <sheetView zoomScale="120" zoomScaleNormal="120" zoomScalePageLayoutView="0" workbookViewId="0" topLeftCell="A1">
      <selection activeCell="A2" sqref="A2"/>
    </sheetView>
  </sheetViews>
  <sheetFormatPr defaultColWidth="11.421875" defaultRowHeight="12.75"/>
  <cols>
    <col min="1" max="1" width="20.7109375" style="3" customWidth="1"/>
    <col min="2" max="2" width="0.85546875" style="3" customWidth="1"/>
    <col min="3" max="4" width="7.28125" style="3" customWidth="1"/>
    <col min="5" max="5" width="7.28125" style="57" customWidth="1"/>
    <col min="6" max="6" width="4.57421875" style="57" customWidth="1"/>
    <col min="7" max="7" width="5.28125" style="57" customWidth="1"/>
    <col min="8" max="8" width="5.00390625" style="57" customWidth="1"/>
    <col min="9" max="9" width="6.28125" style="57" customWidth="1"/>
    <col min="10" max="10" width="6.421875" style="57" customWidth="1"/>
    <col min="11" max="11" width="6.140625" style="57" customWidth="1"/>
    <col min="12" max="12" width="4.57421875" style="57" customWidth="1"/>
    <col min="13" max="13" width="4.8515625" style="57" customWidth="1"/>
    <col min="14" max="14" width="4.57421875" style="57" customWidth="1"/>
    <col min="15" max="15" width="4.8515625" style="57" customWidth="1"/>
    <col min="16" max="17" width="5.421875" style="3" customWidth="1"/>
    <col min="18" max="16384" width="11.421875" style="3" customWidth="1"/>
  </cols>
  <sheetData>
    <row r="1" spans="1:15" s="18" customFormat="1" ht="12" customHeight="1">
      <c r="A1" s="527" t="s">
        <v>317</v>
      </c>
      <c r="B1" s="527"/>
      <c r="C1" s="527"/>
      <c r="D1" s="527"/>
      <c r="E1" s="527"/>
      <c r="F1" s="527"/>
      <c r="G1" s="527"/>
      <c r="H1" s="527"/>
      <c r="I1" s="527"/>
      <c r="J1" s="527"/>
      <c r="K1" s="527"/>
      <c r="L1" s="527"/>
      <c r="M1" s="527"/>
      <c r="N1" s="527"/>
      <c r="O1" s="208"/>
    </row>
    <row r="2" spans="5:15" s="193" customFormat="1" ht="6" customHeight="1">
      <c r="E2" s="61"/>
      <c r="F2" s="61"/>
      <c r="G2" s="61"/>
      <c r="H2" s="61"/>
      <c r="I2" s="61"/>
      <c r="J2" s="61"/>
      <c r="K2" s="61"/>
      <c r="L2" s="61"/>
      <c r="M2" s="61"/>
      <c r="N2" s="61"/>
      <c r="O2" s="61"/>
    </row>
    <row r="3" spans="1:15" s="193" customFormat="1" ht="11.25" customHeight="1">
      <c r="A3" s="509" t="s">
        <v>178</v>
      </c>
      <c r="B3" s="510"/>
      <c r="C3" s="515" t="s">
        <v>179</v>
      </c>
      <c r="D3" s="516"/>
      <c r="E3" s="516"/>
      <c r="F3" s="516"/>
      <c r="G3" s="516"/>
      <c r="H3" s="517"/>
      <c r="I3" s="518" t="s">
        <v>112</v>
      </c>
      <c r="J3" s="519"/>
      <c r="K3" s="519"/>
      <c r="L3" s="519"/>
      <c r="M3" s="519"/>
      <c r="N3" s="519"/>
      <c r="O3" s="61"/>
    </row>
    <row r="4" spans="1:15" s="193" customFormat="1" ht="11.25" customHeight="1">
      <c r="A4" s="511"/>
      <c r="B4" s="512"/>
      <c r="C4" s="515" t="s">
        <v>27</v>
      </c>
      <c r="D4" s="516"/>
      <c r="E4" s="517"/>
      <c r="F4" s="524" t="s">
        <v>303</v>
      </c>
      <c r="G4" s="525"/>
      <c r="H4" s="528"/>
      <c r="I4" s="518" t="s">
        <v>27</v>
      </c>
      <c r="J4" s="519"/>
      <c r="K4" s="523"/>
      <c r="L4" s="524" t="s">
        <v>303</v>
      </c>
      <c r="M4" s="525"/>
      <c r="N4" s="525"/>
      <c r="O4" s="61"/>
    </row>
    <row r="5" spans="1:15" s="193" customFormat="1" ht="11.25" customHeight="1">
      <c r="A5" s="513"/>
      <c r="B5" s="514"/>
      <c r="C5" s="322" t="s">
        <v>315</v>
      </c>
      <c r="D5" s="322">
        <v>2010</v>
      </c>
      <c r="E5" s="322">
        <v>2011</v>
      </c>
      <c r="F5" s="322" t="s">
        <v>315</v>
      </c>
      <c r="G5" s="322">
        <v>2010</v>
      </c>
      <c r="H5" s="322">
        <v>2011</v>
      </c>
      <c r="I5" s="322" t="s">
        <v>315</v>
      </c>
      <c r="J5" s="322">
        <v>2010</v>
      </c>
      <c r="K5" s="322">
        <v>2011</v>
      </c>
      <c r="L5" s="322" t="s">
        <v>315</v>
      </c>
      <c r="M5" s="341">
        <v>2010</v>
      </c>
      <c r="N5" s="341">
        <v>2011</v>
      </c>
      <c r="O5" s="62"/>
    </row>
    <row r="6" spans="1:15" s="193" customFormat="1" ht="6" customHeight="1">
      <c r="A6" s="195"/>
      <c r="B6" s="195"/>
      <c r="C6" s="195"/>
      <c r="D6" s="195"/>
      <c r="E6" s="165"/>
      <c r="F6" s="194"/>
      <c r="G6" s="194"/>
      <c r="H6" s="165"/>
      <c r="I6" s="198"/>
      <c r="J6" s="198"/>
      <c r="K6" s="165"/>
      <c r="L6" s="194"/>
      <c r="M6" s="194"/>
      <c r="N6" s="165"/>
      <c r="O6" s="61"/>
    </row>
    <row r="7" spans="1:15" s="195" customFormat="1" ht="11.25" customHeight="1">
      <c r="A7" s="506" t="s">
        <v>221</v>
      </c>
      <c r="B7" s="506"/>
      <c r="C7" s="506"/>
      <c r="D7" s="506"/>
      <c r="E7" s="506"/>
      <c r="F7" s="506"/>
      <c r="G7" s="506"/>
      <c r="H7" s="506"/>
      <c r="I7" s="506"/>
      <c r="J7" s="506"/>
      <c r="K7" s="506"/>
      <c r="L7" s="506"/>
      <c r="M7" s="506"/>
      <c r="N7" s="506"/>
      <c r="O7" s="194"/>
    </row>
    <row r="8" spans="1:15" s="193" customFormat="1" ht="6" customHeight="1">
      <c r="A8" s="243"/>
      <c r="B8" s="195"/>
      <c r="C8" s="244"/>
      <c r="D8" s="244"/>
      <c r="E8" s="244"/>
      <c r="F8" s="244"/>
      <c r="G8" s="244"/>
      <c r="H8" s="244"/>
      <c r="I8" s="244"/>
      <c r="J8" s="244"/>
      <c r="K8" s="244"/>
      <c r="L8" s="244"/>
      <c r="M8" s="244"/>
      <c r="N8" s="244"/>
      <c r="O8" s="61"/>
    </row>
    <row r="9" spans="1:15" s="195" customFormat="1" ht="10.5" customHeight="1">
      <c r="A9" s="196" t="s">
        <v>186</v>
      </c>
      <c r="E9" s="194"/>
      <c r="F9" s="197"/>
      <c r="G9" s="197"/>
      <c r="H9" s="194"/>
      <c r="I9" s="198"/>
      <c r="J9" s="198"/>
      <c r="K9" s="163"/>
      <c r="L9" s="194"/>
      <c r="M9" s="194"/>
      <c r="N9" s="245"/>
      <c r="O9" s="194"/>
    </row>
    <row r="10" spans="1:15" s="193" customFormat="1" ht="6" customHeight="1">
      <c r="A10" s="195"/>
      <c r="B10" s="195"/>
      <c r="C10" s="195"/>
      <c r="D10" s="195"/>
      <c r="E10" s="163"/>
      <c r="F10" s="197"/>
      <c r="G10" s="197"/>
      <c r="H10" s="194"/>
      <c r="I10" s="198"/>
      <c r="J10" s="198"/>
      <c r="K10" s="163"/>
      <c r="L10" s="194"/>
      <c r="M10" s="194"/>
      <c r="N10" s="245"/>
      <c r="O10" s="61"/>
    </row>
    <row r="11" spans="1:15" s="193" customFormat="1" ht="9" customHeight="1">
      <c r="A11" s="235" t="s">
        <v>222</v>
      </c>
      <c r="B11" s="206"/>
      <c r="C11" s="354">
        <v>477</v>
      </c>
      <c r="D11" s="354">
        <v>453</v>
      </c>
      <c r="E11" s="354">
        <v>433</v>
      </c>
      <c r="F11" s="344">
        <v>4.501698754246886</v>
      </c>
      <c r="G11" s="344">
        <v>4.294245900085316</v>
      </c>
      <c r="H11" s="344">
        <v>4.167428609926757</v>
      </c>
      <c r="I11" s="354">
        <v>219</v>
      </c>
      <c r="J11" s="354">
        <v>204</v>
      </c>
      <c r="K11" s="354">
        <v>213</v>
      </c>
      <c r="L11" s="344">
        <v>2.066817667044168</v>
      </c>
      <c r="M11" s="344">
        <v>1.9338325907668974</v>
      </c>
      <c r="N11" s="344">
        <v>2.0500283924120075</v>
      </c>
      <c r="O11" s="61"/>
    </row>
    <row r="12" spans="1:15" s="193" customFormat="1" ht="9" customHeight="1">
      <c r="A12" s="235" t="s">
        <v>223</v>
      </c>
      <c r="B12" s="206"/>
      <c r="C12" s="354">
        <v>574</v>
      </c>
      <c r="D12" s="354">
        <v>643</v>
      </c>
      <c r="E12" s="354">
        <v>622</v>
      </c>
      <c r="F12" s="344">
        <v>4.457767699046317</v>
      </c>
      <c r="G12" s="344">
        <v>5.006696359049428</v>
      </c>
      <c r="H12" s="344">
        <v>4.948722640803889</v>
      </c>
      <c r="I12" s="354">
        <v>222</v>
      </c>
      <c r="J12" s="354">
        <v>193</v>
      </c>
      <c r="K12" s="354">
        <v>189</v>
      </c>
      <c r="L12" s="344">
        <v>1.7240843714081575</v>
      </c>
      <c r="M12" s="344">
        <v>1.5027875541159248</v>
      </c>
      <c r="N12" s="344">
        <v>1.503711541980603</v>
      </c>
      <c r="O12" s="61"/>
    </row>
    <row r="13" spans="1:15" s="193" customFormat="1" ht="9" customHeight="1">
      <c r="A13" s="235" t="s">
        <v>224</v>
      </c>
      <c r="B13" s="206"/>
      <c r="C13" s="354">
        <v>583</v>
      </c>
      <c r="D13" s="354">
        <v>583</v>
      </c>
      <c r="E13" s="354">
        <v>585</v>
      </c>
      <c r="F13" s="344">
        <v>4.553726948221859</v>
      </c>
      <c r="G13" s="344">
        <v>4.55824863174355</v>
      </c>
      <c r="H13" s="344">
        <v>4.626846784143757</v>
      </c>
      <c r="I13" s="354">
        <v>191</v>
      </c>
      <c r="J13" s="354">
        <v>235</v>
      </c>
      <c r="K13" s="354">
        <v>224</v>
      </c>
      <c r="L13" s="344">
        <v>1.4918728080795458</v>
      </c>
      <c r="M13" s="344">
        <v>1.8373729476153244</v>
      </c>
      <c r="N13" s="344">
        <v>1.7716473156379513</v>
      </c>
      <c r="O13" s="61"/>
    </row>
    <row r="14" spans="1:15" s="193" customFormat="1" ht="9" customHeight="1">
      <c r="A14" s="235" t="s">
        <v>225</v>
      </c>
      <c r="B14" s="206"/>
      <c r="C14" s="354">
        <v>436</v>
      </c>
      <c r="D14" s="354">
        <v>443</v>
      </c>
      <c r="E14" s="354">
        <v>368</v>
      </c>
      <c r="F14" s="344">
        <v>4.445804017538493</v>
      </c>
      <c r="G14" s="344">
        <v>4.544941572365114</v>
      </c>
      <c r="H14" s="344">
        <v>3.8207566759416918</v>
      </c>
      <c r="I14" s="354">
        <v>307</v>
      </c>
      <c r="J14" s="354">
        <v>245</v>
      </c>
      <c r="K14" s="354">
        <v>192</v>
      </c>
      <c r="L14" s="344">
        <v>3.1304170490465992</v>
      </c>
      <c r="M14" s="344">
        <v>2.513568138215469</v>
      </c>
      <c r="N14" s="344">
        <v>1.9934382657087086</v>
      </c>
      <c r="O14" s="61"/>
    </row>
    <row r="15" spans="1:15" s="193" customFormat="1" ht="9" customHeight="1">
      <c r="A15" s="235" t="s">
        <v>218</v>
      </c>
      <c r="B15" s="206"/>
      <c r="C15" s="354">
        <v>800</v>
      </c>
      <c r="D15" s="354">
        <v>758</v>
      </c>
      <c r="E15" s="354">
        <v>767</v>
      </c>
      <c r="F15" s="344">
        <v>4.373209717271992</v>
      </c>
      <c r="G15" s="344">
        <v>4.134981507140753</v>
      </c>
      <c r="H15" s="344">
        <v>4.207604408384489</v>
      </c>
      <c r="I15" s="354">
        <v>409</v>
      </c>
      <c r="J15" s="354">
        <v>421</v>
      </c>
      <c r="K15" s="354">
        <v>464</v>
      </c>
      <c r="L15" s="344">
        <v>2.235803467955306</v>
      </c>
      <c r="M15" s="344">
        <v>2.2966058238868827</v>
      </c>
      <c r="N15" s="344">
        <v>2.5454086642638885</v>
      </c>
      <c r="O15" s="61"/>
    </row>
    <row r="16" spans="1:15" s="193" customFormat="1" ht="9" customHeight="1">
      <c r="A16" s="235" t="s">
        <v>226</v>
      </c>
      <c r="B16" s="206"/>
      <c r="C16" s="354">
        <v>775</v>
      </c>
      <c r="D16" s="354">
        <v>768</v>
      </c>
      <c r="E16" s="354">
        <v>716</v>
      </c>
      <c r="F16" s="344">
        <v>5.4133342646596585</v>
      </c>
      <c r="G16" s="344">
        <v>5.37243270468409</v>
      </c>
      <c r="H16" s="344">
        <v>5.02784273244995</v>
      </c>
      <c r="I16" s="354">
        <v>287</v>
      </c>
      <c r="J16" s="354">
        <v>266</v>
      </c>
      <c r="K16" s="354">
        <v>304</v>
      </c>
      <c r="L16" s="344">
        <v>2.004679914783641</v>
      </c>
      <c r="M16" s="344">
        <v>1.860764452403604</v>
      </c>
      <c r="N16" s="344">
        <v>2.1347265232748387</v>
      </c>
      <c r="O16" s="61"/>
    </row>
    <row r="17" spans="1:15" s="193" customFormat="1" ht="9" customHeight="1">
      <c r="A17" s="235" t="s">
        <v>227</v>
      </c>
      <c r="B17" s="206"/>
      <c r="C17" s="354">
        <v>302</v>
      </c>
      <c r="D17" s="354">
        <v>348</v>
      </c>
      <c r="E17" s="354">
        <v>363</v>
      </c>
      <c r="F17" s="344">
        <v>3.9914883493477484</v>
      </c>
      <c r="G17" s="344">
        <v>4.635117676047896</v>
      </c>
      <c r="H17" s="344">
        <v>4.848598180773905</v>
      </c>
      <c r="I17" s="354">
        <v>126</v>
      </c>
      <c r="J17" s="354">
        <v>147</v>
      </c>
      <c r="K17" s="354">
        <v>131</v>
      </c>
      <c r="L17" s="344">
        <v>1.6653229537013785</v>
      </c>
      <c r="M17" s="344">
        <v>1.957937639020232</v>
      </c>
      <c r="N17" s="344">
        <v>1.7497695914087648</v>
      </c>
      <c r="O17" s="61"/>
    </row>
    <row r="18" spans="1:15" s="193" customFormat="1" ht="6" customHeight="1">
      <c r="A18" s="195"/>
      <c r="B18" s="206"/>
      <c r="C18" s="342"/>
      <c r="D18" s="342"/>
      <c r="E18" s="342"/>
      <c r="F18" s="344"/>
      <c r="G18" s="344"/>
      <c r="H18" s="342"/>
      <c r="I18" s="342"/>
      <c r="J18" s="342"/>
      <c r="K18" s="344"/>
      <c r="L18" s="344"/>
      <c r="M18" s="344"/>
      <c r="N18" s="342"/>
      <c r="O18" s="61"/>
    </row>
    <row r="19" spans="1:17" s="195" customFormat="1" ht="10.5" customHeight="1">
      <c r="A19" s="201" t="s">
        <v>185</v>
      </c>
      <c r="B19" s="202"/>
      <c r="C19" s="339">
        <v>3947</v>
      </c>
      <c r="D19" s="339">
        <v>3996</v>
      </c>
      <c r="E19" s="339">
        <v>3854</v>
      </c>
      <c r="F19" s="347">
        <v>4.575812766135044</v>
      </c>
      <c r="G19" s="347">
        <v>4.643088699726016</v>
      </c>
      <c r="H19" s="347">
        <v>4.523978612638733</v>
      </c>
      <c r="I19" s="339">
        <v>1761</v>
      </c>
      <c r="J19" s="339">
        <v>1711</v>
      </c>
      <c r="K19" s="339">
        <v>1717</v>
      </c>
      <c r="L19" s="347">
        <v>2.041552136094201</v>
      </c>
      <c r="M19" s="347">
        <v>1.9880692605683716</v>
      </c>
      <c r="N19" s="347">
        <v>2.015482947042217</v>
      </c>
      <c r="O19" s="168"/>
      <c r="Q19" s="193"/>
    </row>
    <row r="20" spans="1:15" s="193" customFormat="1" ht="9" customHeight="1">
      <c r="A20" s="195"/>
      <c r="B20" s="206"/>
      <c r="C20" s="355"/>
      <c r="D20" s="355"/>
      <c r="E20" s="342"/>
      <c r="F20" s="347"/>
      <c r="G20" s="347"/>
      <c r="H20" s="355"/>
      <c r="I20" s="355"/>
      <c r="J20" s="355"/>
      <c r="K20" s="347"/>
      <c r="L20" s="347"/>
      <c r="M20" s="347"/>
      <c r="N20" s="342"/>
      <c r="O20" s="61"/>
    </row>
    <row r="21" spans="1:15" s="195" customFormat="1" ht="10.5" customHeight="1">
      <c r="A21" s="201" t="s">
        <v>90</v>
      </c>
      <c r="B21" s="202"/>
      <c r="C21" s="339">
        <v>5366</v>
      </c>
      <c r="D21" s="339">
        <v>5439</v>
      </c>
      <c r="E21" s="356">
        <v>5310</v>
      </c>
      <c r="F21" s="347">
        <v>4.9586104801701785</v>
      </c>
      <c r="G21" s="347">
        <v>5.031070723589885</v>
      </c>
      <c r="H21" s="347">
        <v>4.958145224166989</v>
      </c>
      <c r="I21" s="339">
        <v>2001</v>
      </c>
      <c r="J21" s="339">
        <v>2091</v>
      </c>
      <c r="K21" s="339">
        <v>2018</v>
      </c>
      <c r="L21" s="347">
        <v>1.8490830359337547</v>
      </c>
      <c r="M21" s="347">
        <v>1.9341733559526475</v>
      </c>
      <c r="N21" s="347">
        <v>1.8842819326495264</v>
      </c>
      <c r="O21" s="168"/>
    </row>
    <row r="22" spans="1:15" s="193" customFormat="1" ht="9" customHeight="1">
      <c r="A22" s="195"/>
      <c r="B22" s="195"/>
      <c r="C22" s="238"/>
      <c r="D22" s="238"/>
      <c r="E22" s="238"/>
      <c r="F22" s="205"/>
      <c r="G22" s="205"/>
      <c r="H22" s="194"/>
      <c r="I22" s="238"/>
      <c r="J22" s="238"/>
      <c r="K22" s="238"/>
      <c r="L22" s="180"/>
      <c r="M22" s="210"/>
      <c r="N22" s="210"/>
      <c r="O22" s="61"/>
    </row>
    <row r="23" spans="1:15" s="193" customFormat="1" ht="6" customHeight="1">
      <c r="A23" s="195"/>
      <c r="B23" s="195"/>
      <c r="C23" s="204"/>
      <c r="D23" s="204"/>
      <c r="E23" s="163"/>
      <c r="F23" s="205"/>
      <c r="G23" s="205"/>
      <c r="H23" s="194"/>
      <c r="I23" s="163"/>
      <c r="J23" s="163"/>
      <c r="K23" s="163"/>
      <c r="L23" s="205"/>
      <c r="M23" s="205"/>
      <c r="N23" s="246"/>
      <c r="O23" s="61"/>
    </row>
    <row r="24" spans="1:17" s="195" customFormat="1" ht="11.25" customHeight="1">
      <c r="A24" s="506" t="s">
        <v>228</v>
      </c>
      <c r="B24" s="506"/>
      <c r="C24" s="506"/>
      <c r="D24" s="506"/>
      <c r="E24" s="506"/>
      <c r="F24" s="506"/>
      <c r="G24" s="506"/>
      <c r="H24" s="506"/>
      <c r="I24" s="506"/>
      <c r="J24" s="506"/>
      <c r="K24" s="506"/>
      <c r="L24" s="506"/>
      <c r="M24" s="506"/>
      <c r="N24" s="506"/>
      <c r="O24" s="194"/>
      <c r="Q24" s="193"/>
    </row>
    <row r="25" spans="1:15" s="193" customFormat="1" ht="6" customHeight="1">
      <c r="A25" s="195"/>
      <c r="B25" s="195"/>
      <c r="C25" s="204"/>
      <c r="D25" s="204"/>
      <c r="E25" s="163"/>
      <c r="F25" s="205"/>
      <c r="G25" s="205"/>
      <c r="H25" s="194"/>
      <c r="I25" s="163"/>
      <c r="J25" s="163"/>
      <c r="K25" s="236"/>
      <c r="L25" s="205"/>
      <c r="M25" s="205"/>
      <c r="N25" s="247"/>
      <c r="O25" s="61"/>
    </row>
    <row r="26" spans="1:17" s="195" customFormat="1" ht="10.5" customHeight="1">
      <c r="A26" s="196" t="s">
        <v>181</v>
      </c>
      <c r="C26" s="204"/>
      <c r="D26" s="204"/>
      <c r="E26" s="163"/>
      <c r="F26" s="205"/>
      <c r="G26" s="205"/>
      <c r="H26" s="194"/>
      <c r="I26" s="163"/>
      <c r="J26" s="163"/>
      <c r="K26" s="163"/>
      <c r="L26" s="205"/>
      <c r="M26" s="205"/>
      <c r="N26" s="247"/>
      <c r="O26" s="194"/>
      <c r="Q26" s="193"/>
    </row>
    <row r="27" spans="1:15" s="193" customFormat="1" ht="6" customHeight="1">
      <c r="A27" s="195"/>
      <c r="B27" s="195"/>
      <c r="C27" s="204"/>
      <c r="D27" s="204"/>
      <c r="E27" s="163"/>
      <c r="F27" s="205"/>
      <c r="G27" s="205"/>
      <c r="H27" s="194"/>
      <c r="I27" s="163"/>
      <c r="J27" s="163"/>
      <c r="K27" s="248"/>
      <c r="L27" s="205"/>
      <c r="M27" s="205"/>
      <c r="N27" s="210"/>
      <c r="O27" s="61"/>
    </row>
    <row r="28" spans="1:17" s="193" customFormat="1" ht="9" customHeight="1">
      <c r="A28" s="235" t="s">
        <v>229</v>
      </c>
      <c r="B28" s="206"/>
      <c r="C28" s="354">
        <v>458</v>
      </c>
      <c r="D28" s="354">
        <v>526</v>
      </c>
      <c r="E28" s="354">
        <v>469</v>
      </c>
      <c r="F28" s="344">
        <v>6.564143723216717</v>
      </c>
      <c r="G28" s="344">
        <v>7.527620356059305</v>
      </c>
      <c r="H28" s="344">
        <v>6.639767820485595</v>
      </c>
      <c r="I28" s="354">
        <v>90</v>
      </c>
      <c r="J28" s="354">
        <v>111</v>
      </c>
      <c r="K28" s="354">
        <v>81</v>
      </c>
      <c r="L28" s="344">
        <v>1.289897238186691</v>
      </c>
      <c r="M28" s="344">
        <v>1.5885282500429332</v>
      </c>
      <c r="N28" s="344">
        <v>1.146740284561478</v>
      </c>
      <c r="O28" s="61"/>
      <c r="Q28" s="195"/>
    </row>
    <row r="29" spans="1:15" s="193" customFormat="1" ht="9" customHeight="1">
      <c r="A29" s="235" t="s">
        <v>230</v>
      </c>
      <c r="B29" s="206"/>
      <c r="C29" s="354">
        <v>262</v>
      </c>
      <c r="D29" s="354">
        <v>256</v>
      </c>
      <c r="E29" s="354">
        <v>251</v>
      </c>
      <c r="F29" s="344">
        <v>3.6159876338743513</v>
      </c>
      <c r="G29" s="344">
        <v>3.5370841162816404</v>
      </c>
      <c r="H29" s="344">
        <v>3.544797198056717</v>
      </c>
      <c r="I29" s="354">
        <v>139</v>
      </c>
      <c r="J29" s="354">
        <v>158</v>
      </c>
      <c r="K29" s="354">
        <v>108</v>
      </c>
      <c r="L29" s="344">
        <v>1.9184056530860107</v>
      </c>
      <c r="M29" s="344">
        <v>2.1830441030175747</v>
      </c>
      <c r="N29" s="344">
        <v>1.5252513840244042</v>
      </c>
      <c r="O29" s="61"/>
    </row>
    <row r="30" spans="1:15" s="193" customFormat="1" ht="9" customHeight="1">
      <c r="A30" s="235" t="s">
        <v>231</v>
      </c>
      <c r="B30" s="206"/>
      <c r="C30" s="354">
        <v>325</v>
      </c>
      <c r="D30" s="354">
        <v>300</v>
      </c>
      <c r="E30" s="354">
        <v>285</v>
      </c>
      <c r="F30" s="344">
        <v>7.888349514563107</v>
      </c>
      <c r="G30" s="344">
        <v>7.288275593994461</v>
      </c>
      <c r="H30" s="344">
        <v>6.947322233868805</v>
      </c>
      <c r="I30" s="354">
        <v>104</v>
      </c>
      <c r="J30" s="354">
        <v>109</v>
      </c>
      <c r="K30" s="354">
        <v>84</v>
      </c>
      <c r="L30" s="344">
        <v>2.5242718446601944</v>
      </c>
      <c r="M30" s="344">
        <v>2.6480734658179874</v>
      </c>
      <c r="N30" s="344">
        <v>2.0476318162981744</v>
      </c>
      <c r="O30" s="61"/>
    </row>
    <row r="31" spans="1:17" s="193" customFormat="1" ht="9" customHeight="1">
      <c r="A31" s="235" t="s">
        <v>232</v>
      </c>
      <c r="B31" s="206"/>
      <c r="C31" s="354">
        <v>203</v>
      </c>
      <c r="D31" s="354">
        <v>222</v>
      </c>
      <c r="E31" s="354">
        <v>215</v>
      </c>
      <c r="F31" s="344">
        <v>4.318505754462102</v>
      </c>
      <c r="G31" s="344">
        <v>4.774398898877371</v>
      </c>
      <c r="H31" s="344">
        <v>4.8035032060591165</v>
      </c>
      <c r="I31" s="354">
        <v>86</v>
      </c>
      <c r="J31" s="354">
        <v>105</v>
      </c>
      <c r="K31" s="354">
        <v>86</v>
      </c>
      <c r="L31" s="344">
        <v>1.8295147531218754</v>
      </c>
      <c r="M31" s="344">
        <v>2.258161641360919</v>
      </c>
      <c r="N31" s="344">
        <v>1.9214012824236466</v>
      </c>
      <c r="O31" s="61"/>
      <c r="Q31" s="195"/>
    </row>
    <row r="32" spans="1:17" s="193" customFormat="1" ht="6" customHeight="1">
      <c r="A32" s="195"/>
      <c r="B32" s="206"/>
      <c r="C32" s="342"/>
      <c r="D32" s="342"/>
      <c r="E32" s="344"/>
      <c r="F32" s="344"/>
      <c r="G32" s="344"/>
      <c r="H32" s="342"/>
      <c r="I32" s="342"/>
      <c r="J32" s="342"/>
      <c r="K32" s="344"/>
      <c r="L32" s="344"/>
      <c r="M32" s="344"/>
      <c r="N32" s="342"/>
      <c r="O32" s="61"/>
      <c r="Q32" s="195"/>
    </row>
    <row r="33" spans="1:17" s="195" customFormat="1" ht="10.5" customHeight="1">
      <c r="A33" s="201" t="s">
        <v>185</v>
      </c>
      <c r="B33" s="206"/>
      <c r="C33" s="339">
        <v>1248</v>
      </c>
      <c r="D33" s="339">
        <v>1304</v>
      </c>
      <c r="E33" s="339">
        <v>1220</v>
      </c>
      <c r="F33" s="347">
        <v>5.415820444722179</v>
      </c>
      <c r="G33" s="347">
        <v>5.671735272626048</v>
      </c>
      <c r="H33" s="347">
        <v>5.369127516778523</v>
      </c>
      <c r="I33" s="339">
        <v>419</v>
      </c>
      <c r="J33" s="339">
        <v>483</v>
      </c>
      <c r="K33" s="339">
        <v>359</v>
      </c>
      <c r="L33" s="347">
        <v>1.8182922807200264</v>
      </c>
      <c r="M33" s="347">
        <v>2.100803785796305</v>
      </c>
      <c r="N33" s="347">
        <v>1.5799317856749917</v>
      </c>
      <c r="O33" s="168"/>
      <c r="Q33" s="193"/>
    </row>
    <row r="34" spans="1:15" s="193" customFormat="1" ht="9" customHeight="1">
      <c r="A34" s="195"/>
      <c r="B34" s="206"/>
      <c r="C34" s="249"/>
      <c r="D34" s="249"/>
      <c r="E34" s="249"/>
      <c r="F34" s="210"/>
      <c r="G34" s="210"/>
      <c r="H34" s="210"/>
      <c r="I34" s="249"/>
      <c r="J34" s="249"/>
      <c r="K34" s="249"/>
      <c r="L34" s="210"/>
      <c r="M34" s="210"/>
      <c r="N34" s="210"/>
      <c r="O34" s="61"/>
    </row>
    <row r="35" spans="1:17" s="195" customFormat="1" ht="10.5" customHeight="1">
      <c r="A35" s="196" t="s">
        <v>186</v>
      </c>
      <c r="B35" s="206"/>
      <c r="F35" s="210"/>
      <c r="G35" s="210"/>
      <c r="H35" s="210"/>
      <c r="L35" s="210"/>
      <c r="M35" s="210"/>
      <c r="N35" s="210"/>
      <c r="O35" s="194"/>
      <c r="Q35" s="193"/>
    </row>
    <row r="36" spans="1:15" s="193" customFormat="1" ht="6" customHeight="1">
      <c r="A36" s="195"/>
      <c r="B36" s="206"/>
      <c r="C36" s="195"/>
      <c r="D36" s="195"/>
      <c r="E36" s="195"/>
      <c r="F36" s="210"/>
      <c r="G36" s="210"/>
      <c r="H36" s="210"/>
      <c r="I36" s="195"/>
      <c r="J36" s="195"/>
      <c r="K36" s="195"/>
      <c r="L36" s="210"/>
      <c r="M36" s="210"/>
      <c r="N36" s="210"/>
      <c r="O36" s="61"/>
    </row>
    <row r="37" spans="1:17" s="193" customFormat="1" ht="9" customHeight="1">
      <c r="A37" s="235" t="s">
        <v>229</v>
      </c>
      <c r="B37" s="206"/>
      <c r="C37" s="354">
        <v>651</v>
      </c>
      <c r="D37" s="354">
        <v>645</v>
      </c>
      <c r="E37" s="354">
        <v>698</v>
      </c>
      <c r="F37" s="344">
        <v>4.505720396171176</v>
      </c>
      <c r="G37" s="344">
        <v>4.468987306690316</v>
      </c>
      <c r="H37" s="344">
        <v>4.860385767007869</v>
      </c>
      <c r="I37" s="354">
        <v>420</v>
      </c>
      <c r="J37" s="354">
        <v>326</v>
      </c>
      <c r="K37" s="354">
        <v>368</v>
      </c>
      <c r="L37" s="344">
        <v>2.906916384626565</v>
      </c>
      <c r="M37" s="344">
        <v>2.2587439720636326</v>
      </c>
      <c r="N37" s="344">
        <v>2.56249564793538</v>
      </c>
      <c r="O37" s="61"/>
      <c r="Q37" s="195"/>
    </row>
    <row r="38" spans="1:15" s="193" customFormat="1" ht="9" customHeight="1">
      <c r="A38" s="235" t="s">
        <v>230</v>
      </c>
      <c r="B38" s="206"/>
      <c r="C38" s="354">
        <v>544</v>
      </c>
      <c r="D38" s="354">
        <v>557</v>
      </c>
      <c r="E38" s="354">
        <v>515</v>
      </c>
      <c r="F38" s="344">
        <v>5.096782655948433</v>
      </c>
      <c r="G38" s="344">
        <v>5.240626617114362</v>
      </c>
      <c r="H38" s="344">
        <v>4.886379809288866</v>
      </c>
      <c r="I38" s="354">
        <v>244</v>
      </c>
      <c r="J38" s="354">
        <v>236</v>
      </c>
      <c r="K38" s="354">
        <v>250</v>
      </c>
      <c r="L38" s="344">
        <v>2.286056926565106</v>
      </c>
      <c r="M38" s="344">
        <v>2.2204450298725127</v>
      </c>
      <c r="N38" s="344">
        <v>2.3720290336353718</v>
      </c>
      <c r="O38" s="61"/>
    </row>
    <row r="39" spans="1:15" s="193" customFormat="1" ht="9" customHeight="1">
      <c r="A39" s="235" t="s">
        <v>231</v>
      </c>
      <c r="B39" s="206"/>
      <c r="C39" s="354">
        <v>360</v>
      </c>
      <c r="D39" s="354">
        <v>339</v>
      </c>
      <c r="E39" s="354">
        <v>375</v>
      </c>
      <c r="F39" s="344">
        <v>4.034381899073213</v>
      </c>
      <c r="G39" s="344">
        <v>3.827048995258523</v>
      </c>
      <c r="H39" s="344">
        <v>4.272287097692965</v>
      </c>
      <c r="I39" s="354">
        <v>214</v>
      </c>
      <c r="J39" s="354">
        <v>221</v>
      </c>
      <c r="K39" s="354">
        <v>238</v>
      </c>
      <c r="L39" s="344">
        <v>2.398215906671299</v>
      </c>
      <c r="M39" s="344">
        <v>2.494919846466471</v>
      </c>
      <c r="N39" s="344">
        <v>2.711478211335802</v>
      </c>
      <c r="O39" s="61"/>
    </row>
    <row r="40" spans="1:15" s="193" customFormat="1" ht="9" customHeight="1">
      <c r="A40" s="235" t="s">
        <v>233</v>
      </c>
      <c r="B40" s="206"/>
      <c r="C40" s="354">
        <v>578</v>
      </c>
      <c r="D40" s="354">
        <v>588</v>
      </c>
      <c r="E40" s="354">
        <v>563</v>
      </c>
      <c r="F40" s="344">
        <v>5.103662628474552</v>
      </c>
      <c r="G40" s="344">
        <v>5.198617238544034</v>
      </c>
      <c r="H40" s="344">
        <v>4.993879614681829</v>
      </c>
      <c r="I40" s="354">
        <v>299</v>
      </c>
      <c r="J40" s="354">
        <v>244</v>
      </c>
      <c r="K40" s="354">
        <v>259</v>
      </c>
      <c r="L40" s="344">
        <v>2.6401299756295695</v>
      </c>
      <c r="M40" s="344">
        <v>2.157249330280177</v>
      </c>
      <c r="N40" s="344">
        <v>2.297362025226632</v>
      </c>
      <c r="O40" s="61"/>
    </row>
    <row r="41" spans="1:15" s="193" customFormat="1" ht="9" customHeight="1">
      <c r="A41" s="235" t="s">
        <v>232</v>
      </c>
      <c r="B41" s="206"/>
      <c r="C41" s="354">
        <v>380</v>
      </c>
      <c r="D41" s="354">
        <v>402</v>
      </c>
      <c r="E41" s="354">
        <v>368</v>
      </c>
      <c r="F41" s="344">
        <v>3.7304275266283806</v>
      </c>
      <c r="G41" s="344">
        <v>3.9893617021276597</v>
      </c>
      <c r="H41" s="344">
        <v>3.7032937174829677</v>
      </c>
      <c r="I41" s="354">
        <v>223</v>
      </c>
      <c r="J41" s="354">
        <v>276</v>
      </c>
      <c r="K41" s="354">
        <v>245</v>
      </c>
      <c r="L41" s="344">
        <v>2.1891719432582337</v>
      </c>
      <c r="M41" s="344">
        <v>2.7389647507145125</v>
      </c>
      <c r="N41" s="344">
        <v>2.465508045606867</v>
      </c>
      <c r="O41" s="61"/>
    </row>
    <row r="42" spans="1:15" s="193" customFormat="1" ht="9" customHeight="1">
      <c r="A42" s="235" t="s">
        <v>234</v>
      </c>
      <c r="B42" s="206"/>
      <c r="C42" s="354">
        <v>325</v>
      </c>
      <c r="D42" s="354">
        <v>321</v>
      </c>
      <c r="E42" s="354">
        <v>327</v>
      </c>
      <c r="F42" s="344">
        <v>4.5559044521700125</v>
      </c>
      <c r="G42" s="344">
        <v>4.549964564138908</v>
      </c>
      <c r="H42" s="344">
        <v>4.676238416657133</v>
      </c>
      <c r="I42" s="354">
        <v>130</v>
      </c>
      <c r="J42" s="354">
        <v>122</v>
      </c>
      <c r="K42" s="354">
        <v>128</v>
      </c>
      <c r="L42" s="344">
        <v>1.822361780868005</v>
      </c>
      <c r="M42" s="344">
        <v>1.7292700212615166</v>
      </c>
      <c r="N42" s="344">
        <v>1.830454181443771</v>
      </c>
      <c r="O42" s="61"/>
    </row>
    <row r="43" spans="1:15" s="193" customFormat="1" ht="9" customHeight="1">
      <c r="A43" s="235" t="s">
        <v>235</v>
      </c>
      <c r="B43" s="206"/>
      <c r="C43" s="354">
        <v>389</v>
      </c>
      <c r="D43" s="354">
        <v>384</v>
      </c>
      <c r="E43" s="354">
        <v>341</v>
      </c>
      <c r="F43" s="344">
        <v>5.166826054616938</v>
      </c>
      <c r="G43" s="344">
        <v>5.139461427271267</v>
      </c>
      <c r="H43" s="344">
        <v>4.603691053178707</v>
      </c>
      <c r="I43" s="354">
        <v>179</v>
      </c>
      <c r="J43" s="354">
        <v>168</v>
      </c>
      <c r="K43" s="354">
        <v>161</v>
      </c>
      <c r="L43" s="344">
        <v>2.377536924875146</v>
      </c>
      <c r="M43" s="344">
        <v>2.2485143744311795</v>
      </c>
      <c r="N43" s="344">
        <v>2.1735902039934656</v>
      </c>
      <c r="O43" s="61"/>
    </row>
    <row r="44" spans="1:17" s="193" customFormat="1" ht="9" customHeight="1">
      <c r="A44" s="235" t="s">
        <v>236</v>
      </c>
      <c r="B44" s="206"/>
      <c r="C44" s="354">
        <v>322</v>
      </c>
      <c r="D44" s="354">
        <v>309</v>
      </c>
      <c r="E44" s="354">
        <v>307</v>
      </c>
      <c r="F44" s="344">
        <v>4.70622624963461</v>
      </c>
      <c r="G44" s="344">
        <v>4.530326799302125</v>
      </c>
      <c r="H44" s="344">
        <v>4.561867542386733</v>
      </c>
      <c r="I44" s="354">
        <v>122</v>
      </c>
      <c r="J44" s="354">
        <v>147</v>
      </c>
      <c r="K44" s="354">
        <v>174</v>
      </c>
      <c r="L44" s="344">
        <v>1.7831043554516224</v>
      </c>
      <c r="M44" s="344">
        <v>2.1552040113184865</v>
      </c>
      <c r="N44" s="344">
        <v>2.5855535907989955</v>
      </c>
      <c r="O44" s="61"/>
      <c r="Q44" s="195"/>
    </row>
    <row r="45" spans="1:15" s="193" customFormat="1" ht="9" customHeight="1">
      <c r="A45" s="235" t="s">
        <v>237</v>
      </c>
      <c r="B45" s="206"/>
      <c r="C45" s="354">
        <v>313</v>
      </c>
      <c r="D45" s="354">
        <v>306</v>
      </c>
      <c r="E45" s="354">
        <v>321</v>
      </c>
      <c r="F45" s="344">
        <v>4.013026309041489</v>
      </c>
      <c r="G45" s="344">
        <v>3.964038655854082</v>
      </c>
      <c r="H45" s="344">
        <v>4.221240334543159</v>
      </c>
      <c r="I45" s="354">
        <v>177</v>
      </c>
      <c r="J45" s="354">
        <v>167</v>
      </c>
      <c r="K45" s="354">
        <v>161</v>
      </c>
      <c r="L45" s="344">
        <v>2.2693471460074877</v>
      </c>
      <c r="M45" s="344">
        <v>2.1633805736197114</v>
      </c>
      <c r="N45" s="344">
        <v>2.117195307979591</v>
      </c>
      <c r="O45" s="61"/>
    </row>
    <row r="46" spans="1:15" s="193" customFormat="1" ht="6" customHeight="1">
      <c r="A46" s="195"/>
      <c r="B46" s="206"/>
      <c r="C46" s="342"/>
      <c r="D46" s="342"/>
      <c r="E46" s="344"/>
      <c r="F46" s="344"/>
      <c r="G46" s="344"/>
      <c r="H46" s="342"/>
      <c r="I46" s="342"/>
      <c r="J46" s="342"/>
      <c r="K46" s="344"/>
      <c r="L46" s="344"/>
      <c r="M46" s="344"/>
      <c r="N46" s="342"/>
      <c r="O46" s="61"/>
    </row>
    <row r="47" spans="1:15" s="195" customFormat="1" ht="10.5" customHeight="1">
      <c r="A47" s="201" t="s">
        <v>185</v>
      </c>
      <c r="B47" s="206"/>
      <c r="C47" s="339">
        <v>3862</v>
      </c>
      <c r="D47" s="339">
        <v>3851</v>
      </c>
      <c r="E47" s="339">
        <v>3815</v>
      </c>
      <c r="F47" s="347">
        <v>4.550987677452579</v>
      </c>
      <c r="G47" s="347">
        <v>4.564229290002193</v>
      </c>
      <c r="H47" s="347">
        <v>4.562147450040599</v>
      </c>
      <c r="I47" s="339">
        <v>2008</v>
      </c>
      <c r="J47" s="339">
        <v>1907</v>
      </c>
      <c r="K47" s="339">
        <v>1984</v>
      </c>
      <c r="L47" s="347">
        <v>2.3662307758479484</v>
      </c>
      <c r="M47" s="347">
        <v>2.2601883292740017</v>
      </c>
      <c r="N47" s="347">
        <v>2.3725558429568934</v>
      </c>
      <c r="O47" s="168"/>
    </row>
    <row r="48" spans="1:17" s="193" customFormat="1" ht="9" customHeight="1">
      <c r="A48" s="195"/>
      <c r="B48" s="206"/>
      <c r="C48" s="357"/>
      <c r="D48" s="357"/>
      <c r="E48" s="347"/>
      <c r="F48" s="347"/>
      <c r="G48" s="347"/>
      <c r="H48" s="357"/>
      <c r="I48" s="357"/>
      <c r="J48" s="357"/>
      <c r="K48" s="347"/>
      <c r="L48" s="347"/>
      <c r="M48" s="347"/>
      <c r="N48" s="342"/>
      <c r="O48" s="61"/>
      <c r="Q48" s="195"/>
    </row>
    <row r="49" spans="1:17" s="195" customFormat="1" ht="10.5" customHeight="1">
      <c r="A49" s="201" t="s">
        <v>90</v>
      </c>
      <c r="B49" s="206"/>
      <c r="C49" s="339">
        <v>5110</v>
      </c>
      <c r="D49" s="339">
        <v>5155</v>
      </c>
      <c r="E49" s="339">
        <v>5035</v>
      </c>
      <c r="F49" s="347">
        <v>4.735677818214844</v>
      </c>
      <c r="G49" s="347">
        <v>4.801391891375843</v>
      </c>
      <c r="H49" s="347">
        <v>4.7345724403688365</v>
      </c>
      <c r="I49" s="339">
        <v>2427</v>
      </c>
      <c r="J49" s="339">
        <v>2390</v>
      </c>
      <c r="K49" s="339">
        <v>2343</v>
      </c>
      <c r="L49" s="347">
        <v>2.2492152768703377</v>
      </c>
      <c r="M49" s="347">
        <v>2.2260575403275005</v>
      </c>
      <c r="N49" s="347">
        <v>2.203198257752568</v>
      </c>
      <c r="O49" s="168"/>
      <c r="Q49" s="193"/>
    </row>
    <row r="50" spans="1:15" s="193" customFormat="1" ht="9" customHeight="1">
      <c r="A50" s="195"/>
      <c r="B50" s="195"/>
      <c r="C50" s="238"/>
      <c r="D50" s="238"/>
      <c r="E50" s="238"/>
      <c r="F50" s="205"/>
      <c r="G50" s="205"/>
      <c r="H50" s="194"/>
      <c r="I50" s="238"/>
      <c r="J50" s="238"/>
      <c r="K50" s="238"/>
      <c r="L50" s="205"/>
      <c r="M50" s="210"/>
      <c r="N50" s="210"/>
      <c r="O50" s="61"/>
    </row>
    <row r="51" spans="1:15" s="193" customFormat="1" ht="6" customHeight="1">
      <c r="A51" s="195"/>
      <c r="B51" s="195"/>
      <c r="C51" s="204"/>
      <c r="D51" s="204"/>
      <c r="E51" s="163"/>
      <c r="F51" s="205"/>
      <c r="G51" s="205"/>
      <c r="H51" s="194"/>
      <c r="I51" s="163"/>
      <c r="J51" s="163"/>
      <c r="K51" s="163"/>
      <c r="L51" s="205"/>
      <c r="M51" s="205"/>
      <c r="N51" s="247"/>
      <c r="O51" s="61"/>
    </row>
    <row r="52" spans="1:17" s="195" customFormat="1" ht="11.25" customHeight="1">
      <c r="A52" s="506" t="s">
        <v>238</v>
      </c>
      <c r="B52" s="506"/>
      <c r="C52" s="506"/>
      <c r="D52" s="506"/>
      <c r="E52" s="506"/>
      <c r="F52" s="506"/>
      <c r="G52" s="506"/>
      <c r="H52" s="506"/>
      <c r="I52" s="506"/>
      <c r="J52" s="506"/>
      <c r="K52" s="506"/>
      <c r="L52" s="506"/>
      <c r="M52" s="506"/>
      <c r="N52" s="506"/>
      <c r="O52" s="194"/>
      <c r="Q52" s="193"/>
    </row>
    <row r="53" spans="1:15" s="193" customFormat="1" ht="6" customHeight="1">
      <c r="A53" s="195"/>
      <c r="B53" s="195"/>
      <c r="C53" s="204"/>
      <c r="D53" s="204"/>
      <c r="E53" s="163"/>
      <c r="F53" s="205"/>
      <c r="G53" s="205"/>
      <c r="H53" s="194"/>
      <c r="I53" s="163"/>
      <c r="J53" s="163"/>
      <c r="K53" s="163"/>
      <c r="L53" s="205"/>
      <c r="M53" s="205"/>
      <c r="N53" s="247"/>
      <c r="O53" s="61"/>
    </row>
    <row r="54" spans="1:17" s="195" customFormat="1" ht="10.5" customHeight="1">
      <c r="A54" s="196" t="s">
        <v>181</v>
      </c>
      <c r="C54" s="204"/>
      <c r="D54" s="204"/>
      <c r="E54" s="163"/>
      <c r="F54" s="205"/>
      <c r="G54" s="205"/>
      <c r="H54" s="194"/>
      <c r="I54" s="163"/>
      <c r="J54" s="163"/>
      <c r="K54" s="163"/>
      <c r="L54" s="205"/>
      <c r="M54" s="205"/>
      <c r="N54" s="247"/>
      <c r="O54" s="194"/>
      <c r="Q54" s="193"/>
    </row>
    <row r="55" spans="1:15" s="193" customFormat="1" ht="6" customHeight="1">
      <c r="A55" s="195"/>
      <c r="B55" s="195"/>
      <c r="C55" s="204"/>
      <c r="D55" s="204"/>
      <c r="E55" s="163"/>
      <c r="F55" s="205"/>
      <c r="G55" s="205"/>
      <c r="H55" s="194"/>
      <c r="I55" s="163"/>
      <c r="J55" s="163"/>
      <c r="K55" s="163"/>
      <c r="L55" s="205"/>
      <c r="M55" s="205"/>
      <c r="N55" s="247"/>
      <c r="O55" s="61"/>
    </row>
    <row r="56" spans="1:15" s="193" customFormat="1" ht="9" customHeight="1">
      <c r="A56" s="235" t="s">
        <v>239</v>
      </c>
      <c r="B56" s="206"/>
      <c r="C56" s="354">
        <v>186</v>
      </c>
      <c r="D56" s="354">
        <v>181</v>
      </c>
      <c r="E56" s="354">
        <v>215</v>
      </c>
      <c r="F56" s="344">
        <v>4.603276741078058</v>
      </c>
      <c r="G56" s="344">
        <v>4.483083172338634</v>
      </c>
      <c r="H56" s="344">
        <v>5.444278443189588</v>
      </c>
      <c r="I56" s="354">
        <v>75</v>
      </c>
      <c r="J56" s="354">
        <v>84</v>
      </c>
      <c r="K56" s="354">
        <v>75</v>
      </c>
      <c r="L56" s="344">
        <v>1.8561599762411523</v>
      </c>
      <c r="M56" s="344">
        <v>2.0805468866101946</v>
      </c>
      <c r="N56" s="344">
        <v>1.8991668987870656</v>
      </c>
      <c r="O56" s="61"/>
    </row>
    <row r="57" spans="1:15" s="193" customFormat="1" ht="9" customHeight="1">
      <c r="A57" s="235" t="s">
        <v>240</v>
      </c>
      <c r="B57" s="206"/>
      <c r="C57" s="354">
        <v>381</v>
      </c>
      <c r="D57" s="354">
        <v>418</v>
      </c>
      <c r="E57" s="354">
        <v>438</v>
      </c>
      <c r="F57" s="344">
        <v>3.6194366598584526</v>
      </c>
      <c r="G57" s="344">
        <v>3.9644527063554538</v>
      </c>
      <c r="H57" s="344">
        <v>4.222948543661238</v>
      </c>
      <c r="I57" s="354">
        <v>213</v>
      </c>
      <c r="J57" s="354">
        <v>170</v>
      </c>
      <c r="K57" s="354">
        <v>147</v>
      </c>
      <c r="L57" s="344">
        <v>2.023464589369686</v>
      </c>
      <c r="M57" s="344">
        <v>1.6123372250727923</v>
      </c>
      <c r="N57" s="344">
        <v>1.4172909495849362</v>
      </c>
      <c r="O57" s="61"/>
    </row>
    <row r="58" spans="1:15" s="193" customFormat="1" ht="9" customHeight="1">
      <c r="A58" s="235" t="s">
        <v>241</v>
      </c>
      <c r="B58" s="206"/>
      <c r="C58" s="354">
        <v>557</v>
      </c>
      <c r="D58" s="354">
        <v>552</v>
      </c>
      <c r="E58" s="354">
        <v>602</v>
      </c>
      <c r="F58" s="344">
        <v>4.881982242556511</v>
      </c>
      <c r="G58" s="344">
        <v>4.827242437757431</v>
      </c>
      <c r="H58" s="344">
        <v>5.2070268914395434</v>
      </c>
      <c r="I58" s="354">
        <v>254</v>
      </c>
      <c r="J58" s="354">
        <v>294</v>
      </c>
      <c r="K58" s="354">
        <v>307</v>
      </c>
      <c r="L58" s="344">
        <v>2.226254020842646</v>
      </c>
      <c r="M58" s="344">
        <v>2.5710312983708055</v>
      </c>
      <c r="N58" s="344">
        <v>2.6554107237075413</v>
      </c>
      <c r="O58" s="61"/>
    </row>
    <row r="59" spans="1:15" s="193" customFormat="1" ht="9" customHeight="1">
      <c r="A59" s="235" t="s">
        <v>242</v>
      </c>
      <c r="B59" s="206"/>
      <c r="C59" s="354">
        <v>2175</v>
      </c>
      <c r="D59" s="354">
        <v>2232</v>
      </c>
      <c r="E59" s="354">
        <v>2210</v>
      </c>
      <c r="F59" s="344">
        <v>4.32505309375522</v>
      </c>
      <c r="G59" s="344">
        <v>4.427956434622176</v>
      </c>
      <c r="H59" s="344">
        <v>4.54438901615006</v>
      </c>
      <c r="I59" s="354">
        <v>1008</v>
      </c>
      <c r="J59" s="354">
        <v>1238</v>
      </c>
      <c r="K59" s="354">
        <v>1224</v>
      </c>
      <c r="L59" s="344">
        <v>2.004438399312764</v>
      </c>
      <c r="M59" s="344">
        <v>2.456008094113913</v>
      </c>
      <c r="N59" s="344">
        <v>2.5168923781754176</v>
      </c>
      <c r="O59" s="61"/>
    </row>
    <row r="60" spans="1:15" s="193" customFormat="1" ht="9" customHeight="1">
      <c r="A60" s="235" t="s">
        <v>243</v>
      </c>
      <c r="B60" s="206"/>
      <c r="C60" s="354">
        <v>163</v>
      </c>
      <c r="D60" s="354">
        <v>178</v>
      </c>
      <c r="E60" s="354">
        <v>173</v>
      </c>
      <c r="F60" s="344">
        <v>4.204823939120341</v>
      </c>
      <c r="G60" s="344">
        <v>4.586210450376172</v>
      </c>
      <c r="H60" s="344">
        <v>4.497127557253893</v>
      </c>
      <c r="I60" s="354">
        <v>67</v>
      </c>
      <c r="J60" s="354">
        <v>102</v>
      </c>
      <c r="K60" s="354">
        <v>78</v>
      </c>
      <c r="L60" s="344">
        <v>1.7283632142396492</v>
      </c>
      <c r="M60" s="344">
        <v>2.6280531794290427</v>
      </c>
      <c r="N60" s="344">
        <v>2.0276066443110037</v>
      </c>
      <c r="O60" s="61"/>
    </row>
    <row r="61" spans="1:15" s="193" customFormat="1" ht="6" customHeight="1">
      <c r="A61" s="195"/>
      <c r="B61" s="206"/>
      <c r="C61" s="342"/>
      <c r="D61" s="342"/>
      <c r="E61" s="344"/>
      <c r="F61" s="344"/>
      <c r="G61" s="344"/>
      <c r="H61" s="342"/>
      <c r="I61" s="342"/>
      <c r="J61" s="342"/>
      <c r="K61" s="344"/>
      <c r="L61" s="344"/>
      <c r="M61" s="344"/>
      <c r="N61" s="342"/>
      <c r="O61" s="61"/>
    </row>
    <row r="62" spans="1:17" s="195" customFormat="1" ht="10.5" customHeight="1">
      <c r="A62" s="201" t="s">
        <v>185</v>
      </c>
      <c r="B62" s="206"/>
      <c r="C62" s="339">
        <v>3462</v>
      </c>
      <c r="D62" s="339">
        <v>3561</v>
      </c>
      <c r="E62" s="339">
        <v>3638</v>
      </c>
      <c r="F62" s="347">
        <v>4.319870029560289</v>
      </c>
      <c r="G62" s="347">
        <v>4.4343771947738855</v>
      </c>
      <c r="H62" s="347">
        <v>4.642639285559324</v>
      </c>
      <c r="I62" s="339">
        <v>1617</v>
      </c>
      <c r="J62" s="339">
        <v>1888</v>
      </c>
      <c r="K62" s="339">
        <v>1831</v>
      </c>
      <c r="L62" s="347">
        <v>2.0176862616403777</v>
      </c>
      <c r="M62" s="347">
        <v>2.351054238622043</v>
      </c>
      <c r="N62" s="347">
        <v>2.336633461203717</v>
      </c>
      <c r="O62" s="168"/>
      <c r="Q62" s="193"/>
    </row>
    <row r="63" spans="1:15" s="193" customFormat="1" ht="9" customHeight="1">
      <c r="A63" s="195"/>
      <c r="B63" s="206"/>
      <c r="C63" s="241"/>
      <c r="D63" s="241"/>
      <c r="E63" s="241"/>
      <c r="F63" s="210"/>
      <c r="G63" s="210"/>
      <c r="H63" s="210"/>
      <c r="I63" s="241"/>
      <c r="J63" s="241"/>
      <c r="K63" s="241"/>
      <c r="L63" s="210"/>
      <c r="M63" s="210"/>
      <c r="N63" s="210"/>
      <c r="O63" s="61"/>
    </row>
    <row r="64" spans="1:17" s="195" customFormat="1" ht="10.5" customHeight="1">
      <c r="A64" s="196" t="s">
        <v>186</v>
      </c>
      <c r="B64" s="206"/>
      <c r="F64" s="210"/>
      <c r="G64" s="210"/>
      <c r="H64" s="210"/>
      <c r="L64" s="210"/>
      <c r="M64" s="210"/>
      <c r="N64" s="210"/>
      <c r="O64" s="194"/>
      <c r="Q64" s="193"/>
    </row>
    <row r="65" spans="1:15" s="193" customFormat="1" ht="6" customHeight="1">
      <c r="A65" s="195"/>
      <c r="B65" s="206"/>
      <c r="C65" s="195"/>
      <c r="D65" s="195"/>
      <c r="E65" s="195"/>
      <c r="F65" s="210"/>
      <c r="G65" s="210"/>
      <c r="H65" s="210"/>
      <c r="I65" s="195"/>
      <c r="J65" s="195"/>
      <c r="K65" s="195"/>
      <c r="L65" s="210"/>
      <c r="M65" s="210"/>
      <c r="N65" s="210"/>
      <c r="O65" s="61"/>
    </row>
    <row r="66" spans="1:15" s="193" customFormat="1" ht="9" customHeight="1">
      <c r="A66" s="235" t="s">
        <v>239</v>
      </c>
      <c r="B66" s="206"/>
      <c r="C66" s="354">
        <v>896</v>
      </c>
      <c r="D66" s="354">
        <v>936</v>
      </c>
      <c r="E66" s="354">
        <v>925</v>
      </c>
      <c r="F66" s="344">
        <v>4.94863581133326</v>
      </c>
      <c r="G66" s="344">
        <v>5.189217958242319</v>
      </c>
      <c r="H66" s="344">
        <v>5.1863439359023955</v>
      </c>
      <c r="I66" s="354">
        <v>358</v>
      </c>
      <c r="J66" s="354">
        <v>371</v>
      </c>
      <c r="K66" s="354">
        <v>339</v>
      </c>
      <c r="L66" s="344">
        <v>1.97724511211753</v>
      </c>
      <c r="M66" s="344">
        <v>2.056837459944338</v>
      </c>
      <c r="N66" s="344">
        <v>1.9007249667793646</v>
      </c>
      <c r="O66" s="61"/>
    </row>
    <row r="67" spans="1:15" s="193" customFormat="1" ht="9" customHeight="1">
      <c r="A67" s="235" t="s">
        <v>244</v>
      </c>
      <c r="B67" s="206"/>
      <c r="C67" s="354">
        <v>566</v>
      </c>
      <c r="D67" s="354">
        <v>634</v>
      </c>
      <c r="E67" s="354">
        <v>639</v>
      </c>
      <c r="F67" s="344">
        <v>4.3201819666750625</v>
      </c>
      <c r="G67" s="344">
        <v>4.831543731567356</v>
      </c>
      <c r="H67" s="344">
        <v>4.900494650868515</v>
      </c>
      <c r="I67" s="354">
        <v>239</v>
      </c>
      <c r="J67" s="354">
        <v>301</v>
      </c>
      <c r="K67" s="354">
        <v>420</v>
      </c>
      <c r="L67" s="344">
        <v>1.824246448825689</v>
      </c>
      <c r="M67" s="344">
        <v>2.2938401627788236</v>
      </c>
      <c r="N67" s="344">
        <v>3.220982399631888</v>
      </c>
      <c r="O67" s="61"/>
    </row>
    <row r="68" spans="1:15" s="193" customFormat="1" ht="9" customHeight="1">
      <c r="A68" s="235" t="s">
        <v>241</v>
      </c>
      <c r="B68" s="206"/>
      <c r="C68" s="354">
        <v>536</v>
      </c>
      <c r="D68" s="354">
        <v>525</v>
      </c>
      <c r="E68" s="354">
        <v>511</v>
      </c>
      <c r="F68" s="344">
        <v>4.684004474272931</v>
      </c>
      <c r="G68" s="344">
        <v>4.582031454554976</v>
      </c>
      <c r="H68" s="344">
        <v>4.530704165410601</v>
      </c>
      <c r="I68" s="354">
        <v>343</v>
      </c>
      <c r="J68" s="354">
        <v>269</v>
      </c>
      <c r="K68" s="354">
        <v>320</v>
      </c>
      <c r="L68" s="344">
        <v>2.9974133109619685</v>
      </c>
      <c r="M68" s="344">
        <v>2.347745640524359</v>
      </c>
      <c r="N68" s="344">
        <v>2.8372315712943097</v>
      </c>
      <c r="O68" s="61"/>
    </row>
    <row r="69" spans="1:17" s="193" customFormat="1" ht="9" customHeight="1">
      <c r="A69" s="235" t="s">
        <v>245</v>
      </c>
      <c r="B69" s="206"/>
      <c r="C69" s="354">
        <v>718</v>
      </c>
      <c r="D69" s="354">
        <v>721</v>
      </c>
      <c r="E69" s="354">
        <v>764</v>
      </c>
      <c r="F69" s="344">
        <v>4.3054339613590304</v>
      </c>
      <c r="G69" s="344">
        <v>4.334782268876745</v>
      </c>
      <c r="H69" s="344">
        <v>4.659474162483915</v>
      </c>
      <c r="I69" s="354">
        <v>376</v>
      </c>
      <c r="J69" s="354">
        <v>356</v>
      </c>
      <c r="K69" s="354">
        <v>398</v>
      </c>
      <c r="L69" s="344">
        <v>2.2546562248899655</v>
      </c>
      <c r="M69" s="344">
        <v>2.1403363213871303</v>
      </c>
      <c r="N69" s="344">
        <v>2.4273176919746047</v>
      </c>
      <c r="O69" s="61"/>
      <c r="Q69" s="195"/>
    </row>
    <row r="70" spans="1:15" s="193" customFormat="1" ht="9" customHeight="1">
      <c r="A70" s="250" t="s">
        <v>246</v>
      </c>
      <c r="B70" s="206"/>
      <c r="C70" s="354"/>
      <c r="D70" s="354"/>
      <c r="E70" s="354"/>
      <c r="F70" s="344"/>
      <c r="G70" s="344"/>
      <c r="H70" s="344"/>
      <c r="I70" s="354"/>
      <c r="J70" s="354"/>
      <c r="K70" s="354"/>
      <c r="L70" s="344"/>
      <c r="M70" s="344"/>
      <c r="N70" s="344"/>
      <c r="O70" s="61"/>
    </row>
    <row r="71" spans="1:15" s="193" customFormat="1" ht="9" customHeight="1">
      <c r="A71" s="235" t="s">
        <v>247</v>
      </c>
      <c r="B71" s="206"/>
      <c r="C71" s="354">
        <v>425</v>
      </c>
      <c r="D71" s="354">
        <v>440</v>
      </c>
      <c r="E71" s="354">
        <v>485</v>
      </c>
      <c r="F71" s="344">
        <v>4.323059709083512</v>
      </c>
      <c r="G71" s="344">
        <v>4.49934554973822</v>
      </c>
      <c r="H71" s="344">
        <v>4.975634778148243</v>
      </c>
      <c r="I71" s="354">
        <v>170</v>
      </c>
      <c r="J71" s="354">
        <v>171</v>
      </c>
      <c r="K71" s="354">
        <v>214</v>
      </c>
      <c r="L71" s="344">
        <v>1.7292238836334046</v>
      </c>
      <c r="M71" s="344">
        <v>1.7486092931937174</v>
      </c>
      <c r="N71" s="344">
        <v>2.195434726853039</v>
      </c>
      <c r="O71" s="61"/>
    </row>
    <row r="72" spans="1:17" s="193" customFormat="1" ht="9" customHeight="1">
      <c r="A72" s="235" t="s">
        <v>248</v>
      </c>
      <c r="B72" s="206"/>
      <c r="C72" s="354">
        <v>657</v>
      </c>
      <c r="D72" s="354">
        <v>625</v>
      </c>
      <c r="E72" s="354">
        <v>635</v>
      </c>
      <c r="F72" s="344">
        <v>5.276811745524348</v>
      </c>
      <c r="G72" s="344">
        <v>5.030181086519114</v>
      </c>
      <c r="H72" s="344">
        <v>5.148203398624984</v>
      </c>
      <c r="I72" s="354">
        <v>270</v>
      </c>
      <c r="J72" s="354">
        <v>280</v>
      </c>
      <c r="K72" s="354">
        <v>300</v>
      </c>
      <c r="L72" s="344">
        <v>2.168552772133294</v>
      </c>
      <c r="M72" s="344">
        <v>2.2535211267605635</v>
      </c>
      <c r="N72" s="344">
        <v>2.4322220780905437</v>
      </c>
      <c r="O72" s="61"/>
      <c r="Q72" s="195"/>
    </row>
    <row r="73" spans="1:15" s="193" customFormat="1" ht="9" customHeight="1">
      <c r="A73" s="235" t="s">
        <v>249</v>
      </c>
      <c r="B73" s="206"/>
      <c r="C73" s="354">
        <v>432</v>
      </c>
      <c r="D73" s="354">
        <v>419</v>
      </c>
      <c r="E73" s="354">
        <v>453</v>
      </c>
      <c r="F73" s="344">
        <v>4.654921609827057</v>
      </c>
      <c r="G73" s="344">
        <v>4.527918562304808</v>
      </c>
      <c r="H73" s="344">
        <v>4.904136579662448</v>
      </c>
      <c r="I73" s="354">
        <v>200</v>
      </c>
      <c r="J73" s="354">
        <v>194</v>
      </c>
      <c r="K73" s="354">
        <v>161</v>
      </c>
      <c r="L73" s="344">
        <v>2.1550563008458594</v>
      </c>
      <c r="M73" s="344">
        <v>2.0964587138117725</v>
      </c>
      <c r="N73" s="344">
        <v>1.7429712788645786</v>
      </c>
      <c r="O73" s="61"/>
    </row>
    <row r="74" spans="1:15" s="193" customFormat="1" ht="6" customHeight="1">
      <c r="A74" s="195"/>
      <c r="B74" s="206"/>
      <c r="C74" s="342"/>
      <c r="D74" s="342"/>
      <c r="E74" s="339"/>
      <c r="F74" s="344"/>
      <c r="G74" s="344"/>
      <c r="H74" s="342"/>
      <c r="I74" s="342"/>
      <c r="J74" s="342"/>
      <c r="K74" s="344"/>
      <c r="L74" s="344"/>
      <c r="M74" s="344"/>
      <c r="N74" s="342"/>
      <c r="O74" s="61"/>
    </row>
    <row r="75" spans="1:17" s="195" customFormat="1" ht="10.5" customHeight="1">
      <c r="A75" s="201" t="s">
        <v>185</v>
      </c>
      <c r="B75" s="206"/>
      <c r="C75" s="339">
        <v>4230</v>
      </c>
      <c r="D75" s="339">
        <v>4300</v>
      </c>
      <c r="E75" s="339">
        <v>4412</v>
      </c>
      <c r="F75" s="347">
        <v>4.654013178668996</v>
      </c>
      <c r="G75" s="347">
        <v>4.7404807288434</v>
      </c>
      <c r="H75" s="347">
        <v>4.909362617406873</v>
      </c>
      <c r="I75" s="339">
        <v>1956</v>
      </c>
      <c r="J75" s="339">
        <v>1942</v>
      </c>
      <c r="K75" s="339">
        <v>2152</v>
      </c>
      <c r="L75" s="347">
        <v>2.152068505313607</v>
      </c>
      <c r="M75" s="347">
        <v>2.1409333896311353</v>
      </c>
      <c r="N75" s="347">
        <v>2.394593914927378</v>
      </c>
      <c r="O75" s="168"/>
      <c r="Q75" s="193"/>
    </row>
    <row r="76" spans="1:15" s="193" customFormat="1" ht="9" customHeight="1">
      <c r="A76" s="195"/>
      <c r="B76" s="206"/>
      <c r="C76" s="358"/>
      <c r="D76" s="358"/>
      <c r="E76" s="347"/>
      <c r="F76" s="347"/>
      <c r="G76" s="347"/>
      <c r="H76" s="358"/>
      <c r="I76" s="358"/>
      <c r="J76" s="358"/>
      <c r="K76" s="347"/>
      <c r="L76" s="347"/>
      <c r="M76" s="347"/>
      <c r="N76" s="342"/>
      <c r="O76" s="61"/>
    </row>
    <row r="77" spans="1:15" s="195" customFormat="1" ht="10.5" customHeight="1">
      <c r="A77" s="201" t="s">
        <v>90</v>
      </c>
      <c r="B77" s="206"/>
      <c r="C77" s="339">
        <v>7692</v>
      </c>
      <c r="D77" s="339">
        <v>7861</v>
      </c>
      <c r="E77" s="339">
        <v>8050</v>
      </c>
      <c r="F77" s="347">
        <v>4.497440808837717</v>
      </c>
      <c r="G77" s="347">
        <v>4.596740004385644</v>
      </c>
      <c r="H77" s="347">
        <v>4.785124148708581</v>
      </c>
      <c r="I77" s="339">
        <v>3573</v>
      </c>
      <c r="J77" s="339">
        <v>3830</v>
      </c>
      <c r="K77" s="339">
        <v>3983</v>
      </c>
      <c r="L77" s="347">
        <v>2.0890998452908427</v>
      </c>
      <c r="M77" s="347">
        <v>2.239602368247935</v>
      </c>
      <c r="N77" s="347">
        <v>2.367596209230594</v>
      </c>
      <c r="O77" s="168"/>
    </row>
    <row r="78" spans="1:15" s="193" customFormat="1" ht="9" customHeight="1">
      <c r="A78" s="195"/>
      <c r="B78" s="195"/>
      <c r="C78" s="241"/>
      <c r="D78" s="241"/>
      <c r="E78" s="241"/>
      <c r="F78" s="194"/>
      <c r="G78" s="194"/>
      <c r="H78" s="194"/>
      <c r="I78" s="241"/>
      <c r="J78" s="241"/>
      <c r="K78" s="241"/>
      <c r="L78" s="194"/>
      <c r="M78" s="194"/>
      <c r="N78" s="194"/>
      <c r="O78" s="61"/>
    </row>
    <row r="79" spans="1:17" s="193" customFormat="1" ht="14.25" customHeight="1">
      <c r="A79" s="385" t="s">
        <v>106</v>
      </c>
      <c r="B79" s="3"/>
      <c r="C79" s="3"/>
      <c r="E79" s="200"/>
      <c r="F79" s="61"/>
      <c r="G79" s="61"/>
      <c r="H79" s="61"/>
      <c r="I79" s="61"/>
      <c r="J79" s="61"/>
      <c r="K79" s="61"/>
      <c r="L79" s="61"/>
      <c r="M79" s="61"/>
      <c r="N79" s="61"/>
      <c r="O79" s="61"/>
      <c r="Q79" s="195"/>
    </row>
    <row r="80" spans="1:15" s="193" customFormat="1" ht="11.25" customHeight="1">
      <c r="A80" s="207" t="s">
        <v>250</v>
      </c>
      <c r="E80" s="61"/>
      <c r="F80" s="61"/>
      <c r="G80" s="61"/>
      <c r="H80" s="61"/>
      <c r="I80" s="61"/>
      <c r="J80" s="61"/>
      <c r="K80" s="61"/>
      <c r="L80" s="61"/>
      <c r="M80" s="61"/>
      <c r="N80" s="61"/>
      <c r="O80" s="61"/>
    </row>
    <row r="81" spans="1:15" s="193" customFormat="1" ht="29.25" customHeight="1">
      <c r="A81" s="507" t="s">
        <v>74</v>
      </c>
      <c r="B81" s="507"/>
      <c r="C81" s="507"/>
      <c r="D81" s="507"/>
      <c r="E81" s="507"/>
      <c r="F81" s="507"/>
      <c r="G81" s="507"/>
      <c r="H81" s="507"/>
      <c r="I81" s="507"/>
      <c r="J81" s="507"/>
      <c r="K81" s="507"/>
      <c r="L81" s="507"/>
      <c r="M81" s="507"/>
      <c r="N81" s="507"/>
      <c r="O81" s="61"/>
    </row>
    <row r="82" spans="5:15" s="193" customFormat="1" ht="9" customHeight="1">
      <c r="E82" s="61"/>
      <c r="F82" s="61"/>
      <c r="G82" s="61"/>
      <c r="H82" s="61"/>
      <c r="I82" s="61"/>
      <c r="J82" s="61"/>
      <c r="K82" s="61"/>
      <c r="L82" s="61"/>
      <c r="M82" s="61"/>
      <c r="N82" s="61"/>
      <c r="O82" s="61"/>
    </row>
    <row r="83" spans="5:15" s="193" customFormat="1" ht="9" customHeight="1">
      <c r="E83" s="61"/>
      <c r="F83" s="61"/>
      <c r="G83" s="61"/>
      <c r="H83" s="61"/>
      <c r="I83" s="61"/>
      <c r="J83" s="61"/>
      <c r="K83" s="61"/>
      <c r="L83" s="61"/>
      <c r="M83" s="61"/>
      <c r="N83" s="61"/>
      <c r="O83" s="61"/>
    </row>
    <row r="84" spans="5:15" s="193" customFormat="1" ht="9" customHeight="1">
      <c r="E84" s="61"/>
      <c r="F84" s="61"/>
      <c r="G84" s="61"/>
      <c r="H84" s="61"/>
      <c r="I84" s="61"/>
      <c r="J84" s="61"/>
      <c r="K84" s="61"/>
      <c r="L84" s="61"/>
      <c r="M84" s="61"/>
      <c r="N84" s="61"/>
      <c r="O84" s="61"/>
    </row>
    <row r="85" ht="12.75">
      <c r="Q85" s="193"/>
    </row>
    <row r="86" ht="12.75">
      <c r="Q86" s="193"/>
    </row>
    <row r="87" ht="12.75">
      <c r="Q87" s="195"/>
    </row>
    <row r="88" ht="12.75">
      <c r="Q88" s="193"/>
    </row>
    <row r="89" ht="12.75">
      <c r="Q89" s="195"/>
    </row>
    <row r="90" ht="12.75">
      <c r="Q90" s="193"/>
    </row>
    <row r="91" ht="12.75">
      <c r="Q91" s="193"/>
    </row>
    <row r="92" ht="12.75">
      <c r="Q92" s="193"/>
    </row>
    <row r="93" ht="12.75">
      <c r="Q93" s="193"/>
    </row>
    <row r="94" ht="12.75">
      <c r="Q94" s="193"/>
    </row>
    <row r="95" ht="12.75">
      <c r="Q95" s="193"/>
    </row>
    <row r="96" ht="12.75">
      <c r="Q96" s="193"/>
    </row>
    <row r="97" ht="12.75">
      <c r="Q97" s="193"/>
    </row>
    <row r="98" ht="12.75">
      <c r="Q98" s="193"/>
    </row>
    <row r="99" ht="12.75">
      <c r="Q99" s="193"/>
    </row>
    <row r="100" ht="12.75">
      <c r="Q100" s="195"/>
    </row>
    <row r="101" ht="12.75">
      <c r="Q101" s="193"/>
    </row>
    <row r="102" ht="12.75">
      <c r="Q102" s="195"/>
    </row>
    <row r="103" ht="12.75">
      <c r="Q103" s="193"/>
    </row>
    <row r="104" ht="12.75">
      <c r="Q104" s="193"/>
    </row>
    <row r="105" ht="12.75">
      <c r="Q105" s="193"/>
    </row>
    <row r="106" ht="12.75">
      <c r="Q106" s="193"/>
    </row>
    <row r="107" ht="12.75">
      <c r="Q107" s="193"/>
    </row>
    <row r="108" ht="12.75">
      <c r="Q108" s="193"/>
    </row>
    <row r="109" ht="12.75">
      <c r="Q109" s="193"/>
    </row>
  </sheetData>
  <sheetProtection/>
  <mergeCells count="12">
    <mergeCell ref="I4:K4"/>
    <mergeCell ref="L4:N4"/>
    <mergeCell ref="A1:N1"/>
    <mergeCell ref="A7:N7"/>
    <mergeCell ref="A24:N24"/>
    <mergeCell ref="A52:N52"/>
    <mergeCell ref="A81:N81"/>
    <mergeCell ref="A3:B5"/>
    <mergeCell ref="C3:H3"/>
    <mergeCell ref="I3:N3"/>
    <mergeCell ref="C4:E4"/>
    <mergeCell ref="F4:H4"/>
  </mergeCells>
  <printOptions/>
  <pageMargins left="0.7874015748031497" right="0.7874015748031497" top="0.5905511811023623" bottom="0.7874015748031497" header="0.5118110236220472" footer="0.3937007874015748"/>
  <pageSetup horizontalDpi="600" verticalDpi="600" orientation="portrait" paperSize="9" scale="95" r:id="rId1"/>
  <headerFooter alignWithMargins="0">
    <oddFooter>&amp;C&amp;9 10</oddFooter>
  </headerFooter>
</worksheet>
</file>

<file path=xl/worksheets/sheet9.xml><?xml version="1.0" encoding="utf-8"?>
<worksheet xmlns="http://schemas.openxmlformats.org/spreadsheetml/2006/main" xmlns:r="http://schemas.openxmlformats.org/officeDocument/2006/relationships">
  <dimension ref="A1:O112"/>
  <sheetViews>
    <sheetView zoomScale="120" zoomScaleNormal="120" zoomScalePageLayoutView="0" workbookViewId="0" topLeftCell="A1">
      <selection activeCell="A2" sqref="A2"/>
    </sheetView>
  </sheetViews>
  <sheetFormatPr defaultColWidth="11.421875" defaultRowHeight="12.75"/>
  <cols>
    <col min="1" max="1" width="15.7109375" style="211" customWidth="1"/>
    <col min="2" max="2" width="0.85546875" style="211" customWidth="1"/>
    <col min="3" max="4" width="7.28125" style="211" customWidth="1"/>
    <col min="5" max="5" width="7.28125" style="209" customWidth="1"/>
    <col min="6" max="7" width="4.57421875" style="230" customWidth="1"/>
    <col min="8" max="8" width="4.57421875" style="231" customWidth="1"/>
    <col min="9" max="10" width="7.57421875" style="211" customWidth="1"/>
    <col min="11" max="11" width="7.57421875" style="209" customWidth="1"/>
    <col min="12" max="12" width="5.140625" style="211" customWidth="1"/>
    <col min="13" max="13" width="4.7109375" style="230" customWidth="1"/>
    <col min="14" max="14" width="5.7109375" style="231" bestFit="1" customWidth="1"/>
    <col min="15" max="15" width="5.8515625" style="209" customWidth="1"/>
    <col min="16" max="16" width="8.8515625" style="211" customWidth="1"/>
    <col min="17" max="16384" width="11.421875" style="211" customWidth="1"/>
  </cols>
  <sheetData>
    <row r="1" spans="1:15" s="18" customFormat="1" ht="12" customHeight="1">
      <c r="A1" s="527" t="s">
        <v>317</v>
      </c>
      <c r="B1" s="527"/>
      <c r="C1" s="527"/>
      <c r="D1" s="527"/>
      <c r="E1" s="527"/>
      <c r="F1" s="527"/>
      <c r="G1" s="527"/>
      <c r="H1" s="527"/>
      <c r="I1" s="527"/>
      <c r="J1" s="527"/>
      <c r="K1" s="527"/>
      <c r="L1" s="527"/>
      <c r="M1" s="527"/>
      <c r="N1" s="527"/>
      <c r="O1" s="208"/>
    </row>
    <row r="2" spans="5:15" s="193" customFormat="1" ht="6" customHeight="1">
      <c r="E2" s="61"/>
      <c r="F2" s="195"/>
      <c r="G2" s="195"/>
      <c r="H2" s="194"/>
      <c r="K2" s="61"/>
      <c r="M2" s="195"/>
      <c r="N2" s="194"/>
      <c r="O2" s="61"/>
    </row>
    <row r="3" spans="1:15" s="193" customFormat="1" ht="11.25" customHeight="1">
      <c r="A3" s="509" t="s">
        <v>178</v>
      </c>
      <c r="B3" s="510"/>
      <c r="C3" s="515" t="s">
        <v>179</v>
      </c>
      <c r="D3" s="516"/>
      <c r="E3" s="516"/>
      <c r="F3" s="516"/>
      <c r="G3" s="516"/>
      <c r="H3" s="517"/>
      <c r="I3" s="518" t="s">
        <v>112</v>
      </c>
      <c r="J3" s="519"/>
      <c r="K3" s="519"/>
      <c r="L3" s="519"/>
      <c r="M3" s="519"/>
      <c r="N3" s="519"/>
      <c r="O3" s="61"/>
    </row>
    <row r="4" spans="1:15" s="193" customFormat="1" ht="11.25" customHeight="1">
      <c r="A4" s="511"/>
      <c r="B4" s="512"/>
      <c r="C4" s="515" t="s">
        <v>27</v>
      </c>
      <c r="D4" s="516"/>
      <c r="E4" s="517"/>
      <c r="F4" s="520" t="s">
        <v>301</v>
      </c>
      <c r="G4" s="521"/>
      <c r="H4" s="522"/>
      <c r="I4" s="515" t="s">
        <v>27</v>
      </c>
      <c r="J4" s="516"/>
      <c r="K4" s="517"/>
      <c r="L4" s="520" t="s">
        <v>302</v>
      </c>
      <c r="M4" s="521"/>
      <c r="N4" s="521"/>
      <c r="O4" s="61"/>
    </row>
    <row r="5" spans="1:15" s="193" customFormat="1" ht="11.25" customHeight="1">
      <c r="A5" s="513"/>
      <c r="B5" s="514"/>
      <c r="C5" s="146" t="s">
        <v>315</v>
      </c>
      <c r="D5" s="146">
        <v>2010</v>
      </c>
      <c r="E5" s="146">
        <v>2011</v>
      </c>
      <c r="F5" s="146" t="s">
        <v>315</v>
      </c>
      <c r="G5" s="146">
        <v>2010</v>
      </c>
      <c r="H5" s="146">
        <v>2011</v>
      </c>
      <c r="I5" s="146" t="s">
        <v>315</v>
      </c>
      <c r="J5" s="146">
        <v>2010</v>
      </c>
      <c r="K5" s="146">
        <v>2011</v>
      </c>
      <c r="L5" s="146" t="s">
        <v>315</v>
      </c>
      <c r="M5" s="359">
        <v>2010</v>
      </c>
      <c r="N5" s="359">
        <v>2011</v>
      </c>
      <c r="O5" s="62"/>
    </row>
    <row r="6" spans="1:15" s="193" customFormat="1" ht="6" customHeight="1">
      <c r="A6" s="195"/>
      <c r="B6" s="195"/>
      <c r="C6" s="195"/>
      <c r="D6" s="195"/>
      <c r="E6" s="231"/>
      <c r="F6" s="195"/>
      <c r="G6" s="195"/>
      <c r="H6" s="231"/>
      <c r="I6" s="195"/>
      <c r="J6" s="195"/>
      <c r="K6" s="231"/>
      <c r="L6" s="195"/>
      <c r="M6" s="195"/>
      <c r="N6" s="231"/>
      <c r="O6" s="61"/>
    </row>
    <row r="7" spans="1:15" s="195" customFormat="1" ht="11.25" customHeight="1">
      <c r="A7" s="506" t="s">
        <v>251</v>
      </c>
      <c r="B7" s="506"/>
      <c r="C7" s="506"/>
      <c r="D7" s="506"/>
      <c r="E7" s="506"/>
      <c r="F7" s="506"/>
      <c r="G7" s="506"/>
      <c r="H7" s="506"/>
      <c r="I7" s="506"/>
      <c r="J7" s="506"/>
      <c r="K7" s="506"/>
      <c r="L7" s="506"/>
      <c r="M7" s="506"/>
      <c r="N7" s="506"/>
      <c r="O7" s="194"/>
    </row>
    <row r="8" spans="1:15" s="193" customFormat="1" ht="6" customHeight="1">
      <c r="A8" s="195"/>
      <c r="B8" s="195"/>
      <c r="C8" s="195"/>
      <c r="D8" s="195"/>
      <c r="E8" s="231"/>
      <c r="F8" s="195"/>
      <c r="G8" s="195"/>
      <c r="H8" s="231"/>
      <c r="I8" s="195"/>
      <c r="J8" s="195"/>
      <c r="K8" s="231"/>
      <c r="L8" s="195"/>
      <c r="M8" s="195"/>
      <c r="N8" s="231"/>
      <c r="O8" s="61"/>
    </row>
    <row r="9" spans="1:15" s="195" customFormat="1" ht="9" customHeight="1">
      <c r="A9" s="196" t="s">
        <v>181</v>
      </c>
      <c r="E9" s="231"/>
      <c r="H9" s="231"/>
      <c r="K9" s="231"/>
      <c r="N9" s="231"/>
      <c r="O9" s="194"/>
    </row>
    <row r="10" spans="1:15" s="193" customFormat="1" ht="6" customHeight="1">
      <c r="A10" s="195"/>
      <c r="B10" s="195"/>
      <c r="C10" s="195"/>
      <c r="D10" s="195"/>
      <c r="E10" s="231"/>
      <c r="F10" s="195"/>
      <c r="G10" s="195"/>
      <c r="H10" s="231"/>
      <c r="I10" s="195"/>
      <c r="J10" s="195"/>
      <c r="K10" s="231"/>
      <c r="L10" s="195"/>
      <c r="M10" s="195"/>
      <c r="N10" s="210"/>
      <c r="O10" s="61"/>
    </row>
    <row r="11" spans="1:15" s="193" customFormat="1" ht="9" customHeight="1">
      <c r="A11" s="235" t="s">
        <v>252</v>
      </c>
      <c r="B11" s="206"/>
      <c r="C11" s="80">
        <v>430</v>
      </c>
      <c r="D11" s="80">
        <v>375</v>
      </c>
      <c r="E11" s="80">
        <v>338</v>
      </c>
      <c r="F11" s="200">
        <v>6.25918863447794</v>
      </c>
      <c r="G11" s="200">
        <v>5.458038599248974</v>
      </c>
      <c r="H11" s="200">
        <v>5.017889220445672</v>
      </c>
      <c r="I11" s="80">
        <v>129</v>
      </c>
      <c r="J11" s="80">
        <v>117</v>
      </c>
      <c r="K11" s="80">
        <v>96</v>
      </c>
      <c r="L11" s="200">
        <v>1.877756590343382</v>
      </c>
      <c r="M11" s="200">
        <v>1.7029080429656798</v>
      </c>
      <c r="N11" s="200">
        <v>1.4251993052153387</v>
      </c>
      <c r="O11" s="61"/>
    </row>
    <row r="12" spans="1:15" s="193" customFormat="1" ht="9" customHeight="1">
      <c r="A12" s="235" t="s">
        <v>253</v>
      </c>
      <c r="B12" s="206"/>
      <c r="C12" s="80">
        <v>276</v>
      </c>
      <c r="D12" s="80">
        <v>278</v>
      </c>
      <c r="E12" s="80">
        <v>268</v>
      </c>
      <c r="F12" s="200">
        <v>5.152618314197704</v>
      </c>
      <c r="G12" s="200">
        <v>5.201511806309172</v>
      </c>
      <c r="H12" s="200">
        <v>5.1397119459946685</v>
      </c>
      <c r="I12" s="80">
        <v>85</v>
      </c>
      <c r="J12" s="80">
        <v>84</v>
      </c>
      <c r="K12" s="80">
        <v>104</v>
      </c>
      <c r="L12" s="200">
        <v>1.5868570895174088</v>
      </c>
      <c r="M12" s="200">
        <v>1.5716798263668001</v>
      </c>
      <c r="N12" s="200">
        <v>1.9945150835203191</v>
      </c>
      <c r="O12" s="61"/>
    </row>
    <row r="13" spans="1:15" s="193" customFormat="1" ht="9" customHeight="1">
      <c r="A13" s="235" t="s">
        <v>254</v>
      </c>
      <c r="B13" s="206"/>
      <c r="C13" s="80">
        <v>495</v>
      </c>
      <c r="D13" s="80">
        <v>531</v>
      </c>
      <c r="E13" s="80">
        <v>496</v>
      </c>
      <c r="F13" s="200">
        <v>3.7257824143070044</v>
      </c>
      <c r="G13" s="200">
        <v>3.988672470648328</v>
      </c>
      <c r="H13" s="200">
        <v>3.990442247198243</v>
      </c>
      <c r="I13" s="80">
        <v>206</v>
      </c>
      <c r="J13" s="80">
        <v>203</v>
      </c>
      <c r="K13" s="80">
        <v>219</v>
      </c>
      <c r="L13" s="200">
        <v>1.550527631004531</v>
      </c>
      <c r="M13" s="200">
        <v>1.5248597204173457</v>
      </c>
      <c r="N13" s="200">
        <v>1.7619089760814823</v>
      </c>
      <c r="O13" s="61"/>
    </row>
    <row r="14" spans="1:15" s="193" customFormat="1" ht="6" customHeight="1">
      <c r="A14" s="195"/>
      <c r="B14" s="206"/>
      <c r="C14" s="4"/>
      <c r="D14" s="4"/>
      <c r="E14" s="200"/>
      <c r="F14" s="360"/>
      <c r="G14" s="360"/>
      <c r="H14" s="6"/>
      <c r="I14" s="4"/>
      <c r="J14" s="4"/>
      <c r="K14" s="200"/>
      <c r="L14" s="360"/>
      <c r="M14" s="360"/>
      <c r="N14" s="4"/>
      <c r="O14" s="61"/>
    </row>
    <row r="15" spans="1:15" s="195" customFormat="1" ht="9" customHeight="1">
      <c r="A15" s="201" t="s">
        <v>185</v>
      </c>
      <c r="B15" s="206"/>
      <c r="C15" s="352">
        <v>1201</v>
      </c>
      <c r="D15" s="352">
        <v>1184</v>
      </c>
      <c r="E15" s="352">
        <v>1102</v>
      </c>
      <c r="F15" s="180">
        <v>4.707551681156466</v>
      </c>
      <c r="G15" s="180">
        <v>4.638062668687985</v>
      </c>
      <c r="H15" s="180">
        <v>4.520116981611902</v>
      </c>
      <c r="I15" s="352">
        <v>420</v>
      </c>
      <c r="J15" s="352">
        <v>404</v>
      </c>
      <c r="K15" s="352">
        <v>419</v>
      </c>
      <c r="L15" s="180">
        <v>1.6462711957416452</v>
      </c>
      <c r="M15" s="180">
        <v>1.5825821943834002</v>
      </c>
      <c r="N15" s="180">
        <v>1.7186288705039807</v>
      </c>
      <c r="O15" s="194"/>
    </row>
    <row r="16" spans="1:15" s="193" customFormat="1" ht="9" customHeight="1">
      <c r="A16" s="195"/>
      <c r="B16" s="206"/>
      <c r="C16" s="237"/>
      <c r="D16" s="195"/>
      <c r="E16" s="195"/>
      <c r="F16" s="210"/>
      <c r="G16" s="228"/>
      <c r="H16" s="228"/>
      <c r="I16" s="237"/>
      <c r="J16" s="195"/>
      <c r="K16" s="195"/>
      <c r="L16" s="210"/>
      <c r="M16" s="228"/>
      <c r="N16" s="228"/>
      <c r="O16" s="61"/>
    </row>
    <row r="17" spans="1:15" s="195" customFormat="1" ht="9" customHeight="1">
      <c r="A17" s="196" t="s">
        <v>186</v>
      </c>
      <c r="B17" s="206"/>
      <c r="C17" s="194"/>
      <c r="F17" s="210"/>
      <c r="G17" s="228"/>
      <c r="H17" s="228"/>
      <c r="I17" s="194"/>
      <c r="L17" s="210"/>
      <c r="M17" s="228"/>
      <c r="N17" s="228"/>
      <c r="O17" s="194"/>
    </row>
    <row r="18" spans="1:15" s="193" customFormat="1" ht="6" customHeight="1">
      <c r="A18" s="195"/>
      <c r="B18" s="206"/>
      <c r="C18" s="194"/>
      <c r="D18" s="195"/>
      <c r="E18" s="195"/>
      <c r="F18" s="210"/>
      <c r="G18" s="228"/>
      <c r="H18" s="228"/>
      <c r="I18" s="194"/>
      <c r="J18" s="195"/>
      <c r="K18" s="195"/>
      <c r="L18" s="210"/>
      <c r="M18" s="228"/>
      <c r="N18" s="228"/>
      <c r="O18" s="200"/>
    </row>
    <row r="19" spans="1:15" s="193" customFormat="1" ht="9" customHeight="1">
      <c r="A19" s="235" t="s">
        <v>252</v>
      </c>
      <c r="B19" s="206"/>
      <c r="C19" s="80">
        <v>705</v>
      </c>
      <c r="D19" s="80">
        <v>688</v>
      </c>
      <c r="E19" s="80">
        <v>716</v>
      </c>
      <c r="F19" s="200">
        <v>4.067127800116533</v>
      </c>
      <c r="G19" s="200">
        <v>3.9817349484052804</v>
      </c>
      <c r="H19" s="200">
        <v>4.148031423076032</v>
      </c>
      <c r="I19" s="80">
        <v>463</v>
      </c>
      <c r="J19" s="80">
        <v>461</v>
      </c>
      <c r="K19" s="80">
        <v>443</v>
      </c>
      <c r="L19" s="200">
        <v>2.671035704190007</v>
      </c>
      <c r="M19" s="200">
        <v>2.6679939116494684</v>
      </c>
      <c r="N19" s="200">
        <v>2.5664496095288856</v>
      </c>
      <c r="O19" s="61"/>
    </row>
    <row r="20" spans="1:15" s="193" customFormat="1" ht="9" customHeight="1">
      <c r="A20" s="235" t="s">
        <v>255</v>
      </c>
      <c r="B20" s="206"/>
      <c r="C20" s="80">
        <v>525</v>
      </c>
      <c r="D20" s="80">
        <v>504</v>
      </c>
      <c r="E20" s="80">
        <v>506</v>
      </c>
      <c r="F20" s="200">
        <v>4.9845242390293</v>
      </c>
      <c r="G20" s="200">
        <v>4.814811276593712</v>
      </c>
      <c r="H20" s="200">
        <v>4.864449144395309</v>
      </c>
      <c r="I20" s="80">
        <v>234</v>
      </c>
      <c r="J20" s="80">
        <v>181</v>
      </c>
      <c r="K20" s="80">
        <v>182</v>
      </c>
      <c r="L20" s="200">
        <v>2.2216736608244876</v>
      </c>
      <c r="M20" s="200">
        <v>1.7291286529036942</v>
      </c>
      <c r="N20" s="200">
        <v>1.749663526244953</v>
      </c>
      <c r="O20" s="61"/>
    </row>
    <row r="21" spans="1:15" s="193" customFormat="1" ht="9" customHeight="1">
      <c r="A21" s="235" t="s">
        <v>256</v>
      </c>
      <c r="B21" s="206"/>
      <c r="C21" s="80">
        <v>322</v>
      </c>
      <c r="D21" s="80">
        <v>326</v>
      </c>
      <c r="E21" s="80">
        <v>353</v>
      </c>
      <c r="F21" s="200">
        <v>3.847210772190162</v>
      </c>
      <c r="G21" s="200">
        <v>3.9194940726669394</v>
      </c>
      <c r="H21" s="200">
        <v>4.367244429598288</v>
      </c>
      <c r="I21" s="80">
        <v>134</v>
      </c>
      <c r="J21" s="80">
        <v>180</v>
      </c>
      <c r="K21" s="80">
        <v>158</v>
      </c>
      <c r="L21" s="200">
        <v>1.6010131784890738</v>
      </c>
      <c r="M21" s="200">
        <v>2.1641378315338926</v>
      </c>
      <c r="N21" s="200">
        <v>1.954743965655891</v>
      </c>
      <c r="O21" s="61"/>
    </row>
    <row r="22" spans="1:15" s="193" customFormat="1" ht="9" customHeight="1">
      <c r="A22" s="235" t="s">
        <v>257</v>
      </c>
      <c r="B22" s="206"/>
      <c r="C22" s="80">
        <v>419</v>
      </c>
      <c r="D22" s="80">
        <v>405</v>
      </c>
      <c r="E22" s="80">
        <v>426</v>
      </c>
      <c r="F22" s="200">
        <v>4.889889948300209</v>
      </c>
      <c r="G22" s="200">
        <v>4.752461305577395</v>
      </c>
      <c r="H22" s="200">
        <v>5.036949453148093</v>
      </c>
      <c r="I22" s="80">
        <v>161</v>
      </c>
      <c r="J22" s="80">
        <v>182</v>
      </c>
      <c r="K22" s="80">
        <v>196</v>
      </c>
      <c r="L22" s="200">
        <v>1.8789314598480515</v>
      </c>
      <c r="M22" s="200">
        <v>2.135673969419965</v>
      </c>
      <c r="N22" s="200">
        <v>2.3174697014484185</v>
      </c>
      <c r="O22" s="61"/>
    </row>
    <row r="23" spans="1:15" s="193" customFormat="1" ht="9" customHeight="1">
      <c r="A23" s="235" t="s">
        <v>258</v>
      </c>
      <c r="B23" s="206"/>
      <c r="C23" s="80">
        <v>420</v>
      </c>
      <c r="D23" s="80">
        <v>448</v>
      </c>
      <c r="E23" s="80">
        <v>448</v>
      </c>
      <c r="F23" s="200">
        <v>4.730049327657274</v>
      </c>
      <c r="G23" s="200">
        <v>5.059802803221107</v>
      </c>
      <c r="H23" s="200">
        <v>5.107217364539039</v>
      </c>
      <c r="I23" s="80">
        <v>201</v>
      </c>
      <c r="J23" s="80">
        <v>199</v>
      </c>
      <c r="K23" s="80">
        <v>221</v>
      </c>
      <c r="L23" s="200">
        <v>2.263666463950267</v>
      </c>
      <c r="M23" s="200">
        <v>2.2475463344665183</v>
      </c>
      <c r="N23" s="200">
        <v>2.5194085659891243</v>
      </c>
      <c r="O23" s="61"/>
    </row>
    <row r="24" spans="1:15" s="193" customFormat="1" ht="9" customHeight="1">
      <c r="A24" s="235" t="s">
        <v>259</v>
      </c>
      <c r="B24" s="206"/>
      <c r="C24" s="80">
        <v>626</v>
      </c>
      <c r="D24" s="80">
        <v>650</v>
      </c>
      <c r="E24" s="80">
        <v>609</v>
      </c>
      <c r="F24" s="200">
        <v>4.838086405440915</v>
      </c>
      <c r="G24" s="200">
        <v>5.0495241794523205</v>
      </c>
      <c r="H24" s="200">
        <v>4.742769029484603</v>
      </c>
      <c r="I24" s="80">
        <v>298</v>
      </c>
      <c r="J24" s="80">
        <v>279</v>
      </c>
      <c r="K24" s="80">
        <v>292</v>
      </c>
      <c r="L24" s="200">
        <v>2.303114614730659</v>
      </c>
      <c r="M24" s="200">
        <v>2.1674111477956886</v>
      </c>
      <c r="N24" s="200">
        <v>2.2740370387676587</v>
      </c>
      <c r="O24" s="61"/>
    </row>
    <row r="25" spans="1:15" s="193" customFormat="1" ht="9" customHeight="1">
      <c r="A25" s="235" t="s">
        <v>260</v>
      </c>
      <c r="B25" s="206"/>
      <c r="C25" s="80">
        <v>560</v>
      </c>
      <c r="D25" s="80">
        <v>557</v>
      </c>
      <c r="E25" s="80">
        <v>608</v>
      </c>
      <c r="F25" s="200">
        <v>4.340580552648917</v>
      </c>
      <c r="G25" s="200">
        <v>4.343486330104961</v>
      </c>
      <c r="H25" s="200">
        <v>4.768328261756125</v>
      </c>
      <c r="I25" s="80">
        <v>237</v>
      </c>
      <c r="J25" s="80">
        <v>227</v>
      </c>
      <c r="K25" s="80">
        <v>260</v>
      </c>
      <c r="L25" s="200">
        <v>1.836995698174631</v>
      </c>
      <c r="M25" s="200">
        <v>1.7701461345311063</v>
      </c>
      <c r="N25" s="200">
        <v>2.0390877435141324</v>
      </c>
      <c r="O25" s="61"/>
    </row>
    <row r="26" spans="1:15" s="193" customFormat="1" ht="9" customHeight="1">
      <c r="A26" s="235" t="s">
        <v>253</v>
      </c>
      <c r="B26" s="206"/>
      <c r="C26" s="80">
        <v>464</v>
      </c>
      <c r="D26" s="80">
        <v>461</v>
      </c>
      <c r="E26" s="80">
        <v>464</v>
      </c>
      <c r="F26" s="200">
        <v>4.0787264528265395</v>
      </c>
      <c r="G26" s="200">
        <v>4.0715389710752925</v>
      </c>
      <c r="H26" s="200">
        <v>4.103144565102048</v>
      </c>
      <c r="I26" s="80">
        <v>261</v>
      </c>
      <c r="J26" s="80">
        <v>223</v>
      </c>
      <c r="K26" s="80">
        <v>267</v>
      </c>
      <c r="L26" s="200">
        <v>2.2942836297149287</v>
      </c>
      <c r="M26" s="200">
        <v>1.969529697504968</v>
      </c>
      <c r="N26" s="200">
        <v>2.3610767217289803</v>
      </c>
      <c r="O26" s="61"/>
    </row>
    <row r="27" spans="1:15" s="193" customFormat="1" ht="9" customHeight="1">
      <c r="A27" s="235" t="s">
        <v>254</v>
      </c>
      <c r="B27" s="206"/>
      <c r="C27" s="80">
        <v>763</v>
      </c>
      <c r="D27" s="80">
        <v>766</v>
      </c>
      <c r="E27" s="80">
        <v>755</v>
      </c>
      <c r="F27" s="200">
        <v>4.765801160531921</v>
      </c>
      <c r="G27" s="200">
        <v>4.794121880847921</v>
      </c>
      <c r="H27" s="200">
        <v>4.77560960182169</v>
      </c>
      <c r="I27" s="80">
        <v>383</v>
      </c>
      <c r="J27" s="80">
        <v>370</v>
      </c>
      <c r="K27" s="80">
        <v>431</v>
      </c>
      <c r="L27" s="200">
        <v>2.3922697830717246</v>
      </c>
      <c r="M27" s="200">
        <v>2.3156985586341134</v>
      </c>
      <c r="N27" s="200">
        <v>2.726208925013441</v>
      </c>
      <c r="O27" s="61"/>
    </row>
    <row r="28" spans="1:15" s="193" customFormat="1" ht="6" customHeight="1">
      <c r="A28" s="195"/>
      <c r="B28" s="206"/>
      <c r="C28" s="4"/>
      <c r="D28" s="4"/>
      <c r="E28" s="200"/>
      <c r="F28" s="360"/>
      <c r="G28" s="360"/>
      <c r="H28" s="6"/>
      <c r="I28" s="4"/>
      <c r="J28" s="4"/>
      <c r="K28" s="200"/>
      <c r="L28" s="360"/>
      <c r="M28" s="360"/>
      <c r="N28" s="4"/>
      <c r="O28" s="61"/>
    </row>
    <row r="29" spans="1:15" s="195" customFormat="1" ht="9" customHeight="1">
      <c r="A29" s="201" t="s">
        <v>185</v>
      </c>
      <c r="B29" s="206"/>
      <c r="C29" s="352">
        <v>4804</v>
      </c>
      <c r="D29" s="352">
        <v>4805</v>
      </c>
      <c r="E29" s="352">
        <v>4885</v>
      </c>
      <c r="F29" s="180">
        <v>4.493457174659296</v>
      </c>
      <c r="G29" s="180">
        <v>4.514420308032849</v>
      </c>
      <c r="H29" s="180">
        <v>4.622235174783886</v>
      </c>
      <c r="I29" s="352">
        <v>2372</v>
      </c>
      <c r="J29" s="352">
        <v>2302</v>
      </c>
      <c r="K29" s="352">
        <v>2450</v>
      </c>
      <c r="L29" s="180">
        <v>2.218667863924199</v>
      </c>
      <c r="M29" s="180">
        <v>2.16278783539888</v>
      </c>
      <c r="N29" s="180">
        <v>2.318214161355275</v>
      </c>
      <c r="O29" s="194"/>
    </row>
    <row r="30" spans="1:15" s="193" customFormat="1" ht="9" customHeight="1">
      <c r="A30" s="195"/>
      <c r="B30" s="206"/>
      <c r="C30" s="361"/>
      <c r="D30" s="361"/>
      <c r="E30" s="362"/>
      <c r="F30" s="362"/>
      <c r="G30" s="362"/>
      <c r="H30" s="361"/>
      <c r="I30" s="361"/>
      <c r="J30" s="361"/>
      <c r="K30" s="362"/>
      <c r="L30" s="362"/>
      <c r="M30" s="362"/>
      <c r="N30" s="4"/>
      <c r="O30" s="61"/>
    </row>
    <row r="31" spans="1:15" s="195" customFormat="1" ht="9" customHeight="1">
      <c r="A31" s="201" t="s">
        <v>90</v>
      </c>
      <c r="B31" s="206"/>
      <c r="C31" s="352">
        <v>6005</v>
      </c>
      <c r="D31" s="352">
        <v>5989</v>
      </c>
      <c r="E31" s="352">
        <v>5987</v>
      </c>
      <c r="F31" s="180">
        <v>4.534700464344266</v>
      </c>
      <c r="G31" s="180">
        <v>4.538334872886462</v>
      </c>
      <c r="H31" s="180">
        <v>4.603093691062987</v>
      </c>
      <c r="I31" s="352">
        <v>2792</v>
      </c>
      <c r="J31" s="352">
        <v>2706</v>
      </c>
      <c r="K31" s="352">
        <v>2869</v>
      </c>
      <c r="L31" s="180">
        <v>2.1083902908325047</v>
      </c>
      <c r="M31" s="180">
        <v>2.0505483663434236</v>
      </c>
      <c r="N31" s="180">
        <v>2.2058252546617183</v>
      </c>
      <c r="O31" s="194"/>
    </row>
    <row r="32" spans="1:15" s="193" customFormat="1" ht="11.25" customHeight="1">
      <c r="A32" s="195"/>
      <c r="B32" s="195"/>
      <c r="C32" s="238"/>
      <c r="D32" s="238"/>
      <c r="E32" s="238"/>
      <c r="F32" s="212"/>
      <c r="G32" s="212"/>
      <c r="H32" s="232"/>
      <c r="I32" s="238"/>
      <c r="J32" s="238"/>
      <c r="K32" s="238"/>
      <c r="L32" s="212"/>
      <c r="M32" s="212"/>
      <c r="N32" s="210"/>
      <c r="O32" s="61"/>
    </row>
    <row r="33" spans="1:15" s="193" customFormat="1" ht="6" customHeight="1">
      <c r="A33" s="195"/>
      <c r="B33" s="195"/>
      <c r="C33" s="204"/>
      <c r="D33" s="204"/>
      <c r="E33" s="239"/>
      <c r="F33" s="212"/>
      <c r="G33" s="212"/>
      <c r="H33" s="232"/>
      <c r="I33" s="204"/>
      <c r="J33" s="204"/>
      <c r="K33" s="231"/>
      <c r="L33" s="212"/>
      <c r="M33" s="212"/>
      <c r="N33" s="210"/>
      <c r="O33" s="61"/>
    </row>
    <row r="34" spans="1:15" s="195" customFormat="1" ht="11.25" customHeight="1">
      <c r="A34" s="506" t="s">
        <v>261</v>
      </c>
      <c r="B34" s="506"/>
      <c r="C34" s="506"/>
      <c r="D34" s="506"/>
      <c r="E34" s="506"/>
      <c r="F34" s="506"/>
      <c r="G34" s="506"/>
      <c r="H34" s="506"/>
      <c r="I34" s="506"/>
      <c r="J34" s="506"/>
      <c r="K34" s="506"/>
      <c r="L34" s="506"/>
      <c r="M34" s="506"/>
      <c r="N34" s="506"/>
      <c r="O34" s="194"/>
    </row>
    <row r="35" spans="1:15" s="193" customFormat="1" ht="6" customHeight="1">
      <c r="A35" s="195"/>
      <c r="B35" s="195"/>
      <c r="C35" s="204"/>
      <c r="D35" s="204"/>
      <c r="E35" s="239"/>
      <c r="F35" s="212"/>
      <c r="G35" s="212"/>
      <c r="H35" s="232"/>
      <c r="I35" s="204"/>
      <c r="J35" s="204"/>
      <c r="K35" s="231"/>
      <c r="L35" s="212"/>
      <c r="M35" s="212"/>
      <c r="N35" s="232"/>
      <c r="O35" s="61"/>
    </row>
    <row r="36" spans="1:15" s="195" customFormat="1" ht="9" customHeight="1">
      <c r="A36" s="196" t="s">
        <v>181</v>
      </c>
      <c r="C36" s="204"/>
      <c r="D36" s="204"/>
      <c r="E36" s="239"/>
      <c r="F36" s="212"/>
      <c r="G36" s="212"/>
      <c r="H36" s="232"/>
      <c r="I36" s="204"/>
      <c r="J36" s="204"/>
      <c r="K36" s="231"/>
      <c r="L36" s="212"/>
      <c r="M36" s="212"/>
      <c r="N36" s="232"/>
      <c r="O36" s="194"/>
    </row>
    <row r="37" spans="1:15" s="193" customFormat="1" ht="6" customHeight="1">
      <c r="A37" s="195"/>
      <c r="B37" s="195"/>
      <c r="C37" s="204"/>
      <c r="D37" s="204"/>
      <c r="E37" s="239"/>
      <c r="F37" s="212"/>
      <c r="G37" s="212"/>
      <c r="H37" s="232"/>
      <c r="I37" s="204"/>
      <c r="J37" s="204"/>
      <c r="K37" s="231"/>
      <c r="L37" s="212"/>
      <c r="M37" s="212"/>
      <c r="N37" s="232"/>
      <c r="O37" s="61"/>
    </row>
    <row r="38" spans="1:15" s="193" customFormat="1" ht="9" customHeight="1">
      <c r="A38" s="235" t="s">
        <v>262</v>
      </c>
      <c r="B38" s="206"/>
      <c r="C38" s="80">
        <v>1202</v>
      </c>
      <c r="D38" s="80">
        <v>1117</v>
      </c>
      <c r="E38" s="80">
        <v>1116</v>
      </c>
      <c r="F38" s="200">
        <v>4.566956059195653</v>
      </c>
      <c r="G38" s="200">
        <v>4.232599733236328</v>
      </c>
      <c r="H38" s="200">
        <v>4.167802604503168</v>
      </c>
      <c r="I38" s="80">
        <v>296</v>
      </c>
      <c r="J38" s="80">
        <v>515</v>
      </c>
      <c r="K38" s="80">
        <v>437</v>
      </c>
      <c r="L38" s="200">
        <v>1.1246414255589963</v>
      </c>
      <c r="M38" s="200">
        <v>1.9514672001940099</v>
      </c>
      <c r="N38" s="200">
        <v>1.6320158944156673</v>
      </c>
      <c r="O38" s="61"/>
    </row>
    <row r="39" spans="1:15" s="193" customFormat="1" ht="9" customHeight="1">
      <c r="A39" s="235" t="s">
        <v>263</v>
      </c>
      <c r="B39" s="206"/>
      <c r="C39" s="80">
        <v>208</v>
      </c>
      <c r="D39" s="80">
        <v>274</v>
      </c>
      <c r="E39" s="80">
        <v>263</v>
      </c>
      <c r="F39" s="200">
        <v>4.962068800992414</v>
      </c>
      <c r="G39" s="200">
        <v>6.5354800238521165</v>
      </c>
      <c r="H39" s="200">
        <v>6.329723225030085</v>
      </c>
      <c r="I39" s="80">
        <v>77</v>
      </c>
      <c r="J39" s="80">
        <v>100</v>
      </c>
      <c r="K39" s="80">
        <v>88</v>
      </c>
      <c r="L39" s="200">
        <v>1.8369197003673838</v>
      </c>
      <c r="M39" s="200">
        <v>2.385211687537269</v>
      </c>
      <c r="N39" s="200">
        <v>2.1179302045728035</v>
      </c>
      <c r="O39" s="61"/>
    </row>
    <row r="40" spans="1:15" s="193" customFormat="1" ht="9" customHeight="1">
      <c r="A40" s="235" t="s">
        <v>264</v>
      </c>
      <c r="B40" s="206"/>
      <c r="C40" s="80">
        <v>300</v>
      </c>
      <c r="D40" s="80">
        <v>287</v>
      </c>
      <c r="E40" s="80">
        <v>314</v>
      </c>
      <c r="F40" s="200">
        <v>4.845117736360994</v>
      </c>
      <c r="G40" s="200">
        <v>4.633740736554887</v>
      </c>
      <c r="H40" s="200">
        <v>4.900277786447767</v>
      </c>
      <c r="I40" s="80">
        <v>82</v>
      </c>
      <c r="J40" s="80">
        <v>71</v>
      </c>
      <c r="K40" s="80">
        <v>47</v>
      </c>
      <c r="L40" s="200">
        <v>1.3243321812720048</v>
      </c>
      <c r="M40" s="200">
        <v>1.1463261055588743</v>
      </c>
      <c r="N40" s="263">
        <v>0.7334810699460034</v>
      </c>
      <c r="O40" s="61"/>
    </row>
    <row r="41" spans="1:15" s="193" customFormat="1" ht="9" customHeight="1">
      <c r="A41" s="235" t="s">
        <v>265</v>
      </c>
      <c r="B41" s="206"/>
      <c r="C41" s="80">
        <v>218</v>
      </c>
      <c r="D41" s="80">
        <v>257</v>
      </c>
      <c r="E41" s="80">
        <v>226</v>
      </c>
      <c r="F41" s="200">
        <v>5.313444476942576</v>
      </c>
      <c r="G41" s="200">
        <v>6.256542590744212</v>
      </c>
      <c r="H41" s="200">
        <v>5.479983511554036</v>
      </c>
      <c r="I41" s="80">
        <v>65</v>
      </c>
      <c r="J41" s="80">
        <v>84</v>
      </c>
      <c r="K41" s="80">
        <v>68</v>
      </c>
      <c r="L41" s="200">
        <v>1.5842839036755387</v>
      </c>
      <c r="M41" s="200">
        <v>2.044939990749081</v>
      </c>
      <c r="N41" s="200">
        <v>1.6488445963967897</v>
      </c>
      <c r="O41" s="61"/>
    </row>
    <row r="42" spans="1:15" s="193" customFormat="1" ht="6" customHeight="1">
      <c r="A42" s="195"/>
      <c r="B42" s="206"/>
      <c r="C42" s="4"/>
      <c r="D42" s="4"/>
      <c r="E42" s="200"/>
      <c r="F42" s="360"/>
      <c r="G42" s="360"/>
      <c r="H42" s="6"/>
      <c r="I42" s="4"/>
      <c r="J42" s="4"/>
      <c r="K42" s="200"/>
      <c r="L42" s="360"/>
      <c r="M42" s="360"/>
      <c r="N42" s="4"/>
      <c r="O42" s="61"/>
    </row>
    <row r="43" spans="1:15" s="195" customFormat="1" ht="9" customHeight="1">
      <c r="A43" s="201" t="s">
        <v>185</v>
      </c>
      <c r="B43" s="206"/>
      <c r="C43" s="352">
        <v>1928</v>
      </c>
      <c r="D43" s="352">
        <v>1935</v>
      </c>
      <c r="E43" s="352">
        <v>1919</v>
      </c>
      <c r="F43" s="180">
        <v>4.724806951935872</v>
      </c>
      <c r="G43" s="180">
        <v>4.732868118079557</v>
      </c>
      <c r="H43" s="180">
        <v>4.628155780009454</v>
      </c>
      <c r="I43" s="352">
        <v>520</v>
      </c>
      <c r="J43" s="352">
        <v>770</v>
      </c>
      <c r="K43" s="352">
        <v>640</v>
      </c>
      <c r="L43" s="180">
        <v>1.2743255264557332</v>
      </c>
      <c r="M43" s="180">
        <v>1.883363540527782</v>
      </c>
      <c r="N43" s="180">
        <v>1.543522511311126</v>
      </c>
      <c r="O43" s="194"/>
    </row>
    <row r="44" spans="1:15" s="193" customFormat="1" ht="9" customHeight="1">
      <c r="A44" s="195"/>
      <c r="B44" s="206"/>
      <c r="C44" s="240"/>
      <c r="D44" s="195"/>
      <c r="E44" s="240"/>
      <c r="F44" s="210"/>
      <c r="G44" s="228"/>
      <c r="H44" s="228"/>
      <c r="I44" s="240"/>
      <c r="J44" s="195"/>
      <c r="K44" s="195"/>
      <c r="L44" s="210"/>
      <c r="M44" s="228"/>
      <c r="N44" s="228"/>
      <c r="O44" s="61"/>
    </row>
    <row r="45" spans="1:15" s="195" customFormat="1" ht="9" customHeight="1">
      <c r="A45" s="196" t="s">
        <v>186</v>
      </c>
      <c r="B45" s="206"/>
      <c r="C45" s="194"/>
      <c r="E45" s="194"/>
      <c r="F45" s="210"/>
      <c r="G45" s="228"/>
      <c r="H45" s="228"/>
      <c r="I45" s="194"/>
      <c r="L45" s="210"/>
      <c r="M45" s="228"/>
      <c r="N45" s="228"/>
      <c r="O45" s="194"/>
    </row>
    <row r="46" spans="1:15" s="193" customFormat="1" ht="6" customHeight="1">
      <c r="A46" s="195"/>
      <c r="B46" s="206"/>
      <c r="C46" s="194"/>
      <c r="D46" s="195"/>
      <c r="E46" s="194"/>
      <c r="F46" s="210"/>
      <c r="G46" s="228"/>
      <c r="H46" s="228"/>
      <c r="I46" s="194"/>
      <c r="J46" s="195"/>
      <c r="K46" s="195"/>
      <c r="L46" s="210"/>
      <c r="M46" s="228"/>
      <c r="N46" s="228"/>
      <c r="O46" s="61"/>
    </row>
    <row r="47" spans="1:15" s="193" customFormat="1" ht="9" customHeight="1">
      <c r="A47" s="235" t="s">
        <v>266</v>
      </c>
      <c r="B47" s="206"/>
      <c r="C47" s="80">
        <v>605</v>
      </c>
      <c r="D47" s="80">
        <v>608</v>
      </c>
      <c r="E47" s="80">
        <v>641</v>
      </c>
      <c r="F47" s="200">
        <v>4.733403747603959</v>
      </c>
      <c r="G47" s="200">
        <v>4.751521971881618</v>
      </c>
      <c r="H47" s="200">
        <v>5.071724148844423</v>
      </c>
      <c r="I47" s="80">
        <v>230</v>
      </c>
      <c r="J47" s="80">
        <v>286</v>
      </c>
      <c r="K47" s="80">
        <v>252</v>
      </c>
      <c r="L47" s="200">
        <v>1.7994758048742323</v>
      </c>
      <c r="M47" s="200">
        <v>2.235090927562735</v>
      </c>
      <c r="N47" s="200">
        <v>1.9938759524318166</v>
      </c>
      <c r="O47" s="61"/>
    </row>
    <row r="48" spans="1:15" s="193" customFormat="1" ht="9" customHeight="1">
      <c r="A48" s="235" t="s">
        <v>262</v>
      </c>
      <c r="B48" s="206"/>
      <c r="C48" s="80">
        <v>1005</v>
      </c>
      <c r="D48" s="80">
        <v>997</v>
      </c>
      <c r="E48" s="80">
        <v>1076</v>
      </c>
      <c r="F48" s="200">
        <v>4.186122068152566</v>
      </c>
      <c r="G48" s="200">
        <v>4.154391696216878</v>
      </c>
      <c r="H48" s="200">
        <v>4.538265252325017</v>
      </c>
      <c r="I48" s="80">
        <v>679</v>
      </c>
      <c r="J48" s="80">
        <v>727</v>
      </c>
      <c r="K48" s="80">
        <v>718</v>
      </c>
      <c r="L48" s="200">
        <v>2.828235705746858</v>
      </c>
      <c r="M48" s="200">
        <v>3.0293307554159186</v>
      </c>
      <c r="N48" s="200">
        <v>3.0283219806406714</v>
      </c>
      <c r="O48" s="61"/>
    </row>
    <row r="49" spans="1:15" s="193" customFormat="1" ht="9" customHeight="1">
      <c r="A49" s="235" t="s">
        <v>267</v>
      </c>
      <c r="B49" s="206"/>
      <c r="C49" s="80">
        <v>423</v>
      </c>
      <c r="D49" s="80">
        <v>412</v>
      </c>
      <c r="E49" s="80">
        <v>404</v>
      </c>
      <c r="F49" s="200">
        <v>4.490970283154084</v>
      </c>
      <c r="G49" s="200">
        <v>4.39208997388199</v>
      </c>
      <c r="H49" s="200">
        <v>4.329746645518069</v>
      </c>
      <c r="I49" s="80">
        <v>186</v>
      </c>
      <c r="J49" s="80">
        <v>152</v>
      </c>
      <c r="K49" s="80">
        <v>168</v>
      </c>
      <c r="L49" s="200">
        <v>1.9747528904649163</v>
      </c>
      <c r="M49" s="200">
        <v>1.620382708810831</v>
      </c>
      <c r="N49" s="200">
        <v>1.8004887040768207</v>
      </c>
      <c r="O49" s="61"/>
    </row>
    <row r="50" spans="1:15" s="193" customFormat="1" ht="9" customHeight="1">
      <c r="A50" s="235" t="s">
        <v>268</v>
      </c>
      <c r="B50" s="206"/>
      <c r="C50" s="80">
        <v>537</v>
      </c>
      <c r="D50" s="80">
        <v>526</v>
      </c>
      <c r="E50" s="80">
        <v>574</v>
      </c>
      <c r="F50" s="200">
        <v>4.442826531203203</v>
      </c>
      <c r="G50" s="200">
        <v>4.361055607604487</v>
      </c>
      <c r="H50" s="200">
        <v>4.776089597443877</v>
      </c>
      <c r="I50" s="80">
        <v>275</v>
      </c>
      <c r="J50" s="80">
        <v>273</v>
      </c>
      <c r="K50" s="80">
        <v>255</v>
      </c>
      <c r="L50" s="200">
        <v>2.275190495495123</v>
      </c>
      <c r="M50" s="200">
        <v>2.2634376062281842</v>
      </c>
      <c r="N50" s="200">
        <v>2.1217819640212343</v>
      </c>
      <c r="O50" s="61"/>
    </row>
    <row r="51" spans="1:15" s="193" customFormat="1" ht="9" customHeight="1">
      <c r="A51" s="235" t="s">
        <v>269</v>
      </c>
      <c r="B51" s="206"/>
      <c r="C51" s="80">
        <v>726</v>
      </c>
      <c r="D51" s="80">
        <v>727</v>
      </c>
      <c r="E51" s="80">
        <v>726</v>
      </c>
      <c r="F51" s="200">
        <v>4.402134368178511</v>
      </c>
      <c r="G51" s="200">
        <v>4.398090732551316</v>
      </c>
      <c r="H51" s="200">
        <v>4.430773737595664</v>
      </c>
      <c r="I51" s="80">
        <v>305</v>
      </c>
      <c r="J51" s="80">
        <v>339</v>
      </c>
      <c r="K51" s="80">
        <v>353</v>
      </c>
      <c r="L51" s="200">
        <v>1.849381518311909</v>
      </c>
      <c r="M51" s="200">
        <v>2.0508291036243413</v>
      </c>
      <c r="N51" s="200">
        <v>2.154356927508636</v>
      </c>
      <c r="O51" s="61"/>
    </row>
    <row r="52" spans="1:15" s="193" customFormat="1" ht="9" customHeight="1">
      <c r="A52" s="235" t="s">
        <v>270</v>
      </c>
      <c r="B52" s="206"/>
      <c r="C52" s="80">
        <v>488</v>
      </c>
      <c r="D52" s="80">
        <v>508</v>
      </c>
      <c r="E52" s="80">
        <v>507</v>
      </c>
      <c r="F52" s="200">
        <v>6.101296525511671</v>
      </c>
      <c r="G52" s="200">
        <v>6.359539308963445</v>
      </c>
      <c r="H52" s="200">
        <v>6.465187452180566</v>
      </c>
      <c r="I52" s="80">
        <v>162</v>
      </c>
      <c r="J52" s="80">
        <v>188</v>
      </c>
      <c r="K52" s="80">
        <v>165</v>
      </c>
      <c r="L52" s="200">
        <v>2.0254304039608417</v>
      </c>
      <c r="M52" s="200">
        <v>2.3535302954431647</v>
      </c>
      <c r="N52" s="200">
        <v>2.104055087987758</v>
      </c>
      <c r="O52" s="61"/>
    </row>
    <row r="53" spans="1:15" s="193" customFormat="1" ht="9" customHeight="1">
      <c r="A53" s="235" t="s">
        <v>271</v>
      </c>
      <c r="B53" s="206"/>
      <c r="C53" s="80">
        <v>771</v>
      </c>
      <c r="D53" s="80">
        <v>762</v>
      </c>
      <c r="E53" s="80">
        <v>782</v>
      </c>
      <c r="F53" s="200">
        <v>5.744771215045191</v>
      </c>
      <c r="G53" s="200">
        <v>5.687925474740236</v>
      </c>
      <c r="H53" s="200">
        <v>5.853906846525834</v>
      </c>
      <c r="I53" s="80">
        <v>297</v>
      </c>
      <c r="J53" s="80">
        <v>261</v>
      </c>
      <c r="K53" s="80">
        <v>304</v>
      </c>
      <c r="L53" s="200">
        <v>2.2129663435388087</v>
      </c>
      <c r="M53" s="200">
        <v>1.9482264421354354</v>
      </c>
      <c r="N53" s="200">
        <v>2.275687572050963</v>
      </c>
      <c r="O53" s="61"/>
    </row>
    <row r="54" spans="1:15" s="193" customFormat="1" ht="9" customHeight="1">
      <c r="A54" s="235" t="s">
        <v>272</v>
      </c>
      <c r="B54" s="206"/>
      <c r="C54" s="80">
        <v>585</v>
      </c>
      <c r="D54" s="80">
        <v>551</v>
      </c>
      <c r="E54" s="80">
        <v>594</v>
      </c>
      <c r="F54" s="200">
        <v>4.31721572794899</v>
      </c>
      <c r="G54" s="200">
        <v>4.071920010050474</v>
      </c>
      <c r="H54" s="200">
        <v>4.39475884315742</v>
      </c>
      <c r="I54" s="80">
        <v>275</v>
      </c>
      <c r="J54" s="80">
        <v>309</v>
      </c>
      <c r="K54" s="80">
        <v>230</v>
      </c>
      <c r="L54" s="200">
        <v>2.029460384933286</v>
      </c>
      <c r="M54" s="200">
        <v>2.2835268295927342</v>
      </c>
      <c r="N54" s="200">
        <v>1.7016742995390683</v>
      </c>
      <c r="O54" s="61"/>
    </row>
    <row r="55" spans="1:15" s="193" customFormat="1" ht="9" customHeight="1">
      <c r="A55" s="235" t="s">
        <v>273</v>
      </c>
      <c r="B55" s="206"/>
      <c r="C55" s="80">
        <v>594</v>
      </c>
      <c r="D55" s="80">
        <v>612</v>
      </c>
      <c r="E55" s="80">
        <v>645</v>
      </c>
      <c r="F55" s="200">
        <v>4.588715159755268</v>
      </c>
      <c r="G55" s="200">
        <v>4.742494924290563</v>
      </c>
      <c r="H55" s="200">
        <v>5.042213883677298</v>
      </c>
      <c r="I55" s="80">
        <v>202</v>
      </c>
      <c r="J55" s="80">
        <v>222</v>
      </c>
      <c r="K55" s="80">
        <v>217</v>
      </c>
      <c r="L55" s="200">
        <v>1.5604721587046535</v>
      </c>
      <c r="M55" s="200">
        <v>1.720316786262263</v>
      </c>
      <c r="N55" s="200">
        <v>1.6963727329580987</v>
      </c>
      <c r="O55" s="61"/>
    </row>
    <row r="56" spans="1:15" s="193" customFormat="1" ht="9" customHeight="1">
      <c r="A56" s="235" t="s">
        <v>274</v>
      </c>
      <c r="B56" s="206"/>
      <c r="C56" s="80">
        <v>1007</v>
      </c>
      <c r="D56" s="80">
        <v>969</v>
      </c>
      <c r="E56" s="80">
        <v>946</v>
      </c>
      <c r="F56" s="200">
        <v>6.699042043640234</v>
      </c>
      <c r="G56" s="200">
        <v>6.4565565031982945</v>
      </c>
      <c r="H56" s="200">
        <v>6.363942145980491</v>
      </c>
      <c r="I56" s="80">
        <v>358</v>
      </c>
      <c r="J56" s="80">
        <v>339</v>
      </c>
      <c r="K56" s="80">
        <v>437</v>
      </c>
      <c r="L56" s="200">
        <v>2.38158594997339</v>
      </c>
      <c r="M56" s="200">
        <v>2.2587953091684434</v>
      </c>
      <c r="N56" s="200">
        <v>2.9397914564413052</v>
      </c>
      <c r="O56" s="61"/>
    </row>
    <row r="57" spans="1:15" s="193" customFormat="1" ht="6" customHeight="1">
      <c r="A57" s="195"/>
      <c r="B57" s="206"/>
      <c r="C57" s="4"/>
      <c r="D57" s="4"/>
      <c r="E57" s="200"/>
      <c r="F57" s="360"/>
      <c r="G57" s="360"/>
      <c r="H57" s="6"/>
      <c r="I57" s="4"/>
      <c r="J57" s="4"/>
      <c r="K57" s="200"/>
      <c r="L57" s="360"/>
      <c r="M57" s="360"/>
      <c r="N57" s="4"/>
      <c r="O57" s="61"/>
    </row>
    <row r="58" spans="1:15" s="195" customFormat="1" ht="9" customHeight="1">
      <c r="A58" s="201" t="s">
        <v>185</v>
      </c>
      <c r="B58" s="202"/>
      <c r="C58" s="352">
        <v>6741</v>
      </c>
      <c r="D58" s="352">
        <v>6672</v>
      </c>
      <c r="E58" s="352">
        <v>6895</v>
      </c>
      <c r="F58" s="180">
        <v>4.894230601683249</v>
      </c>
      <c r="G58" s="180">
        <v>4.848999312477016</v>
      </c>
      <c r="H58" s="180">
        <v>5.0528997195439125</v>
      </c>
      <c r="I58" s="352">
        <v>2969</v>
      </c>
      <c r="J58" s="352">
        <v>3096</v>
      </c>
      <c r="K58" s="352">
        <v>3099</v>
      </c>
      <c r="L58" s="180">
        <v>2.1556105409282846</v>
      </c>
      <c r="M58" s="180">
        <v>2.2500752205378958</v>
      </c>
      <c r="N58" s="180">
        <v>2.2710567412424343</v>
      </c>
      <c r="O58" s="194"/>
    </row>
    <row r="59" spans="1:15" s="193" customFormat="1" ht="9" customHeight="1">
      <c r="A59" s="195"/>
      <c r="B59" s="206"/>
      <c r="C59" s="4"/>
      <c r="D59" s="363"/>
      <c r="E59" s="362"/>
      <c r="F59" s="4"/>
      <c r="G59" s="362"/>
      <c r="H59" s="291"/>
      <c r="I59" s="4"/>
      <c r="J59" s="291"/>
      <c r="K59" s="362"/>
      <c r="L59" s="4"/>
      <c r="M59" s="362"/>
      <c r="N59" s="4"/>
      <c r="O59" s="61"/>
    </row>
    <row r="60" spans="1:15" s="195" customFormat="1" ht="9" customHeight="1">
      <c r="A60" s="201" t="s">
        <v>90</v>
      </c>
      <c r="B60" s="206"/>
      <c r="C60" s="352">
        <v>8669</v>
      </c>
      <c r="D60" s="352">
        <v>8607</v>
      </c>
      <c r="E60" s="352">
        <v>8814</v>
      </c>
      <c r="F60" s="180">
        <v>4.855510884432232</v>
      </c>
      <c r="G60" s="180">
        <v>4.82239716897776</v>
      </c>
      <c r="H60" s="180">
        <v>4.953914654853111</v>
      </c>
      <c r="I60" s="352">
        <v>3489</v>
      </c>
      <c r="J60" s="352">
        <v>3866</v>
      </c>
      <c r="K60" s="352">
        <v>3739</v>
      </c>
      <c r="L60" s="180">
        <v>1.9541905036087273</v>
      </c>
      <c r="M60" s="180">
        <v>2.166072668208205</v>
      </c>
      <c r="N60" s="180">
        <v>2.101507476117062</v>
      </c>
      <c r="O60" s="194"/>
    </row>
    <row r="61" spans="1:15" s="193" customFormat="1" ht="9" customHeight="1">
      <c r="A61" s="195"/>
      <c r="B61" s="195"/>
      <c r="C61" s="238"/>
      <c r="D61" s="238"/>
      <c r="E61" s="238"/>
      <c r="F61" s="212"/>
      <c r="G61" s="212"/>
      <c r="H61" s="232"/>
      <c r="I61" s="238"/>
      <c r="J61" s="238"/>
      <c r="K61" s="238"/>
      <c r="L61" s="213"/>
      <c r="M61" s="213"/>
      <c r="N61" s="210"/>
      <c r="O61" s="194"/>
    </row>
    <row r="62" spans="3:15" s="195" customFormat="1" ht="9" customHeight="1">
      <c r="C62" s="204"/>
      <c r="D62" s="204"/>
      <c r="E62" s="239"/>
      <c r="F62" s="212"/>
      <c r="G62" s="212"/>
      <c r="H62" s="232"/>
      <c r="I62" s="204"/>
      <c r="J62" s="204"/>
      <c r="K62" s="231"/>
      <c r="L62" s="213"/>
      <c r="M62" s="213"/>
      <c r="N62" s="232"/>
      <c r="O62" s="194"/>
    </row>
    <row r="63" spans="1:15" s="195" customFormat="1" ht="11.25" customHeight="1">
      <c r="A63" s="506" t="s">
        <v>275</v>
      </c>
      <c r="B63" s="506"/>
      <c r="C63" s="506"/>
      <c r="D63" s="506"/>
      <c r="E63" s="506"/>
      <c r="F63" s="506"/>
      <c r="G63" s="506"/>
      <c r="H63" s="506"/>
      <c r="I63" s="506"/>
      <c r="J63" s="506"/>
      <c r="K63" s="506"/>
      <c r="L63" s="506"/>
      <c r="M63" s="506"/>
      <c r="N63" s="506"/>
      <c r="O63" s="214"/>
    </row>
    <row r="64" spans="3:15" s="195" customFormat="1" ht="9" customHeight="1">
      <c r="C64" s="204"/>
      <c r="D64" s="204"/>
      <c r="E64" s="239"/>
      <c r="F64" s="212"/>
      <c r="G64" s="212"/>
      <c r="H64" s="232"/>
      <c r="I64" s="204"/>
      <c r="J64" s="204"/>
      <c r="K64" s="231"/>
      <c r="L64" s="213"/>
      <c r="M64" s="213"/>
      <c r="N64" s="232"/>
      <c r="O64" s="214"/>
    </row>
    <row r="65" spans="1:15" s="195" customFormat="1" ht="9" customHeight="1">
      <c r="A65" s="215" t="s">
        <v>90</v>
      </c>
      <c r="B65" s="206"/>
      <c r="C65" s="352">
        <v>58812</v>
      </c>
      <c r="D65" s="352">
        <v>59092</v>
      </c>
      <c r="E65" s="352">
        <v>59274</v>
      </c>
      <c r="F65" s="180">
        <v>4.703501538243022</v>
      </c>
      <c r="G65" s="180">
        <v>4.718794444324661</v>
      </c>
      <c r="H65" s="180">
        <v>4.7810812628946175</v>
      </c>
      <c r="I65" s="352">
        <v>25427</v>
      </c>
      <c r="J65" s="352">
        <v>26807</v>
      </c>
      <c r="K65" s="352">
        <v>27004</v>
      </c>
      <c r="L65" s="180">
        <v>2.0335294431902557</v>
      </c>
      <c r="M65" s="180">
        <v>2.14067424810484</v>
      </c>
      <c r="N65" s="180">
        <v>2.1781610558289684</v>
      </c>
      <c r="O65" s="214"/>
    </row>
    <row r="66" spans="1:15" s="193" customFormat="1" ht="9" customHeight="1">
      <c r="A66" s="195" t="s">
        <v>69</v>
      </c>
      <c r="B66" s="206"/>
      <c r="C66" s="185"/>
      <c r="D66" s="72"/>
      <c r="E66" s="210"/>
      <c r="F66" s="185"/>
      <c r="G66" s="210"/>
      <c r="H66" s="72"/>
      <c r="I66" s="185"/>
      <c r="J66" s="72"/>
      <c r="K66" s="180"/>
      <c r="L66" s="185"/>
      <c r="M66" s="180"/>
      <c r="N66" s="185"/>
      <c r="O66" s="214"/>
    </row>
    <row r="67" spans="1:15" s="193" customFormat="1" ht="9" customHeight="1">
      <c r="A67" s="235" t="s">
        <v>276</v>
      </c>
      <c r="B67" s="206"/>
      <c r="C67" s="85">
        <v>11031</v>
      </c>
      <c r="D67" s="85">
        <v>11132</v>
      </c>
      <c r="E67" s="85">
        <v>11107</v>
      </c>
      <c r="F67" s="210">
        <v>4.089636103578904</v>
      </c>
      <c r="G67" s="210">
        <v>4.088864858829113</v>
      </c>
      <c r="H67" s="210">
        <v>4.104013671423953</v>
      </c>
      <c r="I67" s="85">
        <v>4404</v>
      </c>
      <c r="J67" s="85">
        <v>5368</v>
      </c>
      <c r="K67" s="85">
        <v>5011</v>
      </c>
      <c r="L67" s="210">
        <v>1.632740223022527</v>
      </c>
      <c r="M67" s="210">
        <v>1.971705584099414</v>
      </c>
      <c r="N67" s="210">
        <v>1.8515542007297583</v>
      </c>
      <c r="O67" s="214"/>
    </row>
    <row r="68" spans="1:15" s="193" customFormat="1" ht="9" customHeight="1">
      <c r="A68" s="242"/>
      <c r="B68" s="206"/>
      <c r="C68" s="85"/>
      <c r="D68" s="85"/>
      <c r="E68" s="85"/>
      <c r="F68" s="210"/>
      <c r="G68" s="210"/>
      <c r="H68" s="85"/>
      <c r="I68" s="85"/>
      <c r="J68" s="85"/>
      <c r="K68" s="210"/>
      <c r="L68" s="210"/>
      <c r="M68" s="210"/>
      <c r="N68" s="185"/>
      <c r="O68" s="214"/>
    </row>
    <row r="69" spans="1:15" s="193" customFormat="1" ht="9" customHeight="1">
      <c r="A69" s="235" t="s">
        <v>277</v>
      </c>
      <c r="B69" s="206"/>
      <c r="C69" s="85">
        <v>4654</v>
      </c>
      <c r="D69" s="85">
        <v>4682</v>
      </c>
      <c r="E69" s="85">
        <v>4652</v>
      </c>
      <c r="F69" s="210">
        <v>5.281410433906337</v>
      </c>
      <c r="G69" s="210">
        <v>5.314511954814162</v>
      </c>
      <c r="H69" s="210">
        <v>5.5862835843478384</v>
      </c>
      <c r="I69" s="85">
        <v>1415</v>
      </c>
      <c r="J69" s="85">
        <v>1760</v>
      </c>
      <c r="K69" s="85">
        <v>1460</v>
      </c>
      <c r="L69" s="210">
        <v>1.6057575771331043</v>
      </c>
      <c r="M69" s="210">
        <v>1.9977661342317228</v>
      </c>
      <c r="N69" s="210">
        <v>1.753218837735994</v>
      </c>
      <c r="O69" s="214"/>
    </row>
    <row r="70" spans="1:15" s="193" customFormat="1" ht="9" customHeight="1">
      <c r="A70" s="242"/>
      <c r="B70" s="206"/>
      <c r="C70" s="85"/>
      <c r="D70" s="85"/>
      <c r="E70" s="85"/>
      <c r="F70" s="210"/>
      <c r="G70" s="210"/>
      <c r="H70" s="85"/>
      <c r="I70" s="85"/>
      <c r="J70" s="85"/>
      <c r="K70" s="210"/>
      <c r="L70" s="210"/>
      <c r="M70" s="210"/>
      <c r="N70" s="185"/>
      <c r="O70" s="214"/>
    </row>
    <row r="71" spans="1:15" s="193" customFormat="1" ht="9" customHeight="1">
      <c r="A71" s="235" t="s">
        <v>278</v>
      </c>
      <c r="B71" s="206"/>
      <c r="C71" s="85">
        <v>43127</v>
      </c>
      <c r="D71" s="85">
        <v>43278</v>
      </c>
      <c r="E71" s="85">
        <v>43515</v>
      </c>
      <c r="F71" s="210">
        <v>4.831959794580927</v>
      </c>
      <c r="G71" s="210">
        <v>4.852234883687295</v>
      </c>
      <c r="H71" s="210">
        <v>4.912239508222907</v>
      </c>
      <c r="I71" s="85">
        <v>19608</v>
      </c>
      <c r="J71" s="85">
        <v>19679</v>
      </c>
      <c r="K71" s="85">
        <v>20533</v>
      </c>
      <c r="L71" s="210">
        <v>2.196885191461099</v>
      </c>
      <c r="M71" s="210">
        <v>2.206366520543516</v>
      </c>
      <c r="N71" s="210">
        <v>2.317890700272112</v>
      </c>
      <c r="O71" s="214"/>
    </row>
    <row r="72" spans="1:15" s="193" customFormat="1" ht="6" customHeight="1">
      <c r="A72" s="230"/>
      <c r="B72" s="206"/>
      <c r="C72" s="85"/>
      <c r="D72" s="85"/>
      <c r="E72" s="85"/>
      <c r="F72" s="210"/>
      <c r="G72" s="210"/>
      <c r="H72" s="85"/>
      <c r="I72" s="85"/>
      <c r="J72" s="85"/>
      <c r="K72" s="210"/>
      <c r="L72" s="210"/>
      <c r="M72" s="210"/>
      <c r="N72" s="185"/>
      <c r="O72" s="214"/>
    </row>
    <row r="73" spans="1:15" s="193" customFormat="1" ht="9" customHeight="1">
      <c r="A73" s="195" t="s">
        <v>69</v>
      </c>
      <c r="B73" s="206"/>
      <c r="C73" s="85"/>
      <c r="D73" s="85"/>
      <c r="E73" s="85"/>
      <c r="F73" s="210"/>
      <c r="G73" s="210"/>
      <c r="H73" s="210"/>
      <c r="I73" s="85"/>
      <c r="J73" s="85"/>
      <c r="K73" s="210"/>
      <c r="L73" s="210"/>
      <c r="M73" s="210"/>
      <c r="N73" s="210"/>
      <c r="O73" s="214"/>
    </row>
    <row r="74" spans="1:15" s="193" customFormat="1" ht="9" customHeight="1">
      <c r="A74" s="235" t="s">
        <v>279</v>
      </c>
      <c r="B74" s="206"/>
      <c r="C74" s="85">
        <v>20248</v>
      </c>
      <c r="D74" s="85">
        <v>20413</v>
      </c>
      <c r="E74" s="85">
        <v>20217</v>
      </c>
      <c r="F74" s="210">
        <v>4.67349148451906</v>
      </c>
      <c r="G74" s="210">
        <v>4.677316059671123</v>
      </c>
      <c r="H74" s="210">
        <v>4.670975445321839</v>
      </c>
      <c r="I74" s="85">
        <v>8855</v>
      </c>
      <c r="J74" s="85">
        <v>9644</v>
      </c>
      <c r="K74" s="85">
        <v>9710</v>
      </c>
      <c r="L74" s="210">
        <v>2.0438446807297646</v>
      </c>
      <c r="M74" s="210">
        <v>2.209770052391531</v>
      </c>
      <c r="N74" s="210">
        <v>2.2434174988413247</v>
      </c>
      <c r="O74" s="214"/>
    </row>
    <row r="75" spans="1:15" s="193" customFormat="1" ht="9" customHeight="1">
      <c r="A75" s="235" t="s">
        <v>280</v>
      </c>
      <c r="B75" s="206"/>
      <c r="C75" s="85">
        <v>5722</v>
      </c>
      <c r="D75" s="85">
        <v>5628</v>
      </c>
      <c r="E75" s="85">
        <v>5861</v>
      </c>
      <c r="F75" s="210">
        <v>4.807514577137</v>
      </c>
      <c r="G75" s="210">
        <v>4.732844070952296</v>
      </c>
      <c r="H75" s="210">
        <v>4.997297145205545</v>
      </c>
      <c r="I75" s="85">
        <v>2290</v>
      </c>
      <c r="J75" s="85">
        <v>2280</v>
      </c>
      <c r="K75" s="85">
        <v>2342</v>
      </c>
      <c r="L75" s="210">
        <v>1.9240140478230916</v>
      </c>
      <c r="M75" s="210">
        <v>1.9173568730936805</v>
      </c>
      <c r="N75" s="210">
        <v>1.996872532685785</v>
      </c>
      <c r="O75" s="214"/>
    </row>
    <row r="76" spans="1:15" s="193" customFormat="1" ht="9" customHeight="1">
      <c r="A76" s="235" t="s">
        <v>281</v>
      </c>
      <c r="B76" s="206"/>
      <c r="C76" s="85">
        <v>5366</v>
      </c>
      <c r="D76" s="85">
        <v>5439</v>
      </c>
      <c r="E76" s="85">
        <v>5310</v>
      </c>
      <c r="F76" s="210">
        <v>4.9586104801701785</v>
      </c>
      <c r="G76" s="210">
        <v>5.031070723589885</v>
      </c>
      <c r="H76" s="210">
        <v>4.958145224166989</v>
      </c>
      <c r="I76" s="85">
        <v>2001</v>
      </c>
      <c r="J76" s="85">
        <v>2091</v>
      </c>
      <c r="K76" s="85">
        <v>2018</v>
      </c>
      <c r="L76" s="210">
        <v>1.8490830359337547</v>
      </c>
      <c r="M76" s="210">
        <v>1.9341733559526475</v>
      </c>
      <c r="N76" s="210">
        <v>1.8842819326495264</v>
      </c>
      <c r="O76" s="214"/>
    </row>
    <row r="77" spans="1:15" s="193" customFormat="1" ht="9" customHeight="1">
      <c r="A77" s="235" t="s">
        <v>282</v>
      </c>
      <c r="B77" s="206"/>
      <c r="C77" s="85">
        <v>5110</v>
      </c>
      <c r="D77" s="85">
        <v>5155</v>
      </c>
      <c r="E77" s="85">
        <v>5035</v>
      </c>
      <c r="F77" s="210">
        <v>4.735677818214844</v>
      </c>
      <c r="G77" s="210">
        <v>4.801391891375843</v>
      </c>
      <c r="H77" s="210">
        <v>4.7345724403688365</v>
      </c>
      <c r="I77" s="85">
        <v>2427</v>
      </c>
      <c r="J77" s="85">
        <v>2390</v>
      </c>
      <c r="K77" s="85">
        <v>2343</v>
      </c>
      <c r="L77" s="210">
        <v>2.2492152768703377</v>
      </c>
      <c r="M77" s="210">
        <v>2.2260575403275005</v>
      </c>
      <c r="N77" s="210">
        <v>2.203198257752568</v>
      </c>
      <c r="O77" s="214"/>
    </row>
    <row r="78" spans="1:15" s="193" customFormat="1" ht="9" customHeight="1">
      <c r="A78" s="235" t="s">
        <v>283</v>
      </c>
      <c r="B78" s="206"/>
      <c r="C78" s="85">
        <v>7692</v>
      </c>
      <c r="D78" s="85">
        <v>7861</v>
      </c>
      <c r="E78" s="85">
        <v>8050</v>
      </c>
      <c r="F78" s="210">
        <v>4.497440808837717</v>
      </c>
      <c r="G78" s="210">
        <v>4.596740004385644</v>
      </c>
      <c r="H78" s="210">
        <v>4.785124148708581</v>
      </c>
      <c r="I78" s="85">
        <v>3573</v>
      </c>
      <c r="J78" s="85">
        <v>3830</v>
      </c>
      <c r="K78" s="85">
        <v>3983</v>
      </c>
      <c r="L78" s="210">
        <v>2.0890998452908427</v>
      </c>
      <c r="M78" s="210">
        <v>2.239602368247935</v>
      </c>
      <c r="N78" s="210">
        <v>2.367596209230594</v>
      </c>
      <c r="O78" s="214"/>
    </row>
    <row r="79" spans="1:15" s="193" customFormat="1" ht="9" customHeight="1">
      <c r="A79" s="235" t="s">
        <v>284</v>
      </c>
      <c r="B79" s="206"/>
      <c r="C79" s="85">
        <v>6005</v>
      </c>
      <c r="D79" s="85">
        <v>5989</v>
      </c>
      <c r="E79" s="85">
        <v>5987</v>
      </c>
      <c r="F79" s="210">
        <v>4.534700464344266</v>
      </c>
      <c r="G79" s="210">
        <v>4.538334872886462</v>
      </c>
      <c r="H79" s="210">
        <v>4.603093691062987</v>
      </c>
      <c r="I79" s="85">
        <v>2792</v>
      </c>
      <c r="J79" s="85">
        <v>2706</v>
      </c>
      <c r="K79" s="85">
        <v>2869</v>
      </c>
      <c r="L79" s="210">
        <v>2.1083902908325047</v>
      </c>
      <c r="M79" s="210">
        <v>2.0505483663434236</v>
      </c>
      <c r="N79" s="210">
        <v>2.2058252546617183</v>
      </c>
      <c r="O79" s="61"/>
    </row>
    <row r="80" spans="1:15" s="193" customFormat="1" ht="9" customHeight="1">
      <c r="A80" s="235" t="s">
        <v>285</v>
      </c>
      <c r="B80" s="206"/>
      <c r="C80" s="85">
        <v>8669</v>
      </c>
      <c r="D80" s="85">
        <v>8607</v>
      </c>
      <c r="E80" s="85">
        <v>8814</v>
      </c>
      <c r="F80" s="210">
        <v>4.855510884432232</v>
      </c>
      <c r="G80" s="210">
        <v>4.82239716897776</v>
      </c>
      <c r="H80" s="210">
        <v>4.953914654853111</v>
      </c>
      <c r="I80" s="85">
        <v>3489</v>
      </c>
      <c r="J80" s="85">
        <v>3866</v>
      </c>
      <c r="K80" s="85">
        <v>3739</v>
      </c>
      <c r="L80" s="210">
        <v>1.9541905036087273</v>
      </c>
      <c r="M80" s="210">
        <v>2.166072668208205</v>
      </c>
      <c r="N80" s="210">
        <v>2.101507476117062</v>
      </c>
      <c r="O80" s="61"/>
    </row>
    <row r="81" spans="3:15" s="193" customFormat="1" ht="6.75" customHeight="1">
      <c r="C81" s="203"/>
      <c r="D81" s="203"/>
      <c r="E81" s="203"/>
      <c r="F81" s="229"/>
      <c r="G81" s="229"/>
      <c r="H81" s="210"/>
      <c r="I81" s="203"/>
      <c r="J81" s="203"/>
      <c r="K81" s="203"/>
      <c r="L81" s="216"/>
      <c r="M81" s="229"/>
      <c r="N81" s="233"/>
      <c r="O81" s="61"/>
    </row>
    <row r="82" spans="1:15" s="193" customFormat="1" ht="13.5" customHeight="1">
      <c r="A82" s="217" t="s">
        <v>106</v>
      </c>
      <c r="C82" s="218"/>
      <c r="D82" s="218"/>
      <c r="E82" s="218"/>
      <c r="F82" s="229"/>
      <c r="G82" s="229"/>
      <c r="H82" s="210"/>
      <c r="I82" s="218"/>
      <c r="J82" s="218"/>
      <c r="K82" s="218"/>
      <c r="L82" s="216"/>
      <c r="M82" s="229"/>
      <c r="N82" s="233"/>
      <c r="O82" s="61"/>
    </row>
    <row r="83" spans="1:15" s="193" customFormat="1" ht="8.25" customHeight="1">
      <c r="A83" s="58" t="s">
        <v>286</v>
      </c>
      <c r="E83" s="199"/>
      <c r="F83" s="229"/>
      <c r="G83" s="229"/>
      <c r="H83" s="234"/>
      <c r="K83" s="199"/>
      <c r="L83" s="216"/>
      <c r="M83" s="229"/>
      <c r="N83" s="234"/>
      <c r="O83" s="61"/>
    </row>
    <row r="84" spans="1:15" s="193" customFormat="1" ht="27" customHeight="1">
      <c r="A84" s="507" t="s">
        <v>74</v>
      </c>
      <c r="B84" s="507"/>
      <c r="C84" s="507"/>
      <c r="D84" s="507"/>
      <c r="E84" s="507"/>
      <c r="F84" s="507"/>
      <c r="G84" s="507"/>
      <c r="H84" s="507"/>
      <c r="I84" s="507"/>
      <c r="J84" s="507"/>
      <c r="K84" s="507"/>
      <c r="L84" s="507"/>
      <c r="M84" s="507"/>
      <c r="N84" s="507"/>
      <c r="O84" s="61"/>
    </row>
    <row r="85" spans="1:15" s="193" customFormat="1" ht="9" customHeight="1">
      <c r="A85" s="193" t="s">
        <v>287</v>
      </c>
      <c r="E85" s="61"/>
      <c r="F85" s="195"/>
      <c r="G85" s="195"/>
      <c r="H85" s="194"/>
      <c r="K85" s="61"/>
      <c r="M85" s="195"/>
      <c r="N85" s="194"/>
      <c r="O85" s="61"/>
    </row>
    <row r="86" spans="5:15" s="193" customFormat="1" ht="9" customHeight="1">
      <c r="E86" s="61"/>
      <c r="F86" s="195"/>
      <c r="G86" s="195"/>
      <c r="H86" s="194"/>
      <c r="K86" s="61"/>
      <c r="M86" s="195"/>
      <c r="N86" s="194"/>
      <c r="O86" s="61"/>
    </row>
    <row r="87" spans="5:15" s="193" customFormat="1" ht="9" customHeight="1">
      <c r="E87" s="61"/>
      <c r="F87" s="195"/>
      <c r="G87" s="195"/>
      <c r="H87" s="194"/>
      <c r="K87" s="61"/>
      <c r="M87" s="195"/>
      <c r="N87" s="194"/>
      <c r="O87" s="61"/>
    </row>
    <row r="88" spans="5:15" s="193" customFormat="1" ht="9" customHeight="1">
      <c r="E88" s="61"/>
      <c r="F88" s="195"/>
      <c r="G88" s="195"/>
      <c r="H88" s="194"/>
      <c r="K88" s="61"/>
      <c r="M88" s="195"/>
      <c r="N88" s="194"/>
      <c r="O88" s="61"/>
    </row>
    <row r="89" spans="5:15" s="193" customFormat="1" ht="9" customHeight="1">
      <c r="E89" s="61"/>
      <c r="F89" s="195"/>
      <c r="G89" s="195"/>
      <c r="H89" s="194"/>
      <c r="K89" s="61"/>
      <c r="M89" s="195"/>
      <c r="N89" s="194"/>
      <c r="O89" s="61"/>
    </row>
    <row r="90" spans="5:15" s="193" customFormat="1" ht="9" customHeight="1">
      <c r="E90" s="61"/>
      <c r="F90" s="195"/>
      <c r="G90" s="195"/>
      <c r="H90" s="194"/>
      <c r="K90" s="61"/>
      <c r="M90" s="195"/>
      <c r="N90" s="194"/>
      <c r="O90" s="61"/>
    </row>
    <row r="91" spans="5:15" s="193" customFormat="1" ht="9" customHeight="1">
      <c r="E91" s="61"/>
      <c r="F91" s="195"/>
      <c r="G91" s="195"/>
      <c r="H91" s="194"/>
      <c r="K91" s="61"/>
      <c r="M91" s="195"/>
      <c r="N91" s="194"/>
      <c r="O91" s="61"/>
    </row>
    <row r="92" spans="5:15" s="193" customFormat="1" ht="9" customHeight="1">
      <c r="E92" s="61"/>
      <c r="F92" s="195"/>
      <c r="G92" s="195"/>
      <c r="H92" s="194"/>
      <c r="K92" s="61"/>
      <c r="M92" s="195"/>
      <c r="N92" s="194"/>
      <c r="O92" s="61"/>
    </row>
    <row r="93" spans="5:15" s="193" customFormat="1" ht="9" customHeight="1">
      <c r="E93" s="61"/>
      <c r="F93" s="195"/>
      <c r="G93" s="195"/>
      <c r="H93" s="194"/>
      <c r="K93" s="61"/>
      <c r="M93" s="195"/>
      <c r="N93" s="194"/>
      <c r="O93" s="61"/>
    </row>
    <row r="94" spans="5:15" s="193" customFormat="1" ht="9" customHeight="1">
      <c r="E94" s="61"/>
      <c r="F94" s="195"/>
      <c r="G94" s="195"/>
      <c r="H94" s="194"/>
      <c r="K94" s="61"/>
      <c r="M94" s="195"/>
      <c r="N94" s="194"/>
      <c r="O94" s="61"/>
    </row>
    <row r="95" spans="5:15" s="193" customFormat="1" ht="9" customHeight="1">
      <c r="E95" s="61"/>
      <c r="F95" s="195"/>
      <c r="G95" s="195"/>
      <c r="H95" s="194"/>
      <c r="K95" s="61"/>
      <c r="M95" s="195"/>
      <c r="N95" s="194"/>
      <c r="O95" s="61"/>
    </row>
    <row r="96" spans="5:15" s="193" customFormat="1" ht="9" customHeight="1">
      <c r="E96" s="61"/>
      <c r="F96" s="195"/>
      <c r="G96" s="195"/>
      <c r="H96" s="194"/>
      <c r="K96" s="61"/>
      <c r="M96" s="195"/>
      <c r="N96" s="194"/>
      <c r="O96" s="61"/>
    </row>
    <row r="97" spans="5:15" s="193" customFormat="1" ht="9" customHeight="1">
      <c r="E97" s="61"/>
      <c r="F97" s="195"/>
      <c r="G97" s="195"/>
      <c r="H97" s="194"/>
      <c r="K97" s="61"/>
      <c r="M97" s="195"/>
      <c r="N97" s="194"/>
      <c r="O97" s="61"/>
    </row>
    <row r="98" spans="5:15" s="193" customFormat="1" ht="9" customHeight="1">
      <c r="E98" s="61"/>
      <c r="F98" s="195"/>
      <c r="G98" s="195"/>
      <c r="H98" s="194"/>
      <c r="K98" s="61"/>
      <c r="M98" s="195"/>
      <c r="N98" s="194"/>
      <c r="O98" s="61"/>
    </row>
    <row r="99" spans="5:15" s="193" customFormat="1" ht="9" customHeight="1">
      <c r="E99" s="61"/>
      <c r="F99" s="195"/>
      <c r="G99" s="195"/>
      <c r="H99" s="194"/>
      <c r="K99" s="61"/>
      <c r="M99" s="195"/>
      <c r="N99" s="194"/>
      <c r="O99" s="61"/>
    </row>
    <row r="100" spans="5:15" s="193" customFormat="1" ht="9" customHeight="1">
      <c r="E100" s="61"/>
      <c r="F100" s="195"/>
      <c r="G100" s="195"/>
      <c r="H100" s="194"/>
      <c r="K100" s="61"/>
      <c r="M100" s="195"/>
      <c r="N100" s="194"/>
      <c r="O100" s="61"/>
    </row>
    <row r="101" spans="5:15" s="193" customFormat="1" ht="9" customHeight="1">
      <c r="E101" s="61"/>
      <c r="F101" s="195"/>
      <c r="G101" s="195"/>
      <c r="H101" s="194"/>
      <c r="K101" s="61"/>
      <c r="M101" s="195"/>
      <c r="N101" s="194"/>
      <c r="O101" s="61"/>
    </row>
    <row r="102" spans="5:15" s="193" customFormat="1" ht="9" customHeight="1">
      <c r="E102" s="61"/>
      <c r="F102" s="195"/>
      <c r="G102" s="195"/>
      <c r="H102" s="194"/>
      <c r="K102" s="61"/>
      <c r="M102" s="195"/>
      <c r="N102" s="194"/>
      <c r="O102" s="61"/>
    </row>
    <row r="103" spans="5:15" s="193" customFormat="1" ht="9" customHeight="1">
      <c r="E103" s="61"/>
      <c r="F103" s="195"/>
      <c r="G103" s="195"/>
      <c r="H103" s="194"/>
      <c r="K103" s="61"/>
      <c r="M103" s="195"/>
      <c r="N103" s="194"/>
      <c r="O103" s="61"/>
    </row>
    <row r="104" spans="5:15" s="193" customFormat="1" ht="9" customHeight="1">
      <c r="E104" s="61"/>
      <c r="F104" s="195"/>
      <c r="G104" s="195"/>
      <c r="H104" s="194"/>
      <c r="K104" s="61"/>
      <c r="M104" s="195"/>
      <c r="N104" s="194"/>
      <c r="O104" s="61"/>
    </row>
    <row r="105" spans="5:15" s="193" customFormat="1" ht="9" customHeight="1">
      <c r="E105" s="61"/>
      <c r="F105" s="195"/>
      <c r="G105" s="195"/>
      <c r="H105" s="194"/>
      <c r="K105" s="61"/>
      <c r="M105" s="195"/>
      <c r="N105" s="194"/>
      <c r="O105" s="61"/>
    </row>
    <row r="106" spans="5:15" s="193" customFormat="1" ht="9" customHeight="1">
      <c r="E106" s="61"/>
      <c r="F106" s="195"/>
      <c r="G106" s="195"/>
      <c r="H106" s="194"/>
      <c r="K106" s="61"/>
      <c r="M106" s="195"/>
      <c r="N106" s="194"/>
      <c r="O106" s="61"/>
    </row>
    <row r="107" spans="5:15" s="193" customFormat="1" ht="9" customHeight="1">
      <c r="E107" s="61"/>
      <c r="F107" s="195"/>
      <c r="G107" s="195"/>
      <c r="H107" s="194"/>
      <c r="K107" s="61"/>
      <c r="M107" s="195"/>
      <c r="N107" s="194"/>
      <c r="O107" s="61"/>
    </row>
    <row r="108" spans="5:15" s="193" customFormat="1" ht="9" customHeight="1">
      <c r="E108" s="61"/>
      <c r="F108" s="195"/>
      <c r="G108" s="195"/>
      <c r="H108" s="194"/>
      <c r="K108" s="61"/>
      <c r="M108" s="195"/>
      <c r="N108" s="194"/>
      <c r="O108" s="61"/>
    </row>
    <row r="109" spans="5:15" s="193" customFormat="1" ht="9" customHeight="1">
      <c r="E109" s="61"/>
      <c r="F109" s="195"/>
      <c r="G109" s="195"/>
      <c r="H109" s="194"/>
      <c r="K109" s="61"/>
      <c r="M109" s="195"/>
      <c r="N109" s="194"/>
      <c r="O109" s="61"/>
    </row>
    <row r="110" spans="5:15" s="193" customFormat="1" ht="9" customHeight="1">
      <c r="E110" s="61"/>
      <c r="F110" s="195"/>
      <c r="G110" s="195"/>
      <c r="H110" s="194"/>
      <c r="K110" s="61"/>
      <c r="M110" s="195"/>
      <c r="N110" s="194"/>
      <c r="O110" s="61"/>
    </row>
    <row r="111" spans="5:15" s="193" customFormat="1" ht="9" customHeight="1">
      <c r="E111" s="61"/>
      <c r="F111" s="195"/>
      <c r="G111" s="195"/>
      <c r="H111" s="194"/>
      <c r="K111" s="61"/>
      <c r="M111" s="195"/>
      <c r="N111" s="194"/>
      <c r="O111" s="209"/>
    </row>
    <row r="112" spans="5:15" s="193" customFormat="1" ht="9" customHeight="1">
      <c r="E112" s="61"/>
      <c r="F112" s="195"/>
      <c r="G112" s="195"/>
      <c r="H112" s="194"/>
      <c r="K112" s="61"/>
      <c r="M112" s="195"/>
      <c r="N112" s="194"/>
      <c r="O112" s="209"/>
    </row>
  </sheetData>
  <sheetProtection/>
  <mergeCells count="12">
    <mergeCell ref="I4:K4"/>
    <mergeCell ref="L4:N4"/>
    <mergeCell ref="A7:N7"/>
    <mergeCell ref="A34:N34"/>
    <mergeCell ref="A63:N63"/>
    <mergeCell ref="A84:N84"/>
    <mergeCell ref="A1:N1"/>
    <mergeCell ref="A3:B5"/>
    <mergeCell ref="C3:H3"/>
    <mergeCell ref="I3:N3"/>
    <mergeCell ref="C4:E4"/>
    <mergeCell ref="F4:H4"/>
  </mergeCells>
  <printOptions/>
  <pageMargins left="0.7874015748031497" right="0.7874015748031497" top="0.5905511811023623" bottom="0.7874015748031497" header="0.5118110236220472" footer="0.3937007874015748"/>
  <pageSetup horizontalDpi="600" verticalDpi="600" orientation="portrait" paperSize="9" scale="95" r:id="rId1"/>
  <headerFooter alignWithMargins="0">
    <oddFooter>&amp;C&amp;9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lfstad-wem</dc:creator>
  <cp:keywords/>
  <dc:description/>
  <cp:lastModifiedBy>Weber, Ulrike (LfStaD)</cp:lastModifiedBy>
  <cp:lastPrinted>2013-11-27T07:11:40Z</cp:lastPrinted>
  <dcterms:created xsi:type="dcterms:W3CDTF">2003-09-18T06:46:11Z</dcterms:created>
  <dcterms:modified xsi:type="dcterms:W3CDTF">2013-11-27T07:12:47Z</dcterms:modified>
  <cp:category/>
  <cp:version/>
  <cp:contentType/>
  <cp:contentStatus/>
</cp:coreProperties>
</file>