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65461" windowWidth="18960" windowHeight="11640" activeTab="0"/>
  </bookViews>
  <sheets>
    <sheet name="Inhaltsübersicht" sheetId="1" r:id="rId1"/>
    <sheet name="Vorbemerkung" sheetId="2" r:id="rId2"/>
    <sheet name="Übersicht 1" sheetId="3" r:id="rId3"/>
    <sheet name="Übersicht 2" sheetId="4" r:id="rId4"/>
    <sheet name="Übersicht 3" sheetId="5" r:id="rId5"/>
    <sheet name="Tabelle 1" sheetId="6" r:id="rId6"/>
  </sheets>
  <definedNames>
    <definedName name="_xlnm.Print_Area" localSheetId="5">'Tabelle 1'!$A$1:$H$600</definedName>
    <definedName name="_xlnm.Print_Area" localSheetId="2">'Übersicht 1'!$A$1:$M$42</definedName>
    <definedName name="_xlnm.Print_Area" localSheetId="3">'Übersicht 2'!$A$1:$O$77</definedName>
    <definedName name="_xlnm.Print_Area" localSheetId="4">'Übersicht 3'!$A$1:$K$69</definedName>
    <definedName name="_xlnm.Print_Titles" localSheetId="5">'Tabelle 1'!$57:$65</definedName>
    <definedName name="_xlnm.Print_Titles" localSheetId="4">'Übersicht 3'!$1:$9</definedName>
  </definedNames>
  <calcPr fullCalcOnLoad="1"/>
</workbook>
</file>

<file path=xl/sharedStrings.xml><?xml version="1.0" encoding="utf-8"?>
<sst xmlns="http://schemas.openxmlformats.org/spreadsheetml/2006/main" count="2643" uniqueCount="283">
  <si>
    <t/>
  </si>
  <si>
    <t>Wintersemester</t>
  </si>
  <si>
    <t>Merkmal</t>
  </si>
  <si>
    <t>2000/01</t>
  </si>
  <si>
    <t>2001/02</t>
  </si>
  <si>
    <t>2002/03</t>
  </si>
  <si>
    <t>2003/04</t>
  </si>
  <si>
    <t>2005/06</t>
  </si>
  <si>
    <t>2006/07</t>
  </si>
  <si>
    <t>2007/08</t>
  </si>
  <si>
    <t>2008/09</t>
  </si>
  <si>
    <t>2009/10</t>
  </si>
  <si>
    <t>Gasthörer insgesamt</t>
  </si>
  <si>
    <t>nach Hochschularten</t>
  </si>
  <si>
    <t>nach Alter</t>
  </si>
  <si>
    <t>nach Fächergruppen</t>
  </si>
  <si>
    <t>männlich</t>
  </si>
  <si>
    <t>weiblich</t>
  </si>
  <si>
    <t>Universitäten</t>
  </si>
  <si>
    <t xml:space="preserve">    darunter Ausländer </t>
  </si>
  <si>
    <t>Fachhochschulen</t>
  </si>
  <si>
    <t>unter 30 Jahre</t>
  </si>
  <si>
    <t>60 Jahre oder älter</t>
  </si>
  <si>
    <t>Durchschnittsalter in Jahren</t>
  </si>
  <si>
    <t>Sport</t>
  </si>
  <si>
    <t>Rechts-, Wirtschafts-</t>
  </si>
  <si>
    <t xml:space="preserve"> und Sozialwissenschaften</t>
  </si>
  <si>
    <t>Veterinärmedizin</t>
  </si>
  <si>
    <t>Agrar-, Forst- u. Ernährungs-</t>
  </si>
  <si>
    <t xml:space="preserve"> wissenschaften</t>
  </si>
  <si>
    <t>Kunst, Kunstwissenschaft</t>
  </si>
  <si>
    <t>2004/05</t>
  </si>
  <si>
    <t>zusammen</t>
  </si>
  <si>
    <t>2010/11</t>
  </si>
  <si>
    <t>Humanmedizin, Gesundheits-</t>
  </si>
  <si>
    <t xml:space="preserve">   </t>
  </si>
  <si>
    <t>Übersicht 1. Gasthörer an den Hochschulen in Bayern seit dem Wintersemester 2000/01</t>
  </si>
  <si>
    <t>München</t>
  </si>
  <si>
    <t>Würzburg</t>
  </si>
  <si>
    <t xml:space="preserve">von 30 bis unter 60 Jahre </t>
  </si>
  <si>
    <t xml:space="preserve">darunter Erlangen-Nürnberg  </t>
  </si>
  <si>
    <t xml:space="preserve">Techn. Univ. München </t>
  </si>
  <si>
    <t xml:space="preserve">Phil.-theol. Hochschulen </t>
  </si>
  <si>
    <t xml:space="preserve">Kunsthochschulen </t>
  </si>
  <si>
    <t xml:space="preserve">Sprach- und Kulturwissenschaften </t>
  </si>
  <si>
    <t xml:space="preserve">Mathematik, Naturwissenschaften </t>
  </si>
  <si>
    <t xml:space="preserve">Ingenieurwissenschaften </t>
  </si>
  <si>
    <t>Ohne Angabe der Fachrichtung 
 (einschließlich Seniorenstudium 
  der Universität München)</t>
  </si>
  <si>
    <t>Übersicht 2. Gasthörer an den Hochschulen in Bayern im Wintersemester 2010/11</t>
  </si>
  <si>
    <t>nach Fächergruppen (erstgenannte Fachrichtung), Altersgruppen und Hochschulen</t>
  </si>
  <si>
    <t>Hochschule</t>
  </si>
  <si>
    <t>Zahl der Gasthörer (Belegungen in der 1. oder einzigen Fachrichtung)</t>
  </si>
  <si>
    <t>Insge-
samt</t>
  </si>
  <si>
    <t>davon in der Fächergruppe</t>
  </si>
  <si>
    <t>Sprach-
u. Kultur-
wissen-
schaften</t>
  </si>
  <si>
    <t>Rechts-,
Wirtsch.-
u. Sozial-
wissen-
schaften</t>
  </si>
  <si>
    <t>Mathem.,
Natur-
wissen-
schaften</t>
  </si>
  <si>
    <t>Human-
medizin/
Gesund-
heits-
wissen.</t>
  </si>
  <si>
    <t>Vete-
rinär-
medi-
zin</t>
  </si>
  <si>
    <t>Agrar-,
Forst-, Er-
nährungs-
wissen-
schaften</t>
  </si>
  <si>
    <t>Ingenieur-
wissen-
schaften</t>
  </si>
  <si>
    <t>Kunst.
Kunst-
wissen-
schaft</t>
  </si>
  <si>
    <t>Sonst.
Fächer/
ohne
Angabe</t>
  </si>
  <si>
    <t>Augsburg</t>
  </si>
  <si>
    <t>-</t>
  </si>
  <si>
    <t>Bamberg</t>
  </si>
  <si>
    <t>Bayreuth</t>
  </si>
  <si>
    <t>Eichstätt-Ingolstadt</t>
  </si>
  <si>
    <t>Erlangen-Nürnberg</t>
  </si>
  <si>
    <t>München, Universität</t>
  </si>
  <si>
    <t>Techn. Universität</t>
  </si>
  <si>
    <t>Univ. d. Bundeswehr</t>
  </si>
  <si>
    <t xml:space="preserve"> -FB Universitätsstudieng. </t>
  </si>
  <si>
    <t xml:space="preserve"> -FB Fachhochschulstudieng.</t>
  </si>
  <si>
    <t>HS für Politik</t>
  </si>
  <si>
    <t>Passau</t>
  </si>
  <si>
    <t>Regensburg</t>
  </si>
  <si>
    <t>Zusammen</t>
  </si>
  <si>
    <t>Philosophisch-theologische Hochschulen</t>
  </si>
  <si>
    <t>Benediktbeuern, Phil.-Theol. HS</t>
  </si>
  <si>
    <t>München, HS für Philosophie</t>
  </si>
  <si>
    <t>Neuendettelsau, Augustana-HS</t>
  </si>
  <si>
    <t>Kunsthochschulen</t>
  </si>
  <si>
    <t>Bayreuth,  HS f. Ev. Kirchenmusik</t>
  </si>
  <si>
    <t>München,  Akad. der Bild. Künste</t>
  </si>
  <si>
    <t>Akad. d. Bild. Künste ........</t>
  </si>
  <si>
    <t>HS  f. Fernsehen u. Film</t>
  </si>
  <si>
    <t>HS für Musik u. Theater</t>
  </si>
  <si>
    <t>Nürnberg,  Akad. d. Bild. Künste</t>
  </si>
  <si>
    <t>Nürnberg,  HS für Musik</t>
  </si>
  <si>
    <t>Regensburg, HS f. Kath. Kirchenmusik</t>
  </si>
  <si>
    <t>Würzburg, HS für Musik</t>
  </si>
  <si>
    <t>Amberg-Weiden</t>
  </si>
  <si>
    <t>Ansbach</t>
  </si>
  <si>
    <t>Aschaffenburg</t>
  </si>
  <si>
    <t>Coburg</t>
  </si>
  <si>
    <t>Deggendorf</t>
  </si>
  <si>
    <t>Hof</t>
  </si>
  <si>
    <t>Ingolstadt</t>
  </si>
  <si>
    <t>Kempten</t>
  </si>
  <si>
    <t>Landshut</t>
  </si>
  <si>
    <t>Neu-Ulm</t>
  </si>
  <si>
    <t>Nürnberg</t>
  </si>
  <si>
    <t>Rosenheim</t>
  </si>
  <si>
    <t>Weihenstephan</t>
  </si>
  <si>
    <t>Würzburg-Schweinfurt</t>
  </si>
  <si>
    <t>München, Kath. Stiftungs-FH</t>
  </si>
  <si>
    <t>Nürnberg, Evang. FH</t>
  </si>
  <si>
    <t>Erding, Priv. FH f. angew. Management</t>
  </si>
  <si>
    <t>München, Munich Business School Priv. FH</t>
  </si>
  <si>
    <t>Bamberg, Priv. Hochschule für Gesundheit</t>
  </si>
  <si>
    <t>München, HS Fresenius Idstein Priv. FH</t>
  </si>
  <si>
    <t>München, Macromedia der Medien Priv. FH</t>
  </si>
  <si>
    <t>SDI München</t>
  </si>
  <si>
    <t>Hochschulen insgesamt</t>
  </si>
  <si>
    <t>I n s g e s a m t</t>
  </si>
  <si>
    <t>davon im Alter von ... bis unter … Jahre</t>
  </si>
  <si>
    <t>bis 20</t>
  </si>
  <si>
    <t>20 - 30</t>
  </si>
  <si>
    <t>30 - 40</t>
  </si>
  <si>
    <t>40 - 50</t>
  </si>
  <si>
    <t>50 - 60</t>
  </si>
  <si>
    <t>60 - 70</t>
  </si>
  <si>
    <t>70 und älter</t>
  </si>
  <si>
    <t>Übersicht 3. Gasthörer an den Hochschulen in Bayern im Wintersemester 2010/11</t>
  </si>
  <si>
    <t>nach Altersgruppen, Durchschnittsalter und Hochschulen</t>
  </si>
  <si>
    <t>Zahl der Gasthörer</t>
  </si>
  <si>
    <t>Durchschnitt-
liches Alter</t>
  </si>
  <si>
    <t>insge-
samt</t>
  </si>
  <si>
    <t>davon im Alter von … bis unter … Jahre</t>
  </si>
  <si>
    <t>unter 30</t>
  </si>
  <si>
    <t>30 - 60</t>
  </si>
  <si>
    <t>60 und älter</t>
  </si>
  <si>
    <t>insg.</t>
  </si>
  <si>
    <t>weibl.</t>
  </si>
  <si>
    <t xml:space="preserve">Augsburg </t>
  </si>
  <si>
    <t xml:space="preserve">Bamberg  </t>
  </si>
  <si>
    <t xml:space="preserve">Bayreuth  </t>
  </si>
  <si>
    <t xml:space="preserve">Eichstätt-Ingolstadt  </t>
  </si>
  <si>
    <t xml:space="preserve">Erlangen-Nürnberg  </t>
  </si>
  <si>
    <t>München,    Universität</t>
  </si>
  <si>
    <t xml:space="preserve">            Techn. Universität</t>
  </si>
  <si>
    <t xml:space="preserve">            Univ. d. Bundeswehr</t>
  </si>
  <si>
    <t xml:space="preserve">            -FB Universitätsstudieng.  </t>
  </si>
  <si>
    <t xml:space="preserve">            -FB Fachhochschulstudieng. </t>
  </si>
  <si>
    <t xml:space="preserve">            HS für Politik</t>
  </si>
  <si>
    <t xml:space="preserve">München, HS für Philosophie </t>
  </si>
  <si>
    <t>München, Akad. d. Bild. Künste</t>
  </si>
  <si>
    <t xml:space="preserve">                 HS f. Fernsehen u. Film</t>
  </si>
  <si>
    <t xml:space="preserve">                 HS f. Musik u. Theater </t>
  </si>
  <si>
    <t xml:space="preserve">Nürnberg, HS f. Musik </t>
  </si>
  <si>
    <t xml:space="preserve">                Akad. d. Bild. Künste</t>
  </si>
  <si>
    <t>Regensburg, HS f. kath. Kirchenmusik</t>
  </si>
  <si>
    <t xml:space="preserve">Würzburg, HS f. Musik </t>
  </si>
  <si>
    <t xml:space="preserve">Amberg-Weiden </t>
  </si>
  <si>
    <t xml:space="preserve">Ansbach  </t>
  </si>
  <si>
    <t xml:space="preserve">Kempten </t>
  </si>
  <si>
    <t xml:space="preserve">Landshut </t>
  </si>
  <si>
    <t xml:space="preserve">Rosenheim </t>
  </si>
  <si>
    <t xml:space="preserve">Würzburg-Schweinfurt  </t>
  </si>
  <si>
    <t xml:space="preserve">Nürnberg, Evang. FH </t>
  </si>
  <si>
    <t xml:space="preserve">Erding, Priv. FH f. angew. Management. </t>
  </si>
  <si>
    <t xml:space="preserve">München, Munich Business School </t>
  </si>
  <si>
    <t xml:space="preserve">München, HS Fresenius Idstein Priv. FH  </t>
  </si>
  <si>
    <t xml:space="preserve">München, Macromedia d. Medien Priv. FH </t>
  </si>
  <si>
    <t xml:space="preserve">SDI München </t>
  </si>
  <si>
    <t>Hochschulen Insgesamt</t>
  </si>
  <si>
    <t>Insgesamt</t>
  </si>
  <si>
    <t>Tabelle 1. Gasthörer an den Hochschulen in Bayern im Wintersemester 2010/11</t>
  </si>
  <si>
    <t>Fächergruppe</t>
  </si>
  <si>
    <t>Ge-
schlecht</t>
  </si>
  <si>
    <t>Gasthörer
insgesamt</t>
  </si>
  <si>
    <t>Altersgruppen</t>
  </si>
  <si>
    <t>unter
30 Jahre</t>
  </si>
  <si>
    <t>30 bis unter 60 Jahre</t>
  </si>
  <si>
    <t>60  Jahre und älter</t>
  </si>
  <si>
    <t>Universität Augsburg</t>
  </si>
  <si>
    <t xml:space="preserve"> Sprach- u. Kultur-
                         </t>
  </si>
  <si>
    <t xml:space="preserve">  wissenschaften</t>
  </si>
  <si>
    <t>männl.</t>
  </si>
  <si>
    <t xml:space="preserve">insg. </t>
  </si>
  <si>
    <t xml:space="preserve"> Rechts-, Wirtschafts- u.                   </t>
  </si>
  <si>
    <t xml:space="preserve">  Sozialwissenschaften  </t>
  </si>
  <si>
    <t xml:space="preserve"> Mathematik, Natur-                         </t>
  </si>
  <si>
    <t xml:space="preserve">                                            </t>
  </si>
  <si>
    <t xml:space="preserve"> Kunst, Kunstwissenschaft </t>
  </si>
  <si>
    <t xml:space="preserve"> I n s g e s a m t </t>
  </si>
  <si>
    <t>Universität Bamberg</t>
  </si>
  <si>
    <t xml:space="preserve"> Sprach- u. Kultur-                         </t>
  </si>
  <si>
    <t xml:space="preserve">  wissenschaften  </t>
  </si>
  <si>
    <t xml:space="preserve">  Sozialwissenschaften</t>
  </si>
  <si>
    <t xml:space="preserve"> I n s g e s a m t</t>
  </si>
  <si>
    <t>unter 
30 Jahre</t>
  </si>
  <si>
    <t xml:space="preserve">Noch: Universitäten </t>
  </si>
  <si>
    <t>Universität Bayreuth</t>
  </si>
  <si>
    <t xml:space="preserve">  wissenschaften </t>
  </si>
  <si>
    <t>Universität Eichstätt-Ingolstadt, Abt. Eichstätt</t>
  </si>
  <si>
    <t xml:space="preserve">  wissenschaften   </t>
  </si>
  <si>
    <t xml:space="preserve">  Sozialwissenschaften </t>
  </si>
  <si>
    <t xml:space="preserve"> Kunst, Kunstwissenschaft</t>
  </si>
  <si>
    <t>Universität Eichstätt-Ingolstadt, Abt. Ingolstadt</t>
  </si>
  <si>
    <t>Universität Erlangen-Nürnberg</t>
  </si>
  <si>
    <t xml:space="preserve"> Ingenieurwissenschaften </t>
  </si>
  <si>
    <t xml:space="preserve"> I n s g e s a m t    </t>
  </si>
  <si>
    <t>Universität München</t>
  </si>
  <si>
    <t>Noch: Universität München</t>
  </si>
  <si>
    <t xml:space="preserve"> Humanmedizin/Gesund-                       </t>
  </si>
  <si>
    <t xml:space="preserve">  heitswissenschaften </t>
  </si>
  <si>
    <t xml:space="preserve"> Sonstige Fachrichtungen </t>
  </si>
  <si>
    <t>Technische Universität München</t>
  </si>
  <si>
    <t xml:space="preserve"> Sport </t>
  </si>
  <si>
    <t xml:space="preserve"> Agrar-, Forst- u. Ernäh-                   </t>
  </si>
  <si>
    <t xml:space="preserve">  rungswissenschaften </t>
  </si>
  <si>
    <t>Noch: Technische Universität München</t>
  </si>
  <si>
    <t xml:space="preserve"> Sonstige Fachrichtungen  </t>
  </si>
  <si>
    <t xml:space="preserve">Universität der Bundeswehr München
    </t>
  </si>
  <si>
    <t xml:space="preserve"> Ingenieurwissenschaften</t>
  </si>
  <si>
    <t>Hochschule für Politik München</t>
  </si>
  <si>
    <t>Noch: Universitäten</t>
  </si>
  <si>
    <t>Universität Passau</t>
  </si>
  <si>
    <t xml:space="preserve">  wissenschaften .</t>
  </si>
  <si>
    <t>Universität Regensburg</t>
  </si>
  <si>
    <t xml:space="preserve"> Sonstige Fachrichtungen</t>
  </si>
  <si>
    <t xml:space="preserve"> I n s g e s a m t  </t>
  </si>
  <si>
    <t>Universität Würzburg</t>
  </si>
  <si>
    <t xml:space="preserve"> Sport</t>
  </si>
  <si>
    <t>Phil.-Theol. Hochschule Benediktbeuern</t>
  </si>
  <si>
    <t>Noch: Philosophisch-theologische Hochschulen</t>
  </si>
  <si>
    <t>Hochschule für Philosophie München</t>
  </si>
  <si>
    <t>Augustana-Hochschule Neuendettelsau</t>
  </si>
  <si>
    <t>Hochschule für Fernsehen und Film München</t>
  </si>
  <si>
    <t>Hochschule für Musik und Theater München</t>
  </si>
  <si>
    <t>Akademie der Bildenden Künste Nürnberg</t>
  </si>
  <si>
    <t>Hochschule für Musik Nürnberg</t>
  </si>
  <si>
    <t>Hochschule für Musik Würzburg</t>
  </si>
  <si>
    <t xml:space="preserve"> Noch: Kunsthochschulen</t>
  </si>
  <si>
    <t>Hochschule für evang. Kirchenmusik Bayreuth</t>
  </si>
  <si>
    <t xml:space="preserve"> </t>
  </si>
  <si>
    <t xml:space="preserve">   Fachhochschulen 
 (ohne Verwaltungsfachhochschulen)</t>
  </si>
  <si>
    <t>Fachhochschule Aschaffenburg</t>
  </si>
  <si>
    <t>Fachhochschule Augsburg</t>
  </si>
  <si>
    <t>Fachhochschule Hof in Hof</t>
  </si>
  <si>
    <t>Fachhochschule Hof in Münchberg</t>
  </si>
  <si>
    <t>Noch: Fachhochschulen (ohne Verwaltungsfachhochschulen)</t>
  </si>
  <si>
    <t>Fachhochschule in Ingolstadt</t>
  </si>
  <si>
    <t>Fachhochschule Kempten</t>
  </si>
  <si>
    <t>Fachhochschule Landshut</t>
  </si>
  <si>
    <t>Fachhochschule München</t>
  </si>
  <si>
    <t>Fachhochschule Nürnberg</t>
  </si>
  <si>
    <t>Fachhochschule Regensburg</t>
  </si>
  <si>
    <t>Fachhochschule Rosenheim</t>
  </si>
  <si>
    <t>Sonstige Fachrichtungen</t>
  </si>
  <si>
    <t>Fachhochschule Weihenstephan, Abt. Weihenstephan</t>
  </si>
  <si>
    <t xml:space="preserve"> Agrar-, Forst- u. Ernäh-                </t>
  </si>
  <si>
    <t>Fachhochschule Würzburg-Schweinfurt, Abt. Schweinfurt</t>
  </si>
  <si>
    <t>Fachhochschule Würzburg-Schweinfurt, Abt. Würzburg</t>
  </si>
  <si>
    <t>Fachschule  für angewandtes Management, Erding (Priv. FH)</t>
  </si>
  <si>
    <t>Munich Business School, München</t>
  </si>
  <si>
    <t>Kath. Stiftungsfachhochschule München</t>
  </si>
  <si>
    <t xml:space="preserve"> I n s g e s a m t   </t>
  </si>
  <si>
    <r>
      <t>Noch:</t>
    </r>
    <r>
      <rPr>
        <b/>
        <sz val="9"/>
        <rFont val="Arial"/>
        <family val="2"/>
      </rPr>
      <t xml:space="preserve"> Tabelle 1. Gasthörer an den Hochschulen in Bayern im Wintersemester 2010/11</t>
    </r>
  </si>
  <si>
    <t>Vorbemerkung</t>
  </si>
  <si>
    <t>Erhoben werden die Angaben (Alter, Geschlecht, besuchte Hochschule, Staatsangehörigkeit und Fachrichtung) nach § 3 Abs. 1 Nr. 2 HStatG.</t>
  </si>
  <si>
    <t>In die Erhebung einbezogen sind folgende Hochschulen:</t>
  </si>
  <si>
    <t>Phil.-Theol. Hochschule der Salesianer Don Boscos Benediktbeuern, Hochschule für Philosophie München, Augustana-Hochschule Neuendettelsau (alle kirchlich).</t>
  </si>
  <si>
    <t>An der Fachhochschule für öffentliche Verwaltung und Rechtspflege in Bayern ist ein Gaststudium grundsätzlich nicht möglich.</t>
  </si>
  <si>
    <t>Der vorliegende Bericht enthält die von den Hochschulverwaltungen gemeldeten Angaben über die im Wintersemester 2010/11 an einer bayerischen Hochschule eingeschriebenen Gasthörer¹. Rechtsgrundlage der Erhebung ist das Hochschulstatistikgesetz (HStatG) vom 2. November 1990 (BGBl I S. 2414, zuletzt geändert durch Artikel 2 des Gesetzes vom 25. Juni 2005 – BGBl. I S. 1860).</t>
  </si>
  <si>
    <t>Augsburg, Bamberg, Bayreuth, Erlangen-Nürnberg, München, Passau, Regensburg und Würzburg sowie die Technische Universität München (alle staatlich); Eichstätt-Ingolstadt (kirchlich); Universität der Bundeswehr München (FB Universitätsstudiengänge und Fachhochschulstudiengänge) und Hochschule für Politik München (Körperschaft des öffentlichen Rechts).</t>
  </si>
  <si>
    <t>Akademie der Bildenden Künste München, Akademie der Bildenden Künste Nürnberg, Hochschule für Evang. Kirchenmusik Bayreuth, Hochschule für Musik und Theater München, Hochschule für Musik Nürnberg-Augsburg, Hochschule für Musik Würzburg, Hochschule für Fernsehen und Film München, Hochschule für Kath. Kirchenmusik und Musikpädagogik Regensburg.</t>
  </si>
  <si>
    <t>Amberg-Weiden, Ansbach, Aschaffenburg, Augsburg, Coburg, Deggendorf, Hof, Ingolstadt, Kempten, Landshut, München, Neu-Ulm, Nürnberg, Regensburg, Rosenheim, Weihenstephan, Würzburg-Schweinfurt (alle staatlich); Kath. Stiftungsfachhochschule München und Evang. Fachhochschule Nürnberg; Fachhochschule für angewandtes Management Erding; Munich Business School München, Priv. Hochschule für Gesundheit in Bamberg, Hochschule Fresenius Idstein in München, Macromedia FH der Medien München und SDI München (nichtstaatliche).</t>
  </si>
  <si>
    <t>Keine Gaststudierenden waren im Wintersemester 2010/11 in der Akademie der Bildenden Künste München, der Universität der Bundeswehr München (FB Fachhochschulstudiengänge), der Hochschule für Kath. Kirchenmusik u. Kirchenpädagogik in Regensburg, der Kath. Stiftungsfachhochschule München in Benediktbeuern sowie an den Fachhochschulen in Amberg-Weiden, Ansbach, Coburg, Deggendorf, Neu-Ulm, Weihenstephan, der Evang. FH Nürnberg sowie an den Priv. Hochschule für Gesundheit in Bamberg, Hochschule Fresenius Idstein in München, Macromedia FH der Medien München und SDI München immatrikuliert.</t>
  </si>
  <si>
    <t>¹Gasthörer (auch ”Gaststudierende”) sind Teilnehmer an einzelnen Kursen oder Lehrveranstaltungen. Für Gaststudierende kann durch Rechtsverordnung bestimmt werden, dass eine Immatrikulation auch mit anderen als den nach dem Bayerischen Hochschulgesetz vorgeschriebenen Qualifikationen erfolgen kann (Art. 66 BayHSchG vom 2. Oktober 1998 [GVBl S. 740]); ein Fachstudium mit Abschlussprüfung ist für Gasthörer nicht möglich.</t>
  </si>
  <si>
    <t>Inhaltsübersicht</t>
  </si>
  <si>
    <t xml:space="preserve">Textteil                                                                                                      </t>
  </si>
  <si>
    <t>Seite</t>
  </si>
  <si>
    <t xml:space="preserve">Vorbemerkung </t>
  </si>
  <si>
    <t xml:space="preserve">Übersicht 1. Gasthörer an den Hochschulen in Bayern seit dem Wintersemester 2000/2001 </t>
  </si>
  <si>
    <t xml:space="preserve">    </t>
  </si>
  <si>
    <t>Tabellenteil</t>
  </si>
  <si>
    <t xml:space="preserve">nach Fächergruppen (erstgenannte Fachrichtung), Altersgruppen und Hochschulen </t>
  </si>
  <si>
    <t xml:space="preserve">nach Altersgruppen, Durchschnittsalter und Hochschulen </t>
  </si>
  <si>
    <t xml:space="preserve">(erstgenannte Fachrichtung), Altersgruppen und Hochschulen </t>
  </si>
  <si>
    <t>1. Gasthörer an den Hochschulen in Bayern im Wintersemester 2010/11 nach Fächergruppen</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</si>
</sst>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0"/>
    <numFmt numFmtId="173" formatCode="#\ ##0\ "/>
    <numFmt numFmtId="174" formatCode="0.0\ "/>
    <numFmt numFmtId="175" formatCode="#\ ##0\ ;\-\ ;\-\ ;\ "/>
    <numFmt numFmtId="176" formatCode="@*."/>
    <numFmt numFmtId="177" formatCode=";;;@*."/>
    <numFmt numFmtId="178" formatCode=";;;@\ *."/>
    <numFmt numFmtId="179" formatCode="#.0\ ##0"/>
    <numFmt numFmtId="180" formatCode="0.0"/>
    <numFmt numFmtId="181" formatCode="&quot;Ja&quot;;&quot;Ja&quot;;&quot;Nein&quot;"/>
    <numFmt numFmtId="182" formatCode="&quot;Wahr&quot;;&quot;Wahr&quot;;&quot;Falsch&quot;"/>
    <numFmt numFmtId="183" formatCode="&quot;Ein&quot;;&quot;Ein&quot;;&quot;Aus&quot;"/>
    <numFmt numFmtId="184" formatCode="[$€-2]\ #,##0.00_);[Red]\([$€-2]\ #,##0.00\)"/>
    <numFmt numFmtId="185" formatCode="#,##0.00\ &quot;DM&quot;;[Red]\-#,##0.00\ &quot;DM&quot;"/>
    <numFmt numFmtId="186" formatCode="#,##0\ &quot;DM&quot;;[Red]\-#,##0\ &quot;DM&quot;"/>
    <numFmt numFmtId="187" formatCode="@\ *."/>
    <numFmt numFmtId="188" formatCode="#\ ##0\ ;\-#\ ##0\ ;\-\ \ ;"/>
    <numFmt numFmtId="189" formatCode="#\ ##0\ \ ;\-#\ ##0\ \ ;\-\ \ ;"/>
    <numFmt numFmtId="190" formatCode="#\ ##0.0"/>
    <numFmt numFmtId="191" formatCode="####\ ###\ ####;\-####\ ###\ ###;\ \-;@*."/>
  </numFmts>
  <fonts count="17">
    <font>
      <sz val="10"/>
      <name val="Arial"/>
      <family val="0"/>
    </font>
    <font>
      <sz val="8"/>
      <name val="Arial"/>
      <family val="2"/>
    </font>
    <font>
      <sz val="9"/>
      <name val="Arial"/>
      <family val="2"/>
    </font>
    <font>
      <b/>
      <sz val="9"/>
      <name val="Arial"/>
      <family val="2"/>
    </font>
    <font>
      <sz val="9"/>
      <name val="Arial"/>
      <family val="2"/>
    </font>
    <font>
      <b/>
      <sz val="10"/>
      <name val="Arial"/>
      <family val="2"/>
    </font>
    <font>
      <sz val="10"/>
      <name val="Arial"/>
      <family val="2"/>
    </font>
    <font>
      <sz val="10"/>
      <name val="MS Sans Serif"/>
      <family val="0"/>
    </font>
    <font>
      <sz val="8"/>
      <name val="Arial"/>
      <family val="2"/>
    </font>
    <font>
      <b/>
      <sz val="8"/>
      <name val="Arial"/>
      <family val="2"/>
    </font>
    <font>
      <i/>
      <sz val="9"/>
      <name val="Arial"/>
      <family val="2"/>
    </font>
    <font>
      <i/>
      <sz val="9"/>
      <name val="Arial"/>
      <family val="2"/>
    </font>
    <font>
      <b/>
      <i/>
      <sz val="9"/>
      <name val="Arial"/>
      <family val="2"/>
    </font>
    <font>
      <b/>
      <sz val="9.5"/>
      <name val="Arial"/>
      <family val="2"/>
    </font>
    <font>
      <sz val="8.5"/>
      <name val="Arial"/>
      <family val="2"/>
    </font>
    <font>
      <b/>
      <sz val="8.5"/>
      <name val="Arial"/>
      <family val="2"/>
    </font>
    <font>
      <sz val="6.5"/>
      <name val="Arial"/>
      <family val="2"/>
    </font>
  </fonts>
  <fills count="3">
    <fill>
      <patternFill/>
    </fill>
    <fill>
      <patternFill patternType="gray125"/>
    </fill>
    <fill>
      <patternFill patternType="solid">
        <fgColor indexed="9"/>
        <bgColor indexed="64"/>
      </patternFill>
    </fill>
  </fills>
  <borders count="63">
    <border>
      <left/>
      <right/>
      <top/>
      <bottom/>
      <diagonal/>
    </border>
    <border>
      <left>
        <color indexed="63"/>
      </left>
      <right>
        <color indexed="63"/>
      </right>
      <top style="thin">
        <color indexed="8"/>
      </top>
      <bottom>
        <color indexed="8"/>
      </bottom>
    </border>
    <border>
      <left style="thin">
        <color indexed="8"/>
      </left>
      <right>
        <color indexed="8"/>
      </right>
      <top style="thin">
        <color indexed="8"/>
      </top>
      <bottom>
        <color indexed="8"/>
      </bottom>
    </border>
    <border>
      <left>
        <color indexed="8"/>
      </left>
      <right>
        <color indexed="8"/>
      </right>
      <top style="thin">
        <color indexed="8"/>
      </top>
      <bottom>
        <color indexed="8"/>
      </bottom>
    </border>
    <border>
      <left>
        <color indexed="63"/>
      </left>
      <right style="thin">
        <color indexed="8"/>
      </right>
      <top>
        <color indexed="63"/>
      </top>
      <bottom>
        <color indexed="8"/>
      </bottom>
    </border>
    <border>
      <left>
        <color indexed="63"/>
      </left>
      <right style="thin">
        <color indexed="8"/>
      </right>
      <top>
        <color indexed="8"/>
      </top>
      <bottom style="thin"/>
    </border>
    <border>
      <left style="thin"/>
      <right>
        <color indexed="63"/>
      </right>
      <top>
        <color indexed="63"/>
      </top>
      <bottom>
        <color indexed="63"/>
      </bottom>
    </border>
    <border>
      <left style="thin">
        <color indexed="8"/>
      </left>
      <right>
        <color indexed="63"/>
      </right>
      <top>
        <color indexed="8"/>
      </top>
      <bottom>
        <color indexed="8"/>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8"/>
      </right>
      <top>
        <color indexed="8"/>
      </top>
      <bottom>
        <color indexed="8"/>
      </bottom>
    </border>
    <border>
      <left style="thin"/>
      <right>
        <color indexed="8"/>
      </right>
      <top>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style="thin"/>
    </border>
    <border>
      <left style="thin">
        <color indexed="8"/>
      </left>
      <right>
        <color indexed="8"/>
      </right>
      <top style="thin">
        <color indexed="8"/>
      </top>
      <bottom style="thin"/>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color indexed="8"/>
      </bottom>
    </border>
    <border>
      <left style="thin">
        <color indexed="8"/>
      </left>
      <right>
        <color indexed="63"/>
      </right>
      <top style="thin">
        <color indexed="8"/>
      </top>
      <bottom>
        <color indexed="8"/>
      </bottom>
    </border>
    <border>
      <left style="thin">
        <color indexed="8"/>
      </left>
      <right style="thin">
        <color indexed="8"/>
      </right>
      <top>
        <color indexed="8"/>
      </top>
      <bottom>
        <color indexed="8"/>
      </bottom>
    </border>
    <border>
      <left style="thin">
        <color indexed="8"/>
      </left>
      <right style="thin">
        <color indexed="8"/>
      </right>
      <top>
        <color indexed="8"/>
      </top>
      <bottom style="thin"/>
    </border>
    <border>
      <left style="thin">
        <color indexed="8"/>
      </left>
      <right>
        <color indexed="63"/>
      </right>
      <top>
        <color indexed="8"/>
      </top>
      <bottom style="thin"/>
    </border>
    <border>
      <left>
        <color indexed="8"/>
      </left>
      <right style="thin">
        <color indexed="8"/>
      </right>
      <top>
        <color indexed="8"/>
      </top>
      <bottom>
        <color indexed="8"/>
      </bottom>
    </border>
    <border>
      <left style="thin">
        <color indexed="8"/>
      </left>
      <right>
        <color indexed="8"/>
      </right>
      <top>
        <color indexed="8"/>
      </top>
      <bottom>
        <color indexed="8"/>
      </bottom>
    </border>
    <border>
      <left>
        <color indexed="8"/>
      </left>
      <right style="thin">
        <color indexed="8"/>
      </right>
      <top>
        <color indexed="63"/>
      </top>
      <bottom>
        <color indexed="8"/>
      </bottom>
    </border>
    <border>
      <left>
        <color indexed="8"/>
      </left>
      <right style="thin"/>
      <top>
        <color indexed="8"/>
      </top>
      <bottom>
        <color indexed="8"/>
      </bottom>
    </border>
    <border>
      <left style="thin">
        <color indexed="8"/>
      </left>
      <right>
        <color indexed="8"/>
      </right>
      <top>
        <color indexed="8"/>
      </top>
      <bottom>
        <color indexed="63"/>
      </bottom>
    </border>
    <border>
      <left style="thin">
        <color indexed="8"/>
      </left>
      <right>
        <color indexed="8"/>
      </right>
      <top>
        <color indexed="63"/>
      </top>
      <bottom>
        <color indexed="8"/>
      </bottom>
    </border>
    <border>
      <left>
        <color indexed="8"/>
      </left>
      <right style="thin">
        <color indexed="8"/>
      </right>
      <top>
        <color indexed="8"/>
      </top>
      <bottom>
        <color indexed="63"/>
      </bottom>
    </border>
    <border>
      <left style="thin"/>
      <right>
        <color indexed="63"/>
      </right>
      <top>
        <color indexed="8"/>
      </top>
      <bottom>
        <color indexed="8"/>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color indexed="8"/>
      </top>
      <bottom style="thin">
        <color indexed="8"/>
      </bottom>
    </border>
    <border>
      <left>
        <color indexed="63"/>
      </left>
      <right>
        <color indexed="63"/>
      </right>
      <top>
        <color indexed="8"/>
      </top>
      <bottom style="thin">
        <color indexed="8"/>
      </bottom>
    </border>
    <border>
      <left>
        <color indexed="63"/>
      </left>
      <right>
        <color indexed="8"/>
      </right>
      <top>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border>
    <border>
      <left style="thin"/>
      <right>
        <color indexed="63"/>
      </right>
      <top style="thin">
        <color indexed="8"/>
      </top>
      <bottom>
        <color indexed="63"/>
      </bottom>
    </border>
    <border>
      <left>
        <color indexed="63"/>
      </left>
      <right>
        <color indexed="8"/>
      </right>
      <top style="thin">
        <color indexed="8"/>
      </top>
      <bottom>
        <color indexed="63"/>
      </bottom>
    </border>
    <border>
      <left style="thin"/>
      <right>
        <color indexed="63"/>
      </right>
      <top>
        <color indexed="63"/>
      </top>
      <bottom style="thin">
        <color indexed="8"/>
      </bottom>
    </border>
    <border>
      <left>
        <color indexed="63"/>
      </left>
      <right>
        <color indexed="8"/>
      </right>
      <top>
        <color indexed="63"/>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top style="thin">
        <color indexed="8"/>
      </top>
      <bottom style="thin">
        <color indexed="8"/>
      </bottom>
    </border>
    <border>
      <left>
        <color indexed="63"/>
      </left>
      <right style="thin"/>
      <top style="thin">
        <color indexed="8"/>
      </top>
      <bottom>
        <color indexed="63"/>
      </bottom>
    </border>
    <border>
      <left>
        <color indexed="63"/>
      </left>
      <right style="thin"/>
      <top>
        <color indexed="63"/>
      </top>
      <bottom style="thin"/>
    </border>
    <border>
      <left>
        <color indexed="63"/>
      </left>
      <right style="thin">
        <color indexed="8"/>
      </right>
      <top style="thin"/>
      <bottom>
        <color indexed="63"/>
      </bottom>
    </border>
    <border>
      <left>
        <color indexed="63"/>
      </left>
      <right style="thin">
        <color indexed="8"/>
      </right>
      <top>
        <color indexed="63"/>
      </top>
      <bottom style="thin"/>
    </border>
    <border>
      <left>
        <color indexed="63"/>
      </left>
      <right>
        <color indexed="63"/>
      </right>
      <top>
        <color indexed="63"/>
      </top>
      <bottom style="thin">
        <color indexed="8"/>
      </bottom>
    </border>
    <border>
      <left>
        <color indexed="63"/>
      </left>
      <right style="thin"/>
      <top>
        <color indexed="63"/>
      </top>
      <bottom style="thin">
        <color indexed="8"/>
      </bottom>
    </border>
    <border>
      <left>
        <color indexed="8"/>
      </left>
      <right>
        <color indexed="63"/>
      </right>
      <top style="thin"/>
      <bottom>
        <color indexed="63"/>
      </bottom>
    </border>
    <border>
      <left>
        <color indexed="63"/>
      </left>
      <right>
        <color indexed="8"/>
      </right>
      <top style="thin"/>
      <bottom>
        <color indexed="63"/>
      </bottom>
    </border>
    <border>
      <left style="thin">
        <color indexed="8"/>
      </left>
      <right>
        <color indexed="63"/>
      </right>
      <top style="thin"/>
      <bottom style="thin">
        <color indexed="8"/>
      </bottom>
    </border>
    <border>
      <left>
        <color indexed="63"/>
      </left>
      <right>
        <color indexed="63"/>
      </right>
      <top style="thin"/>
      <bottom style="thin">
        <color indexed="8"/>
      </bottom>
    </border>
    <border>
      <left style="thin">
        <color indexed="8"/>
      </left>
      <right style="thin">
        <color indexed="8"/>
      </right>
      <top style="thin"/>
      <bottom>
        <color indexed="63"/>
      </bottom>
    </border>
    <border>
      <left style="thin">
        <color indexed="8"/>
      </left>
      <right style="thin">
        <color indexed="8"/>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19">
    <xf numFmtId="0" fontId="0" fillId="0" borderId="0" xfId="0" applyAlignment="1">
      <alignment/>
    </xf>
    <xf numFmtId="0" fontId="4" fillId="0" borderId="0" xfId="0" applyFont="1" applyFill="1" applyAlignment="1">
      <alignment/>
    </xf>
    <xf numFmtId="49" fontId="5" fillId="0" borderId="0" xfId="0" applyFont="1" applyFill="1" applyBorder="1" applyAlignment="1">
      <alignment horizontal="center" vertical="center" wrapText="1"/>
    </xf>
    <xf numFmtId="49" fontId="5" fillId="0" borderId="0" xfId="0" applyFont="1" applyFill="1" applyBorder="1" applyAlignment="1">
      <alignment horizontal="center" vertical="center" wrapText="1"/>
    </xf>
    <xf numFmtId="49" fontId="5" fillId="0" borderId="0" xfId="0" applyFont="1" applyFill="1" applyBorder="1" applyAlignment="1">
      <alignment horizontal="center" vertical="center" wrapText="1"/>
    </xf>
    <xf numFmtId="0" fontId="0" fillId="0" borderId="0" xfId="0" applyFont="1" applyFill="1" applyAlignment="1">
      <alignment/>
    </xf>
    <xf numFmtId="49" fontId="6" fillId="0" borderId="1" xfId="0" applyFont="1" applyFill="1" applyBorder="1" applyAlignment="1">
      <alignment horizontal="left" vertical="center" wrapText="1"/>
    </xf>
    <xf numFmtId="49" fontId="2" fillId="0" borderId="2" xfId="0" applyFont="1" applyFill="1" applyBorder="1" applyAlignment="1">
      <alignment horizontal="left" vertical="center" wrapText="1"/>
    </xf>
    <xf numFmtId="49" fontId="2" fillId="0" borderId="3" xfId="0" applyFont="1" applyFill="1" applyBorder="1" applyAlignment="1">
      <alignment horizontal="left" vertical="center" wrapText="1"/>
    </xf>
    <xf numFmtId="49" fontId="6" fillId="0" borderId="0" xfId="0" applyFont="1" applyFill="1" applyBorder="1" applyAlignment="1">
      <alignment horizontal="left" vertical="center" wrapText="1"/>
    </xf>
    <xf numFmtId="49" fontId="6" fillId="0" borderId="0" xfId="0" applyFont="1" applyFill="1" applyBorder="1" applyAlignment="1">
      <alignment horizontal="center" vertical="center" wrapText="1"/>
    </xf>
    <xf numFmtId="49" fontId="6" fillId="0" borderId="4" xfId="0" applyFont="1" applyFill="1" applyBorder="1" applyAlignment="1">
      <alignment horizontal="left" vertical="center" wrapText="1"/>
    </xf>
    <xf numFmtId="49" fontId="6" fillId="0" borderId="5" xfId="0" applyFont="1" applyFill="1" applyBorder="1" applyAlignment="1">
      <alignment horizontal="left" vertical="center" wrapText="1"/>
    </xf>
    <xf numFmtId="178" fontId="2" fillId="0" borderId="0" xfId="0" applyNumberFormat="1" applyFont="1" applyFill="1" applyAlignment="1">
      <alignment horizontal="left" vertical="center" wrapText="1"/>
    </xf>
    <xf numFmtId="173" fontId="4" fillId="0" borderId="0" xfId="0" applyNumberFormat="1" applyFont="1" applyFill="1" applyBorder="1" applyAlignment="1">
      <alignment/>
    </xf>
    <xf numFmtId="0" fontId="3" fillId="0" borderId="0" xfId="0" applyNumberFormat="1" applyFont="1" applyFill="1" applyAlignment="1">
      <alignment horizontal="right" vertical="center" wrapText="1"/>
    </xf>
    <xf numFmtId="173" fontId="3" fillId="0" borderId="0" xfId="0" applyNumberFormat="1" applyFont="1" applyFill="1" applyBorder="1" applyAlignment="1">
      <alignment/>
    </xf>
    <xf numFmtId="49" fontId="2" fillId="0" borderId="0" xfId="0" applyFont="1" applyFill="1" applyAlignment="1">
      <alignment horizontal="left" vertical="center" wrapText="1"/>
    </xf>
    <xf numFmtId="0" fontId="1" fillId="0" borderId="0" xfId="0" applyFont="1" applyFill="1" applyAlignment="1">
      <alignment/>
    </xf>
    <xf numFmtId="49" fontId="2" fillId="0" borderId="0" xfId="0" applyFont="1" applyFill="1" applyBorder="1" applyAlignment="1">
      <alignment horizontal="left" vertical="center" wrapText="1"/>
    </xf>
    <xf numFmtId="175" fontId="4" fillId="0" borderId="0" xfId="0" applyNumberFormat="1" applyFont="1" applyFill="1" applyBorder="1" applyAlignment="1">
      <alignment/>
    </xf>
    <xf numFmtId="0" fontId="1" fillId="0" borderId="0" xfId="0" applyFont="1" applyFill="1" applyBorder="1" applyAlignment="1">
      <alignment/>
    </xf>
    <xf numFmtId="0" fontId="2" fillId="0" borderId="0" xfId="0" applyNumberFormat="1" applyFont="1" applyFill="1" applyAlignment="1">
      <alignment horizontal="left" vertical="center" wrapText="1"/>
    </xf>
    <xf numFmtId="172" fontId="6" fillId="0" borderId="0" xfId="0" applyFont="1" applyFill="1" applyAlignment="1">
      <alignment horizontal="right" vertical="center" wrapText="1"/>
    </xf>
    <xf numFmtId="172" fontId="6" fillId="0" borderId="0" xfId="0" applyFont="1" applyFill="1" applyBorder="1" applyAlignment="1">
      <alignment horizontal="right" vertical="center" wrapText="1"/>
    </xf>
    <xf numFmtId="49" fontId="3" fillId="0" borderId="0" xfId="0" applyFont="1" applyFill="1" applyBorder="1" applyAlignment="1">
      <alignment vertical="center" wrapText="1"/>
    </xf>
    <xf numFmtId="174" fontId="4" fillId="0" borderId="0" xfId="0" applyNumberFormat="1" applyFont="1" applyFill="1" applyBorder="1" applyAlignment="1">
      <alignment horizontal="right"/>
    </xf>
    <xf numFmtId="173" fontId="3" fillId="0" borderId="6" xfId="0" applyNumberFormat="1" applyFont="1" applyFill="1" applyBorder="1" applyAlignment="1">
      <alignment/>
    </xf>
    <xf numFmtId="174" fontId="4" fillId="0" borderId="6" xfId="0" applyNumberFormat="1" applyFont="1" applyFill="1" applyBorder="1" applyAlignment="1">
      <alignment horizontal="right"/>
    </xf>
    <xf numFmtId="173" fontId="4" fillId="0" borderId="0" xfId="0" applyNumberFormat="1" applyFont="1" applyFill="1" applyBorder="1" applyAlignment="1">
      <alignment/>
    </xf>
    <xf numFmtId="173" fontId="3" fillId="0" borderId="0" xfId="0" applyNumberFormat="1" applyFont="1" applyFill="1" applyBorder="1" applyAlignment="1">
      <alignment/>
    </xf>
    <xf numFmtId="49" fontId="6" fillId="0" borderId="0" xfId="0" applyFont="1" applyFill="1" applyBorder="1" applyAlignment="1">
      <alignment horizontal="left" vertical="center" wrapText="1"/>
    </xf>
    <xf numFmtId="49" fontId="5" fillId="0" borderId="0" xfId="0" applyFont="1" applyFill="1" applyBorder="1" applyAlignment="1">
      <alignment horizontal="left" vertical="center" wrapText="1"/>
    </xf>
    <xf numFmtId="173" fontId="4" fillId="0" borderId="6" xfId="0" applyNumberFormat="1" applyFont="1" applyFill="1" applyBorder="1" applyAlignment="1">
      <alignment/>
    </xf>
    <xf numFmtId="173" fontId="4" fillId="0" borderId="6" xfId="0" applyNumberFormat="1" applyFont="1" applyFill="1" applyBorder="1" applyAlignment="1">
      <alignment/>
    </xf>
    <xf numFmtId="0" fontId="0" fillId="0" borderId="6" xfId="0" applyFont="1" applyFill="1" applyBorder="1" applyAlignment="1">
      <alignment/>
    </xf>
    <xf numFmtId="175" fontId="4" fillId="0" borderId="6" xfId="0" applyNumberFormat="1" applyFont="1" applyFill="1" applyBorder="1" applyAlignment="1">
      <alignment/>
    </xf>
    <xf numFmtId="0" fontId="4" fillId="0" borderId="0" xfId="0" applyFont="1" applyFill="1" applyBorder="1" applyAlignment="1">
      <alignment wrapText="1"/>
    </xf>
    <xf numFmtId="178" fontId="2" fillId="0" borderId="0" xfId="0" applyNumberFormat="1" applyFont="1" applyFill="1" applyAlignment="1">
      <alignment horizontal="left" vertical="center" wrapText="1" indent="4"/>
    </xf>
    <xf numFmtId="49" fontId="3" fillId="0" borderId="0" xfId="0" applyFont="1" applyFill="1" applyBorder="1" applyAlignment="1">
      <alignment horizontal="center" vertical="center" wrapText="1"/>
    </xf>
    <xf numFmtId="49" fontId="2" fillId="0" borderId="7" xfId="0" applyFont="1" applyFill="1" applyBorder="1" applyAlignment="1">
      <alignment horizontal="center" vertical="center" wrapText="1"/>
    </xf>
    <xf numFmtId="49" fontId="2" fillId="0" borderId="0" xfId="0" applyFont="1" applyFill="1" applyBorder="1" applyAlignment="1">
      <alignment horizontal="center" vertical="center" wrapText="1"/>
    </xf>
    <xf numFmtId="49" fontId="2" fillId="0" borderId="0" xfId="0" applyFont="1" applyFill="1" applyBorder="1" applyAlignment="1">
      <alignment horizontal="center" vertical="center" wrapText="1"/>
    </xf>
    <xf numFmtId="49" fontId="2" fillId="0" borderId="0" xfId="0" applyFont="1" applyFill="1" applyBorder="1" applyAlignment="1">
      <alignment horizontal="center" vertical="center" wrapText="1"/>
    </xf>
    <xf numFmtId="0" fontId="3" fillId="0" borderId="0" xfId="19" applyFont="1" applyFill="1" applyAlignment="1">
      <alignment horizontal="centerContinuous"/>
      <protection/>
    </xf>
    <xf numFmtId="0" fontId="3" fillId="0" borderId="0" xfId="19" applyFont="1" applyFill="1" applyAlignment="1">
      <alignment horizontal="centerContinuous" vertical="top"/>
      <protection/>
    </xf>
    <xf numFmtId="0" fontId="4" fillId="0" borderId="8" xfId="19" applyFont="1" applyFill="1" applyBorder="1">
      <alignment/>
      <protection/>
    </xf>
    <xf numFmtId="0" fontId="4" fillId="0" borderId="9" xfId="19" applyFont="1" applyFill="1" applyBorder="1" applyAlignment="1">
      <alignment horizontal="centerContinuous"/>
      <protection/>
    </xf>
    <xf numFmtId="0" fontId="4" fillId="0" borderId="8" xfId="19" applyFont="1" applyFill="1" applyBorder="1" applyAlignment="1">
      <alignment horizontal="centerContinuous"/>
      <protection/>
    </xf>
    <xf numFmtId="0" fontId="4" fillId="0" borderId="0" xfId="19" applyFont="1" applyFill="1">
      <alignment/>
      <protection/>
    </xf>
    <xf numFmtId="0" fontId="4" fillId="0" borderId="10" xfId="19" applyFont="1" applyFill="1" applyBorder="1" applyAlignment="1">
      <alignment horizontal="centerContinuous"/>
      <protection/>
    </xf>
    <xf numFmtId="0" fontId="4" fillId="0" borderId="11" xfId="19" applyFont="1" applyFill="1" applyBorder="1" applyAlignment="1">
      <alignment horizontal="centerContinuous"/>
      <protection/>
    </xf>
    <xf numFmtId="0" fontId="4" fillId="0" borderId="12" xfId="19" applyFont="1" applyFill="1" applyBorder="1">
      <alignment/>
      <protection/>
    </xf>
    <xf numFmtId="172" fontId="2" fillId="0" borderId="13" xfId="0" applyFont="1" applyFill="1" applyBorder="1" applyAlignment="1">
      <alignment horizontal="right" vertical="center" wrapText="1"/>
    </xf>
    <xf numFmtId="172" fontId="2" fillId="0" borderId="0" xfId="0" applyFont="1" applyFill="1" applyAlignment="1">
      <alignment horizontal="right" vertical="center" wrapText="1"/>
    </xf>
    <xf numFmtId="187" fontId="4" fillId="0" borderId="0" xfId="0" applyNumberFormat="1" applyFont="1" applyFill="1" applyAlignment="1">
      <alignment/>
    </xf>
    <xf numFmtId="0" fontId="3" fillId="0" borderId="0" xfId="0" applyFont="1" applyFill="1" applyAlignment="1">
      <alignment horizontal="right"/>
    </xf>
    <xf numFmtId="172" fontId="3" fillId="0" borderId="13" xfId="0" applyFont="1" applyFill="1" applyBorder="1" applyAlignment="1">
      <alignment horizontal="right" vertical="center" wrapText="1"/>
    </xf>
    <xf numFmtId="172" fontId="3" fillId="0" borderId="0" xfId="0" applyFont="1" applyFill="1" applyAlignment="1">
      <alignment horizontal="right" vertical="center" wrapText="1"/>
    </xf>
    <xf numFmtId="0" fontId="3" fillId="0" borderId="0" xfId="0" applyFont="1" applyFill="1" applyAlignment="1">
      <alignment/>
    </xf>
    <xf numFmtId="172" fontId="3" fillId="0" borderId="0" xfId="0" applyFont="1" applyFill="1" applyAlignment="1">
      <alignment horizontal="right" wrapText="1"/>
    </xf>
    <xf numFmtId="0" fontId="4" fillId="0" borderId="0" xfId="0" applyFont="1" applyFill="1" applyAlignment="1">
      <alignment/>
    </xf>
    <xf numFmtId="172" fontId="2" fillId="0" borderId="0" xfId="0" applyFont="1" applyFill="1" applyBorder="1" applyAlignment="1">
      <alignment horizontal="right" vertical="center" wrapText="1"/>
    </xf>
    <xf numFmtId="172" fontId="2" fillId="0" borderId="0" xfId="0" applyFont="1" applyFill="1" applyBorder="1" applyAlignment="1">
      <alignment horizontal="right" vertical="center" wrapText="1"/>
    </xf>
    <xf numFmtId="172" fontId="2" fillId="0" borderId="0" xfId="0" applyFont="1" applyFill="1" applyBorder="1" applyAlignment="1">
      <alignment horizontal="right" vertical="center" wrapText="1"/>
    </xf>
    <xf numFmtId="172" fontId="3" fillId="0" borderId="0" xfId="0" applyFont="1" applyFill="1" applyBorder="1" applyAlignment="1">
      <alignment horizontal="right" vertical="center" wrapText="1"/>
    </xf>
    <xf numFmtId="172" fontId="3" fillId="0" borderId="0" xfId="0" applyFont="1" applyFill="1" applyBorder="1" applyAlignment="1">
      <alignment horizontal="right" vertical="center" wrapText="1"/>
    </xf>
    <xf numFmtId="172" fontId="3" fillId="0" borderId="0" xfId="0" applyFont="1" applyFill="1" applyBorder="1" applyAlignment="1">
      <alignment horizontal="right" vertical="center" wrapText="1"/>
    </xf>
    <xf numFmtId="0" fontId="3" fillId="0" borderId="0" xfId="19" applyFont="1" applyFill="1" applyBorder="1">
      <alignment/>
      <protection/>
    </xf>
    <xf numFmtId="0" fontId="4" fillId="0" borderId="0" xfId="0" applyFont="1" applyFill="1" applyBorder="1" applyAlignment="1">
      <alignment/>
    </xf>
    <xf numFmtId="0" fontId="4" fillId="0" borderId="0" xfId="19" applyFont="1" applyFill="1" applyBorder="1">
      <alignment/>
      <protection/>
    </xf>
    <xf numFmtId="49" fontId="2" fillId="0" borderId="13" xfId="0" applyFont="1" applyFill="1" applyBorder="1" applyAlignment="1">
      <alignment horizontal="left" vertical="center" wrapText="1"/>
    </xf>
    <xf numFmtId="187" fontId="4" fillId="0" borderId="0" xfId="18" applyNumberFormat="1" applyFont="1" applyFill="1" applyBorder="1" applyAlignment="1">
      <alignment wrapText="1"/>
      <protection/>
    </xf>
    <xf numFmtId="172" fontId="2" fillId="0" borderId="14" xfId="0" applyFont="1" applyFill="1" applyBorder="1" applyAlignment="1">
      <alignment horizontal="right" vertical="center" wrapText="1"/>
    </xf>
    <xf numFmtId="49" fontId="8" fillId="0" borderId="15" xfId="0" applyFont="1" applyFill="1" applyBorder="1" applyAlignment="1">
      <alignment horizontal="left" vertical="center" wrapText="1"/>
    </xf>
    <xf numFmtId="49" fontId="8" fillId="0" borderId="16" xfId="0" applyFont="1" applyFill="1" applyBorder="1" applyAlignment="1">
      <alignment horizontal="center" vertical="center" wrapText="1"/>
    </xf>
    <xf numFmtId="49" fontId="8" fillId="0" borderId="17" xfId="0" applyFont="1" applyFill="1" applyBorder="1" applyAlignment="1">
      <alignment horizontal="center" vertical="center" wrapText="1"/>
    </xf>
    <xf numFmtId="178" fontId="8" fillId="0" borderId="0" xfId="0" applyNumberFormat="1" applyFont="1" applyFill="1" applyBorder="1" applyAlignment="1">
      <alignment horizontal="left" vertical="center" wrapText="1"/>
    </xf>
    <xf numFmtId="176" fontId="8" fillId="0" borderId="18" xfId="0" applyNumberFormat="1" applyFont="1" applyFill="1" applyBorder="1" applyAlignment="1">
      <alignment horizontal="left" vertical="center" wrapText="1"/>
    </xf>
    <xf numFmtId="190" fontId="2" fillId="0" borderId="0" xfId="0" applyFont="1" applyFill="1" applyAlignment="1">
      <alignment horizontal="right" vertical="center" wrapText="1"/>
    </xf>
    <xf numFmtId="176" fontId="8" fillId="0" borderId="0" xfId="0" applyNumberFormat="1" applyFont="1" applyFill="1" applyBorder="1" applyAlignment="1">
      <alignment horizontal="left" vertical="center" wrapText="1"/>
    </xf>
    <xf numFmtId="191" fontId="8" fillId="0" borderId="0" xfId="0" applyNumberFormat="1" applyFont="1" applyFill="1" applyBorder="1" applyAlignment="1">
      <alignment horizontal="left" vertical="center" wrapText="1"/>
    </xf>
    <xf numFmtId="49" fontId="8" fillId="0" borderId="0" xfId="0" applyFont="1" applyFill="1" applyBorder="1" applyAlignment="1">
      <alignment horizontal="left" vertical="center" wrapText="1"/>
    </xf>
    <xf numFmtId="0" fontId="9" fillId="0" borderId="0" xfId="0" applyNumberFormat="1" applyFont="1" applyFill="1" applyBorder="1" applyAlignment="1">
      <alignment horizontal="right" vertical="center" wrapText="1"/>
    </xf>
    <xf numFmtId="176" fontId="9" fillId="0" borderId="18" xfId="0" applyNumberFormat="1" applyFont="1" applyFill="1" applyBorder="1" applyAlignment="1">
      <alignment horizontal="left" vertical="center" wrapText="1"/>
    </xf>
    <xf numFmtId="190" fontId="3" fillId="0" borderId="0" xfId="0" applyFont="1" applyFill="1" applyAlignment="1">
      <alignment horizontal="right" vertical="center" wrapText="1"/>
    </xf>
    <xf numFmtId="176" fontId="8" fillId="0" borderId="19" xfId="0" applyNumberFormat="1" applyFont="1" applyFill="1" applyBorder="1" applyAlignment="1">
      <alignment horizontal="left" vertical="center" wrapText="1"/>
    </xf>
    <xf numFmtId="190" fontId="4" fillId="0" borderId="0" xfId="0" applyFont="1" applyFill="1" applyAlignment="1">
      <alignment horizontal="right" vertical="center" wrapText="1"/>
    </xf>
    <xf numFmtId="172" fontId="8" fillId="0" borderId="0" xfId="0" applyFont="1" applyFill="1" applyBorder="1" applyAlignment="1">
      <alignment horizontal="right" vertical="center" wrapText="1"/>
    </xf>
    <xf numFmtId="172" fontId="8" fillId="0" borderId="0" xfId="0" applyFont="1" applyFill="1" applyAlignment="1">
      <alignment horizontal="right" vertical="center" wrapText="1"/>
    </xf>
    <xf numFmtId="190" fontId="8" fillId="0" borderId="0" xfId="0" applyFont="1" applyFill="1" applyAlignment="1">
      <alignment horizontal="right" vertical="center" wrapText="1"/>
    </xf>
    <xf numFmtId="176" fontId="9" fillId="0" borderId="19" xfId="0" applyNumberFormat="1" applyFont="1" applyFill="1" applyBorder="1" applyAlignment="1">
      <alignment horizontal="left" vertical="center" wrapText="1"/>
    </xf>
    <xf numFmtId="172" fontId="9" fillId="0" borderId="0" xfId="0" applyFont="1" applyFill="1" applyBorder="1" applyAlignment="1">
      <alignment horizontal="right" vertical="center" wrapText="1"/>
    </xf>
    <xf numFmtId="172" fontId="9" fillId="0" borderId="0" xfId="0" applyFont="1" applyFill="1" applyAlignment="1">
      <alignment horizontal="right" vertical="center" wrapText="1"/>
    </xf>
    <xf numFmtId="190" fontId="9" fillId="0" borderId="0" xfId="0" applyFont="1" applyFill="1" applyAlignment="1">
      <alignment horizontal="right" vertical="center" wrapText="1"/>
    </xf>
    <xf numFmtId="49" fontId="8" fillId="0" borderId="18" xfId="0" applyFont="1" applyFill="1" applyBorder="1" applyAlignment="1">
      <alignment horizontal="left" vertical="center" wrapText="1"/>
    </xf>
    <xf numFmtId="0" fontId="9" fillId="0" borderId="0" xfId="0" applyNumberFormat="1" applyFont="1" applyFill="1" applyBorder="1" applyAlignment="1">
      <alignment horizontal="right" vertical="center" wrapText="1"/>
    </xf>
    <xf numFmtId="0" fontId="9" fillId="0" borderId="0" xfId="0" applyNumberFormat="1" applyFont="1" applyFill="1" applyBorder="1" applyAlignment="1">
      <alignment horizontal="left" vertical="center" wrapText="1"/>
    </xf>
    <xf numFmtId="49" fontId="3" fillId="0" borderId="0" xfId="0" applyFont="1" applyFill="1" applyBorder="1" applyAlignment="1">
      <alignment horizontal="center" vertical="center" wrapText="1"/>
    </xf>
    <xf numFmtId="0" fontId="3" fillId="0" borderId="0" xfId="0" applyFont="1" applyBorder="1" applyAlignment="1">
      <alignment/>
    </xf>
    <xf numFmtId="0" fontId="3" fillId="0" borderId="0" xfId="0" applyFont="1" applyAlignment="1">
      <alignment/>
    </xf>
    <xf numFmtId="0" fontId="4" fillId="0" borderId="0" xfId="0" applyFont="1" applyAlignment="1">
      <alignment/>
    </xf>
    <xf numFmtId="49" fontId="2" fillId="0" borderId="20" xfId="0" applyFont="1" applyFill="1" applyBorder="1" applyAlignment="1">
      <alignment horizontal="left" vertical="center" wrapText="1"/>
    </xf>
    <xf numFmtId="49" fontId="2" fillId="0" borderId="21" xfId="0" applyFont="1" applyFill="1" applyBorder="1" applyAlignment="1">
      <alignment horizontal="left" vertical="center" wrapText="1"/>
    </xf>
    <xf numFmtId="49" fontId="2" fillId="0" borderId="22" xfId="0" applyFont="1" applyFill="1" applyBorder="1" applyAlignment="1">
      <alignment horizontal="center" vertical="center" wrapText="1"/>
    </xf>
    <xf numFmtId="49" fontId="2" fillId="0" borderId="23" xfId="0" applyFont="1" applyFill="1" applyBorder="1" applyAlignment="1">
      <alignment horizontal="left" vertical="center" wrapText="1"/>
    </xf>
    <xf numFmtId="49" fontId="2" fillId="0" borderId="24" xfId="0" applyFont="1" applyFill="1" applyBorder="1" applyAlignment="1">
      <alignment horizontal="left" vertical="center" wrapText="1"/>
    </xf>
    <xf numFmtId="49" fontId="2" fillId="0" borderId="0" xfId="0" applyFont="1" applyFill="1" applyBorder="1" applyAlignment="1">
      <alignment horizontal="left" vertical="center" wrapText="1"/>
    </xf>
    <xf numFmtId="49" fontId="3" fillId="0" borderId="0" xfId="0" applyFont="1" applyFill="1" applyBorder="1" applyAlignment="1">
      <alignment horizontal="center" vertical="center" wrapText="1"/>
    </xf>
    <xf numFmtId="49" fontId="3" fillId="0" borderId="0" xfId="0" applyFont="1" applyFill="1" applyBorder="1" applyAlignment="1">
      <alignment horizontal="center" vertical="center" wrapText="1"/>
    </xf>
    <xf numFmtId="49" fontId="2" fillId="0" borderId="0" xfId="0" applyFont="1" applyFill="1" applyBorder="1" applyAlignment="1">
      <alignment horizontal="center" vertical="center" wrapText="1"/>
    </xf>
    <xf numFmtId="49" fontId="3" fillId="0" borderId="0" xfId="0" applyFont="1" applyFill="1" applyBorder="1" applyAlignment="1">
      <alignment horizontal="center" vertical="center" wrapText="1"/>
    </xf>
    <xf numFmtId="49" fontId="2" fillId="0" borderId="0" xfId="0" applyFont="1" applyFill="1" applyBorder="1" applyAlignment="1">
      <alignment horizontal="left" vertical="center" wrapText="1"/>
    </xf>
    <xf numFmtId="49" fontId="2" fillId="0" borderId="25" xfId="0" applyFont="1" applyFill="1" applyBorder="1" applyAlignment="1">
      <alignment horizontal="left" vertical="center" wrapText="1"/>
    </xf>
    <xf numFmtId="172" fontId="2" fillId="0" borderId="26" xfId="0" applyFont="1" applyFill="1" applyBorder="1" applyAlignment="1">
      <alignment horizontal="right" vertical="center" wrapText="1"/>
    </xf>
    <xf numFmtId="49" fontId="2" fillId="0" borderId="0" xfId="0" applyFont="1" applyFill="1" applyBorder="1" applyAlignment="1">
      <alignment horizontal="left" vertical="center" wrapText="1"/>
    </xf>
    <xf numFmtId="49" fontId="2" fillId="0" borderId="0" xfId="0" applyFont="1" applyFill="1" applyAlignment="1">
      <alignment horizontal="right" vertical="center" wrapText="1"/>
    </xf>
    <xf numFmtId="49" fontId="2" fillId="0" borderId="19" xfId="0" applyFont="1" applyFill="1" applyBorder="1" applyAlignment="1">
      <alignment horizontal="left" vertical="center" wrapText="1"/>
    </xf>
    <xf numFmtId="49" fontId="2" fillId="0" borderId="27" xfId="0" applyFont="1" applyFill="1" applyBorder="1" applyAlignment="1">
      <alignment horizontal="left" vertical="center" wrapText="1"/>
    </xf>
    <xf numFmtId="49" fontId="3" fillId="0" borderId="25" xfId="0" applyFont="1" applyFill="1" applyBorder="1" applyAlignment="1">
      <alignment horizontal="left" vertical="center" wrapText="1"/>
    </xf>
    <xf numFmtId="172" fontId="3" fillId="0" borderId="26" xfId="0" applyFont="1" applyFill="1" applyBorder="1" applyAlignment="1">
      <alignment horizontal="right" vertical="center" wrapText="1"/>
    </xf>
    <xf numFmtId="49" fontId="3" fillId="0" borderId="0" xfId="0" applyFont="1" applyFill="1" applyAlignment="1">
      <alignment horizontal="left" vertical="center" wrapText="1"/>
    </xf>
    <xf numFmtId="172" fontId="2" fillId="0" borderId="0" xfId="0" applyFont="1" applyFill="1" applyBorder="1" applyAlignment="1">
      <alignment horizontal="center" vertical="center" wrapText="1"/>
    </xf>
    <xf numFmtId="172" fontId="2" fillId="0" borderId="0" xfId="0" applyFont="1" applyFill="1" applyAlignment="1">
      <alignment horizontal="center" vertical="center" wrapText="1"/>
    </xf>
    <xf numFmtId="172" fontId="2" fillId="0" borderId="0" xfId="0" applyFont="1" applyFill="1" applyBorder="1" applyAlignment="1">
      <alignment horizontal="center" vertical="center" wrapText="1"/>
    </xf>
    <xf numFmtId="172" fontId="4" fillId="0" borderId="0" xfId="0" applyFont="1" applyFill="1" applyBorder="1" applyAlignment="1">
      <alignment vertical="center" wrapText="1"/>
    </xf>
    <xf numFmtId="49" fontId="3" fillId="0" borderId="12" xfId="0" applyFont="1" applyFill="1" applyBorder="1" applyAlignment="1">
      <alignment horizontal="center" vertical="center" wrapText="1"/>
    </xf>
    <xf numFmtId="0" fontId="4" fillId="0" borderId="12" xfId="0" applyFont="1" applyFill="1" applyBorder="1" applyAlignment="1">
      <alignment/>
    </xf>
    <xf numFmtId="49" fontId="2" fillId="0" borderId="28" xfId="0" applyFont="1" applyFill="1" applyBorder="1" applyAlignment="1">
      <alignment horizontal="left" vertical="center" wrapText="1"/>
    </xf>
    <xf numFmtId="49" fontId="2" fillId="0" borderId="0" xfId="0" applyFont="1" applyFill="1" applyAlignment="1">
      <alignment horizontal="center" vertical="center" wrapText="1"/>
    </xf>
    <xf numFmtId="172" fontId="2" fillId="2" borderId="0" xfId="0" applyFont="1" applyAlignment="1">
      <alignment horizontal="right" vertical="center" wrapText="1"/>
    </xf>
    <xf numFmtId="172" fontId="3" fillId="0" borderId="29" xfId="0" applyFont="1" applyFill="1" applyBorder="1" applyAlignment="1">
      <alignment horizontal="right" vertical="center" wrapText="1"/>
    </xf>
    <xf numFmtId="172" fontId="2" fillId="0" borderId="0" xfId="0" applyFont="1" applyFill="1" applyBorder="1" applyAlignment="1">
      <alignment horizontal="center" vertical="center" wrapText="1"/>
    </xf>
    <xf numFmtId="172" fontId="2" fillId="2" borderId="0" xfId="0" applyFont="1" applyBorder="1" applyAlignment="1">
      <alignment horizontal="right" vertical="center" wrapText="1"/>
    </xf>
    <xf numFmtId="0" fontId="4" fillId="0" borderId="0" xfId="0" applyFont="1" applyBorder="1" applyAlignment="1">
      <alignment/>
    </xf>
    <xf numFmtId="172" fontId="2" fillId="2" borderId="0" xfId="0" applyFont="1" applyBorder="1" applyAlignment="1">
      <alignment horizontal="right" vertical="center" wrapText="1"/>
    </xf>
    <xf numFmtId="172" fontId="2" fillId="2" borderId="26" xfId="0" applyFont="1" applyBorder="1" applyAlignment="1">
      <alignment horizontal="right" vertical="center" wrapText="1"/>
    </xf>
    <xf numFmtId="172" fontId="2" fillId="0" borderId="6" xfId="0" applyFont="1" applyFill="1" applyBorder="1" applyAlignment="1">
      <alignment horizontal="right" vertical="center" wrapText="1"/>
    </xf>
    <xf numFmtId="49" fontId="2" fillId="0" borderId="0" xfId="0" applyFont="1" applyFill="1" applyBorder="1" applyAlignment="1">
      <alignment horizontal="right" vertical="center" wrapText="1"/>
    </xf>
    <xf numFmtId="172" fontId="2" fillId="0" borderId="30" xfId="0" applyFont="1" applyFill="1" applyBorder="1" applyAlignment="1">
      <alignment horizontal="right" vertical="center" wrapText="1"/>
    </xf>
    <xf numFmtId="172" fontId="2" fillId="0" borderId="0" xfId="0" applyFont="1" applyFill="1" applyBorder="1" applyAlignment="1">
      <alignment horizontal="right" vertical="center" wrapText="1"/>
    </xf>
    <xf numFmtId="49" fontId="2" fillId="0" borderId="31" xfId="0" applyFont="1" applyFill="1" applyBorder="1" applyAlignment="1">
      <alignment horizontal="left" vertical="center" wrapText="1"/>
    </xf>
    <xf numFmtId="172" fontId="2" fillId="0" borderId="0" xfId="0" applyFont="1" applyFill="1" applyBorder="1" applyAlignment="1">
      <alignment horizontal="right" vertical="center" wrapText="1"/>
    </xf>
    <xf numFmtId="172" fontId="2" fillId="0" borderId="0" xfId="0" applyFont="1" applyFill="1" applyBorder="1" applyAlignment="1">
      <alignment horizontal="center" vertical="center" wrapText="1"/>
    </xf>
    <xf numFmtId="172" fontId="2" fillId="0" borderId="26" xfId="0" applyFont="1" applyFill="1" applyBorder="1" applyAlignment="1">
      <alignment horizontal="center" vertical="center" wrapText="1"/>
    </xf>
    <xf numFmtId="49" fontId="2" fillId="0" borderId="0" xfId="0" applyFont="1" applyFill="1" applyBorder="1" applyAlignment="1">
      <alignment horizontal="center" vertical="center" wrapText="1"/>
    </xf>
    <xf numFmtId="49" fontId="3" fillId="0" borderId="0" xfId="0" applyFont="1" applyFill="1" applyBorder="1" applyAlignment="1">
      <alignment horizontal="left" vertical="center" wrapText="1"/>
    </xf>
    <xf numFmtId="172" fontId="3" fillId="0" borderId="0" xfId="0" applyFont="1" applyFill="1" applyBorder="1" applyAlignment="1">
      <alignment horizontal="center" vertical="center" wrapText="1"/>
    </xf>
    <xf numFmtId="172" fontId="3" fillId="0" borderId="0" xfId="0" applyFont="1" applyFill="1" applyAlignment="1">
      <alignment horizontal="center" vertical="center" wrapText="1"/>
    </xf>
    <xf numFmtId="172" fontId="2" fillId="0" borderId="29" xfId="0" applyFont="1" applyFill="1" applyBorder="1" applyAlignment="1">
      <alignment horizontal="center" vertical="center" wrapText="1"/>
    </xf>
    <xf numFmtId="49" fontId="2" fillId="0" borderId="0" xfId="0" applyFont="1" applyFill="1" applyBorder="1" applyAlignment="1">
      <alignment horizontal="left" vertical="center" wrapText="1"/>
    </xf>
    <xf numFmtId="49" fontId="3" fillId="0" borderId="0" xfId="0" applyFont="1" applyFill="1" applyBorder="1" applyAlignment="1">
      <alignment vertical="center" wrapText="1"/>
    </xf>
    <xf numFmtId="49" fontId="3" fillId="0" borderId="32" xfId="0" applyFont="1" applyFill="1" applyBorder="1" applyAlignment="1">
      <alignment horizontal="center" vertical="center" wrapText="1"/>
    </xf>
    <xf numFmtId="49" fontId="3" fillId="0" borderId="32" xfId="0" applyFont="1" applyFill="1" applyBorder="1" applyAlignment="1">
      <alignment horizontal="right" vertical="center" wrapText="1"/>
    </xf>
    <xf numFmtId="49" fontId="3" fillId="0" borderId="0" xfId="0" applyFont="1" applyFill="1" applyBorder="1" applyAlignment="1">
      <alignment horizontal="right" vertical="center" wrapText="1"/>
    </xf>
    <xf numFmtId="49" fontId="4" fillId="0" borderId="32" xfId="0" applyFont="1" applyFill="1" applyBorder="1" applyAlignment="1">
      <alignment horizontal="right" vertical="center" wrapText="1"/>
    </xf>
    <xf numFmtId="49" fontId="4" fillId="0" borderId="0" xfId="0" applyFont="1" applyFill="1" applyBorder="1" applyAlignment="1">
      <alignment horizontal="right" vertical="center" wrapText="1"/>
    </xf>
    <xf numFmtId="49" fontId="2" fillId="0" borderId="13" xfId="0" applyFont="1" applyFill="1" applyBorder="1" applyAlignment="1">
      <alignment horizontal="right" vertical="center" wrapText="1"/>
    </xf>
    <xf numFmtId="49" fontId="3" fillId="0" borderId="0" xfId="0" applyFont="1" applyFill="1" applyBorder="1" applyAlignment="1">
      <alignment horizontal="center" vertical="center" wrapText="1"/>
    </xf>
    <xf numFmtId="49" fontId="3" fillId="0" borderId="0" xfId="0" applyFont="1" applyFill="1" applyBorder="1" applyAlignment="1">
      <alignment horizontal="center" vertical="center" wrapText="1"/>
    </xf>
    <xf numFmtId="49" fontId="2" fillId="0" borderId="0" xfId="0" applyFont="1" applyFill="1" applyBorder="1" applyAlignment="1">
      <alignment vertical="center" wrapText="1"/>
    </xf>
    <xf numFmtId="49" fontId="4" fillId="0" borderId="25" xfId="0" applyFont="1" applyFill="1" applyBorder="1" applyAlignment="1">
      <alignment horizontal="left" vertical="center" wrapText="1"/>
    </xf>
    <xf numFmtId="49" fontId="4" fillId="0" borderId="0" xfId="0" applyFont="1" applyFill="1" applyAlignment="1">
      <alignment horizontal="right" vertical="center" wrapText="1"/>
    </xf>
    <xf numFmtId="172" fontId="4" fillId="0" borderId="26" xfId="0" applyFont="1" applyFill="1" applyBorder="1" applyAlignment="1">
      <alignment horizontal="right" vertical="center" wrapText="1"/>
    </xf>
    <xf numFmtId="172" fontId="4" fillId="0" borderId="0" xfId="0" applyFont="1" applyFill="1" applyAlignment="1">
      <alignment horizontal="right" vertical="center" wrapText="1"/>
    </xf>
    <xf numFmtId="49" fontId="3" fillId="0" borderId="0" xfId="0" applyFont="1" applyFill="1" applyBorder="1" applyAlignment="1">
      <alignment horizontal="left" vertical="center" wrapText="1"/>
    </xf>
    <xf numFmtId="49" fontId="3" fillId="0" borderId="0" xfId="0" applyFont="1" applyFill="1" applyAlignment="1">
      <alignment horizontal="right" vertical="center" wrapText="1"/>
    </xf>
    <xf numFmtId="0" fontId="10" fillId="0" borderId="0" xfId="0" applyFont="1" applyAlignment="1">
      <alignment/>
    </xf>
    <xf numFmtId="49" fontId="11" fillId="0" borderId="0" xfId="0" applyFont="1" applyFill="1" applyAlignment="1">
      <alignment horizontal="left" vertical="center" wrapText="1"/>
    </xf>
    <xf numFmtId="49" fontId="11" fillId="0" borderId="0" xfId="0" applyFont="1" applyFill="1" applyBorder="1" applyAlignment="1">
      <alignment horizontal="left" vertical="center" wrapText="1"/>
    </xf>
    <xf numFmtId="49" fontId="12" fillId="0" borderId="0" xfId="0" applyFont="1" applyFill="1" applyBorder="1" applyAlignment="1">
      <alignment horizontal="center" vertical="center" wrapText="1"/>
    </xf>
    <xf numFmtId="49" fontId="12" fillId="0" borderId="0" xfId="0" applyFont="1" applyFill="1" applyBorder="1" applyAlignment="1">
      <alignment horizontal="center" vertical="center" wrapText="1"/>
    </xf>
    <xf numFmtId="49" fontId="12" fillId="0" borderId="0" xfId="0" applyFont="1" applyFill="1" applyBorder="1" applyAlignment="1">
      <alignment horizontal="center" vertical="center" wrapText="1"/>
    </xf>
    <xf numFmtId="172" fontId="3" fillId="0" borderId="0" xfId="0" applyFont="1" applyFill="1" applyBorder="1" applyAlignment="1">
      <alignment horizontal="center" vertical="center" wrapText="1"/>
    </xf>
    <xf numFmtId="49" fontId="2" fillId="0" borderId="0" xfId="0" applyFont="1" applyFill="1" applyBorder="1" applyAlignment="1">
      <alignment horizontal="left" vertical="center" wrapText="1"/>
    </xf>
    <xf numFmtId="172" fontId="2" fillId="0" borderId="0" xfId="0" applyFont="1" applyFill="1" applyBorder="1" applyAlignment="1">
      <alignment horizontal="center" vertical="center" wrapText="1"/>
    </xf>
    <xf numFmtId="172" fontId="2" fillId="0" borderId="0" xfId="0" applyFont="1" applyFill="1" applyBorder="1" applyAlignment="1">
      <alignment horizontal="center" vertical="center" wrapText="1"/>
    </xf>
    <xf numFmtId="49" fontId="3" fillId="0" borderId="0" xfId="0" applyFont="1" applyFill="1" applyBorder="1" applyAlignment="1">
      <alignment horizontal="left" vertical="center" wrapText="1"/>
    </xf>
    <xf numFmtId="172" fontId="3" fillId="0" borderId="6" xfId="0" applyFont="1" applyFill="1" applyBorder="1" applyAlignment="1">
      <alignment horizontal="right" vertical="center" wrapText="1"/>
    </xf>
    <xf numFmtId="172" fontId="2" fillId="0" borderId="29" xfId="0" applyFont="1" applyFill="1" applyBorder="1" applyAlignment="1">
      <alignment horizontal="right" vertical="center" wrapText="1"/>
    </xf>
    <xf numFmtId="172" fontId="2" fillId="0" borderId="0" xfId="0" applyFont="1" applyFill="1" applyBorder="1" applyAlignment="1">
      <alignment horizontal="center" vertical="center" wrapText="1"/>
    </xf>
    <xf numFmtId="172" fontId="2" fillId="0" borderId="0" xfId="0" applyFont="1" applyFill="1" applyBorder="1" applyAlignment="1">
      <alignment horizontal="center" vertical="center" wrapText="1"/>
    </xf>
    <xf numFmtId="172" fontId="2" fillId="0" borderId="18" xfId="0" applyFont="1" applyFill="1" applyBorder="1" applyAlignment="1">
      <alignment horizontal="center" vertical="center" wrapText="1"/>
    </xf>
    <xf numFmtId="172" fontId="2" fillId="0" borderId="0" xfId="0" applyFont="1" applyFill="1" applyBorder="1" applyAlignment="1">
      <alignment horizontal="right" vertical="center" wrapText="1"/>
    </xf>
    <xf numFmtId="172" fontId="2" fillId="0" borderId="0" xfId="0" applyFont="1" applyFill="1" applyBorder="1" applyAlignment="1">
      <alignment horizontal="right" vertical="center" wrapText="1"/>
    </xf>
    <xf numFmtId="49" fontId="2" fillId="0" borderId="18" xfId="0" applyFont="1" applyFill="1" applyBorder="1" applyAlignment="1">
      <alignment horizontal="left" vertical="center" wrapText="1"/>
    </xf>
    <xf numFmtId="49" fontId="2" fillId="0" borderId="0" xfId="0" applyFont="1" applyFill="1" applyBorder="1" applyAlignment="1">
      <alignment horizontal="right" vertical="center" wrapText="1"/>
    </xf>
    <xf numFmtId="0" fontId="4" fillId="0" borderId="33" xfId="19" applyFont="1" applyFill="1" applyBorder="1" applyAlignment="1">
      <alignment horizontal="center" vertical="center" wrapText="1"/>
      <protection/>
    </xf>
    <xf numFmtId="0" fontId="4" fillId="0" borderId="34" xfId="19" applyFont="1" applyFill="1" applyBorder="1" applyAlignment="1">
      <alignment horizontal="center" vertical="center" wrapText="1"/>
      <protection/>
    </xf>
    <xf numFmtId="0" fontId="3" fillId="0" borderId="8" xfId="19" applyFont="1" applyFill="1" applyBorder="1" applyAlignment="1">
      <alignment horizontal="center" vertical="center"/>
      <protection/>
    </xf>
    <xf numFmtId="0" fontId="4" fillId="0" borderId="8" xfId="19" applyFont="1" applyFill="1" applyBorder="1" applyAlignment="1">
      <alignment horizontal="center" vertical="center"/>
      <protection/>
    </xf>
    <xf numFmtId="0" fontId="4" fillId="0" borderId="0" xfId="19" applyFont="1" applyFill="1" applyBorder="1" applyAlignment="1">
      <alignment horizontal="center" vertical="center"/>
      <protection/>
    </xf>
    <xf numFmtId="0" fontId="4" fillId="0" borderId="12" xfId="19" applyFont="1" applyFill="1" applyBorder="1" applyAlignment="1">
      <alignment horizontal="center" vertical="center"/>
      <protection/>
    </xf>
    <xf numFmtId="0" fontId="4" fillId="0" borderId="35" xfId="19" applyFont="1" applyFill="1" applyBorder="1" applyAlignment="1">
      <alignment horizontal="center" vertical="center"/>
      <protection/>
    </xf>
    <xf numFmtId="187" fontId="4" fillId="0" borderId="0" xfId="18" applyNumberFormat="1" applyFont="1" applyFill="1" applyBorder="1" applyAlignment="1">
      <alignment horizontal="center"/>
      <protection/>
    </xf>
    <xf numFmtId="187" fontId="4" fillId="0" borderId="0" xfId="18" applyNumberFormat="1" applyFont="1" applyFill="1" applyBorder="1" applyAlignment="1">
      <alignment horizontal="left"/>
      <protection/>
    </xf>
    <xf numFmtId="0" fontId="4" fillId="0" borderId="9" xfId="19" applyFont="1" applyFill="1" applyBorder="1" applyAlignment="1">
      <alignment horizontal="center" vertical="center" wrapText="1"/>
      <protection/>
    </xf>
    <xf numFmtId="0" fontId="4" fillId="0" borderId="6" xfId="19" applyFont="1" applyFill="1" applyBorder="1" applyAlignment="1">
      <alignment horizontal="center" vertical="center" wrapText="1"/>
      <protection/>
    </xf>
    <xf numFmtId="0" fontId="4" fillId="0" borderId="36" xfId="19" applyFont="1" applyFill="1" applyBorder="1" applyAlignment="1">
      <alignment horizontal="center" vertical="center" wrapText="1"/>
      <protection/>
    </xf>
    <xf numFmtId="0" fontId="4" fillId="0" borderId="35" xfId="19" applyFont="1" applyFill="1" applyBorder="1" applyAlignment="1">
      <alignment horizontal="center" vertical="center" wrapText="1"/>
      <protection/>
    </xf>
    <xf numFmtId="0" fontId="4" fillId="0" borderId="0" xfId="0" applyFont="1" applyAlignment="1">
      <alignment horizontal="center"/>
    </xf>
    <xf numFmtId="49" fontId="2" fillId="0" borderId="37" xfId="0" applyFont="1" applyFill="1" applyBorder="1" applyAlignment="1">
      <alignment horizontal="center" vertical="center" wrapText="1"/>
    </xf>
    <xf numFmtId="49" fontId="2" fillId="0" borderId="38" xfId="0" applyFont="1" applyFill="1" applyBorder="1" applyAlignment="1">
      <alignment horizontal="center" vertical="center" wrapText="1"/>
    </xf>
    <xf numFmtId="0" fontId="3" fillId="0" borderId="0" xfId="0" applyNumberFormat="1" applyFont="1" applyFill="1" applyBorder="1" applyAlignment="1">
      <alignment horizontal="left"/>
    </xf>
    <xf numFmtId="187" fontId="4" fillId="0" borderId="0" xfId="18" applyNumberFormat="1" applyFont="1" applyFill="1" applyBorder="1" applyAlignment="1">
      <alignment horizontal="center" wrapText="1"/>
      <protection/>
    </xf>
    <xf numFmtId="0" fontId="3" fillId="0" borderId="0" xfId="0" applyNumberFormat="1" applyFont="1" applyFill="1" applyAlignment="1">
      <alignment horizontal="right"/>
    </xf>
    <xf numFmtId="0" fontId="3" fillId="0" borderId="0" xfId="0" applyFont="1" applyFill="1" applyAlignment="1">
      <alignment horizontal="center" vertical="center"/>
    </xf>
    <xf numFmtId="0" fontId="3" fillId="0" borderId="0" xfId="19" applyNumberFormat="1" applyFont="1" applyFill="1" applyAlignment="1">
      <alignment horizontal="right"/>
      <protection/>
    </xf>
    <xf numFmtId="0" fontId="13" fillId="0" borderId="0" xfId="0" applyFont="1" applyAlignment="1">
      <alignment horizontal="center"/>
    </xf>
    <xf numFmtId="0" fontId="14" fillId="0" borderId="0" xfId="0" applyFont="1" applyAlignment="1">
      <alignment horizontal="justify"/>
    </xf>
    <xf numFmtId="0" fontId="15" fillId="0" borderId="0" xfId="0" applyFont="1" applyAlignment="1">
      <alignment horizontal="justify"/>
    </xf>
    <xf numFmtId="0" fontId="16" fillId="0" borderId="0" xfId="0" applyFont="1" applyAlignment="1">
      <alignment horizontal="justify"/>
    </xf>
    <xf numFmtId="49" fontId="5" fillId="0" borderId="0" xfId="0" applyFont="1" applyFill="1" applyBorder="1" applyAlignment="1">
      <alignment horizontal="center" vertical="center" wrapText="1"/>
    </xf>
    <xf numFmtId="49" fontId="5" fillId="0" borderId="0" xfId="0" applyFont="1" applyFill="1" applyBorder="1" applyAlignment="1">
      <alignment horizontal="center" vertical="center" wrapText="1"/>
    </xf>
    <xf numFmtId="49" fontId="5" fillId="0" borderId="0" xfId="0" applyFont="1" applyFill="1" applyBorder="1" applyAlignment="1">
      <alignment horizontal="center" vertical="center" wrapText="1"/>
    </xf>
    <xf numFmtId="49" fontId="3" fillId="0" borderId="0" xfId="0" applyFont="1" applyFill="1" applyAlignment="1">
      <alignment horizontal="center" vertical="center" wrapText="1"/>
    </xf>
    <xf numFmtId="49" fontId="3" fillId="0" borderId="0" xfId="0" applyFont="1" applyFill="1" applyBorder="1" applyAlignment="1">
      <alignment horizontal="center" vertical="center" wrapText="1"/>
    </xf>
    <xf numFmtId="49" fontId="3" fillId="0" borderId="0" xfId="0" applyFont="1" applyFill="1" applyBorder="1" applyAlignment="1">
      <alignment horizontal="center" vertical="center" wrapText="1"/>
    </xf>
    <xf numFmtId="49" fontId="3" fillId="0" borderId="0" xfId="0" applyFont="1" applyFill="1" applyBorder="1" applyAlignment="1">
      <alignment horizontal="center" vertical="center" wrapText="1"/>
    </xf>
    <xf numFmtId="49" fontId="2" fillId="0" borderId="7" xfId="0" applyFont="1" applyFill="1" applyBorder="1" applyAlignment="1">
      <alignment horizontal="center" vertical="center" wrapText="1"/>
    </xf>
    <xf numFmtId="49" fontId="2" fillId="0" borderId="0" xfId="0" applyFont="1" applyFill="1" applyBorder="1" applyAlignment="1">
      <alignment horizontal="center" vertical="center" wrapText="1"/>
    </xf>
    <xf numFmtId="49" fontId="2" fillId="0" borderId="0" xfId="0" applyFont="1" applyFill="1" applyBorder="1" applyAlignment="1">
      <alignment horizontal="center" vertical="center" wrapText="1"/>
    </xf>
    <xf numFmtId="49" fontId="2" fillId="0" borderId="39" xfId="0" applyFont="1" applyFill="1" applyBorder="1" applyAlignment="1">
      <alignment horizontal="left" vertical="center" wrapText="1"/>
    </xf>
    <xf numFmtId="49" fontId="2" fillId="0" borderId="40" xfId="0" applyFont="1" applyFill="1" applyBorder="1" applyAlignment="1">
      <alignment horizontal="left" vertical="center" wrapText="1"/>
    </xf>
    <xf numFmtId="49" fontId="2" fillId="0" borderId="41" xfId="0" applyFont="1" applyFill="1" applyBorder="1" applyAlignment="1">
      <alignment horizontal="left" vertical="center" wrapText="1"/>
    </xf>
    <xf numFmtId="49" fontId="2" fillId="0" borderId="42" xfId="0" applyFont="1" applyFill="1" applyBorder="1" applyAlignment="1">
      <alignment horizontal="center" vertical="center" wrapText="1"/>
    </xf>
    <xf numFmtId="49" fontId="2" fillId="0" borderId="43" xfId="0" applyFont="1" applyFill="1" applyBorder="1" applyAlignment="1">
      <alignment horizontal="center" vertical="center" wrapText="1"/>
    </xf>
    <xf numFmtId="49" fontId="2" fillId="0" borderId="8" xfId="0" applyFont="1" applyFill="1" applyBorder="1" applyAlignment="1">
      <alignment horizontal="center" vertical="center" wrapText="1"/>
    </xf>
    <xf numFmtId="49" fontId="2" fillId="0" borderId="0" xfId="0" applyFont="1" applyFill="1" applyBorder="1" applyAlignment="1">
      <alignment horizontal="center" vertical="center" wrapText="1"/>
    </xf>
    <xf numFmtId="49" fontId="2" fillId="0" borderId="12" xfId="0" applyFont="1" applyFill="1" applyBorder="1" applyAlignment="1">
      <alignment horizontal="center" vertical="center" wrapText="1"/>
    </xf>
    <xf numFmtId="0" fontId="4" fillId="0" borderId="33" xfId="19" applyFont="1" applyFill="1" applyBorder="1" applyAlignment="1">
      <alignment horizontal="center" vertical="center"/>
      <protection/>
    </xf>
    <xf numFmtId="0" fontId="4" fillId="0" borderId="34" xfId="19" applyFont="1" applyFill="1" applyBorder="1" applyAlignment="1">
      <alignment horizontal="center" vertical="center"/>
      <protection/>
    </xf>
    <xf numFmtId="178" fontId="4" fillId="0" borderId="0" xfId="18" applyNumberFormat="1" applyFont="1" applyFill="1" applyBorder="1" applyAlignment="1">
      <alignment horizontal="center"/>
      <protection/>
    </xf>
    <xf numFmtId="187" fontId="4" fillId="0" borderId="0" xfId="18" applyNumberFormat="1" applyFont="1" applyFill="1" applyBorder="1" applyAlignment="1">
      <alignment horizontal="left" wrapText="1"/>
      <protection/>
    </xf>
    <xf numFmtId="49" fontId="3" fillId="0" borderId="0" xfId="0" applyFont="1" applyFill="1" applyBorder="1" applyAlignment="1">
      <alignment horizontal="center" vertical="center" wrapText="1"/>
    </xf>
    <xf numFmtId="49" fontId="8" fillId="0" borderId="44" xfId="0" applyFont="1" applyFill="1" applyBorder="1" applyAlignment="1">
      <alignment horizontal="center" vertical="center" wrapText="1"/>
    </xf>
    <xf numFmtId="49" fontId="8" fillId="0" borderId="45" xfId="0" applyFont="1" applyFill="1" applyBorder="1" applyAlignment="1">
      <alignment horizontal="center" vertical="center" wrapText="1"/>
    </xf>
    <xf numFmtId="49" fontId="8" fillId="0" borderId="6" xfId="0" applyFont="1" applyFill="1" applyBorder="1" applyAlignment="1">
      <alignment horizontal="center" vertical="center" wrapText="1"/>
    </xf>
    <xf numFmtId="49" fontId="8" fillId="0" borderId="0" xfId="0" applyFont="1" applyFill="1" applyBorder="1" applyAlignment="1">
      <alignment horizontal="center" vertical="center" wrapText="1"/>
    </xf>
    <xf numFmtId="49" fontId="8" fillId="0" borderId="46" xfId="0" applyFont="1" applyFill="1" applyBorder="1" applyAlignment="1">
      <alignment horizontal="center" vertical="center" wrapText="1"/>
    </xf>
    <xf numFmtId="49" fontId="8" fillId="0" borderId="47" xfId="0" applyFont="1" applyFill="1" applyBorder="1" applyAlignment="1">
      <alignment horizontal="center" vertical="center" wrapText="1"/>
    </xf>
    <xf numFmtId="49" fontId="8" fillId="0" borderId="48" xfId="0" applyFont="1" applyFill="1" applyBorder="1" applyAlignment="1">
      <alignment horizontal="center" vertical="center" wrapText="1"/>
    </xf>
    <xf numFmtId="49" fontId="8" fillId="0" borderId="49" xfId="0" applyFont="1" applyFill="1" applyBorder="1" applyAlignment="1">
      <alignment horizontal="center" vertical="center" wrapText="1"/>
    </xf>
    <xf numFmtId="49" fontId="8" fillId="0" borderId="50" xfId="0" applyFont="1" applyFill="1" applyBorder="1" applyAlignment="1">
      <alignment horizontal="center" vertical="center" wrapText="1"/>
    </xf>
    <xf numFmtId="49" fontId="8" fillId="0" borderId="51" xfId="0" applyFont="1" applyFill="1" applyBorder="1" applyAlignment="1">
      <alignment horizontal="center" vertical="center" wrapText="1"/>
    </xf>
    <xf numFmtId="49" fontId="8" fillId="0" borderId="18" xfId="0" applyFont="1" applyFill="1" applyBorder="1" applyAlignment="1">
      <alignment horizontal="center" vertical="center" wrapText="1"/>
    </xf>
    <xf numFmtId="49" fontId="8" fillId="0" borderId="52" xfId="0" applyFont="1" applyFill="1" applyBorder="1" applyAlignment="1">
      <alignment horizontal="center" vertical="center" wrapText="1"/>
    </xf>
    <xf numFmtId="49" fontId="8" fillId="0" borderId="9" xfId="0" applyFont="1" applyFill="1" applyBorder="1" applyAlignment="1">
      <alignment horizontal="center" vertical="center" wrapText="1"/>
    </xf>
    <xf numFmtId="49" fontId="8" fillId="0" borderId="53" xfId="0" applyFont="1" applyFill="1" applyBorder="1" applyAlignment="1">
      <alignment horizontal="center" vertical="center" wrapText="1"/>
    </xf>
    <xf numFmtId="49" fontId="8" fillId="0" borderId="19" xfId="0" applyFont="1" applyFill="1" applyBorder="1" applyAlignment="1">
      <alignment horizontal="center" vertical="center" wrapText="1"/>
    </xf>
    <xf numFmtId="49" fontId="8" fillId="0" borderId="36" xfId="0" applyFont="1" applyFill="1" applyBorder="1" applyAlignment="1">
      <alignment horizontal="center" vertical="center" wrapText="1"/>
    </xf>
    <xf numFmtId="49" fontId="8" fillId="0" borderId="54" xfId="0" applyFont="1" applyFill="1" applyBorder="1" applyAlignment="1">
      <alignment horizontal="center" vertical="center" wrapText="1"/>
    </xf>
    <xf numFmtId="49" fontId="8" fillId="0" borderId="37" xfId="0" applyFont="1" applyFill="1" applyBorder="1" applyAlignment="1">
      <alignment horizontal="center" vertical="center" wrapText="1"/>
    </xf>
    <xf numFmtId="49" fontId="8" fillId="0" borderId="15" xfId="0" applyFont="1" applyFill="1" applyBorder="1" applyAlignment="1">
      <alignment horizontal="center" vertical="center" wrapText="1"/>
    </xf>
    <xf numFmtId="49" fontId="8" fillId="0" borderId="38" xfId="0" applyFont="1" applyFill="1" applyBorder="1" applyAlignment="1">
      <alignment horizontal="center" vertical="center" wrapText="1"/>
    </xf>
    <xf numFmtId="49" fontId="8" fillId="0" borderId="55" xfId="0" applyFont="1" applyFill="1" applyBorder="1" applyAlignment="1">
      <alignment horizontal="center" vertical="center" wrapText="1"/>
    </xf>
    <xf numFmtId="49" fontId="8" fillId="0" borderId="56" xfId="0" applyFont="1" applyFill="1" applyBorder="1" applyAlignment="1">
      <alignment horizontal="center" vertical="center" wrapText="1"/>
    </xf>
    <xf numFmtId="49" fontId="3" fillId="0" borderId="0" xfId="0" applyFont="1" applyFill="1" applyBorder="1" applyAlignment="1">
      <alignment horizontal="center" vertical="center" wrapText="1"/>
    </xf>
    <xf numFmtId="49" fontId="3" fillId="0" borderId="57" xfId="0" applyFont="1" applyFill="1" applyBorder="1" applyAlignment="1">
      <alignment horizontal="center" vertical="center" wrapText="1"/>
    </xf>
    <xf numFmtId="49" fontId="3" fillId="0" borderId="8" xfId="0" applyFont="1" applyFill="1" applyBorder="1" applyAlignment="1">
      <alignment horizontal="center" vertical="center" wrapText="1"/>
    </xf>
    <xf numFmtId="49" fontId="3" fillId="0" borderId="58" xfId="0" applyFont="1" applyFill="1" applyBorder="1" applyAlignment="1">
      <alignment horizontal="center" vertical="center" wrapText="1"/>
    </xf>
    <xf numFmtId="0" fontId="2" fillId="0" borderId="0" xfId="0" applyNumberFormat="1" applyFont="1" applyFill="1" applyAlignment="1">
      <alignment horizontal="left" vertical="center" wrapText="1"/>
    </xf>
    <xf numFmtId="49" fontId="2" fillId="0" borderId="0" xfId="0" applyFont="1" applyFill="1" applyAlignment="1">
      <alignment horizontal="left" vertical="center" wrapText="1"/>
    </xf>
    <xf numFmtId="49" fontId="3" fillId="0" borderId="0" xfId="0" applyFont="1" applyFill="1" applyBorder="1" applyAlignment="1">
      <alignment horizontal="center" vertical="center" wrapText="1"/>
    </xf>
    <xf numFmtId="49" fontId="3" fillId="0" borderId="0" xfId="0" applyFont="1" applyFill="1" applyBorder="1" applyAlignment="1">
      <alignment horizontal="center" vertical="center" wrapText="1"/>
    </xf>
    <xf numFmtId="49" fontId="3" fillId="0" borderId="0" xfId="0" applyFont="1" applyFill="1" applyBorder="1" applyAlignment="1">
      <alignment horizontal="center" vertical="center" wrapText="1"/>
    </xf>
    <xf numFmtId="49" fontId="3" fillId="0" borderId="0" xfId="0" applyFont="1" applyFill="1" applyBorder="1" applyAlignment="1">
      <alignment horizontal="left" vertical="center" wrapText="1" indent="1"/>
    </xf>
    <xf numFmtId="49" fontId="3" fillId="0" borderId="0" xfId="0" applyFont="1" applyFill="1" applyBorder="1" applyAlignment="1">
      <alignment horizontal="left" vertical="center" wrapText="1" indent="1"/>
    </xf>
    <xf numFmtId="178" fontId="2" fillId="0" borderId="0" xfId="0" applyNumberFormat="1" applyFont="1" applyFill="1" applyAlignment="1">
      <alignment horizontal="left" vertical="center" wrapText="1"/>
    </xf>
    <xf numFmtId="172" fontId="4" fillId="0" borderId="0" xfId="0" applyFont="1" applyFill="1" applyBorder="1" applyAlignment="1">
      <alignment horizontal="center" vertical="center" wrapText="1"/>
    </xf>
    <xf numFmtId="172" fontId="4" fillId="0" borderId="0" xfId="0" applyFont="1" applyFill="1" applyBorder="1" applyAlignment="1">
      <alignment horizontal="center" vertical="center" wrapText="1"/>
    </xf>
    <xf numFmtId="49" fontId="2" fillId="0" borderId="59" xfId="0" applyFont="1" applyFill="1" applyBorder="1" applyAlignment="1">
      <alignment horizontal="center" vertical="center" wrapText="1"/>
    </xf>
    <xf numFmtId="49" fontId="2" fillId="0" borderId="60" xfId="0" applyFont="1" applyFill="1" applyBorder="1" applyAlignment="1">
      <alignment horizontal="center" vertical="center" wrapText="1"/>
    </xf>
    <xf numFmtId="178" fontId="2" fillId="0" borderId="0" xfId="0" applyNumberFormat="1" applyFont="1" applyFill="1" applyBorder="1" applyAlignment="1">
      <alignment horizontal="left" vertical="center" wrapText="1"/>
    </xf>
    <xf numFmtId="178" fontId="2" fillId="0" borderId="0" xfId="0" applyNumberFormat="1" applyFont="1" applyFill="1" applyBorder="1" applyAlignment="1">
      <alignment horizontal="left" vertical="center" wrapText="1"/>
    </xf>
    <xf numFmtId="49" fontId="3" fillId="0" borderId="0" xfId="0" applyFont="1" applyFill="1" applyBorder="1" applyAlignment="1">
      <alignment horizontal="center" vertical="center" wrapText="1"/>
    </xf>
    <xf numFmtId="49" fontId="3" fillId="0" borderId="0" xfId="0" applyFont="1" applyFill="1" applyBorder="1" applyAlignment="1">
      <alignment horizontal="center" vertical="center" wrapText="1"/>
    </xf>
    <xf numFmtId="49" fontId="3" fillId="0" borderId="0" xfId="0" applyFont="1" applyFill="1" applyBorder="1" applyAlignment="1">
      <alignment horizontal="center" vertical="center" wrapText="1"/>
    </xf>
    <xf numFmtId="49" fontId="2" fillId="0" borderId="61" xfId="0" applyFont="1" applyFill="1" applyBorder="1" applyAlignment="1">
      <alignment horizontal="center" vertical="center" wrapText="1"/>
    </xf>
    <xf numFmtId="49" fontId="2" fillId="0" borderId="62" xfId="0" applyFont="1" applyFill="1" applyBorder="1" applyAlignment="1">
      <alignment horizontal="center" vertical="center" wrapText="1"/>
    </xf>
    <xf numFmtId="49" fontId="2" fillId="0" borderId="53" xfId="0" applyFont="1" applyFill="1" applyBorder="1" applyAlignment="1">
      <alignment horizontal="center" vertical="center" wrapText="1"/>
    </xf>
    <xf numFmtId="49" fontId="2" fillId="0" borderId="19" xfId="0" applyFont="1" applyFill="1" applyBorder="1" applyAlignment="1">
      <alignment horizontal="center" vertical="center" wrapText="1"/>
    </xf>
    <xf numFmtId="49" fontId="2" fillId="0" borderId="54" xfId="0" applyFont="1" applyFill="1" applyBorder="1" applyAlignment="1">
      <alignment horizontal="center" vertical="center" wrapText="1"/>
    </xf>
    <xf numFmtId="49" fontId="2" fillId="0" borderId="0" xfId="0" applyFont="1" applyFill="1" applyBorder="1" applyAlignment="1">
      <alignment horizontal="left" vertical="center" wrapText="1"/>
    </xf>
    <xf numFmtId="49" fontId="2" fillId="0" borderId="0" xfId="0"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49" fontId="3" fillId="0" borderId="0" xfId="0" applyFont="1" applyFill="1" applyBorder="1" applyAlignment="1">
      <alignment horizontal="center" vertical="center" wrapText="1"/>
    </xf>
    <xf numFmtId="0" fontId="4" fillId="0" borderId="0" xfId="0" applyFont="1" applyFill="1" applyBorder="1" applyAlignment="1">
      <alignment/>
    </xf>
    <xf numFmtId="0" fontId="4" fillId="0" borderId="0" xfId="0" applyFont="1" applyFill="1" applyBorder="1" applyAlignment="1">
      <alignment/>
    </xf>
    <xf numFmtId="49" fontId="2" fillId="0" borderId="55" xfId="0" applyFont="1" applyFill="1" applyBorder="1" applyAlignment="1">
      <alignment horizontal="center" vertical="center" wrapText="1"/>
    </xf>
    <xf numFmtId="49" fontId="2" fillId="0" borderId="0" xfId="0" applyFont="1" applyFill="1" applyBorder="1" applyAlignment="1">
      <alignment horizontal="center" vertical="center" wrapText="1"/>
    </xf>
    <xf numFmtId="49" fontId="2" fillId="0" borderId="0" xfId="0" applyFont="1" applyFill="1" applyBorder="1" applyAlignment="1">
      <alignment horizontal="center" vertical="center" wrapText="1"/>
    </xf>
    <xf numFmtId="172" fontId="2" fillId="0" borderId="0" xfId="0" applyFont="1" applyFill="1" applyBorder="1" applyAlignment="1">
      <alignment horizontal="center" wrapText="1"/>
    </xf>
    <xf numFmtId="172" fontId="2" fillId="0" borderId="0" xfId="0" applyFont="1" applyFill="1" applyBorder="1" applyAlignment="1">
      <alignment horizontal="center" wrapText="1"/>
    </xf>
    <xf numFmtId="49" fontId="4" fillId="0" borderId="0" xfId="0" applyFont="1" applyFill="1" applyBorder="1" applyAlignment="1">
      <alignment horizontal="center" vertical="center" wrapText="1"/>
    </xf>
    <xf numFmtId="49" fontId="4" fillId="0" borderId="0" xfId="0" applyFont="1" applyFill="1" applyBorder="1" applyAlignment="1">
      <alignment horizontal="center" vertical="center" wrapText="1"/>
    </xf>
    <xf numFmtId="49" fontId="4" fillId="0" borderId="0" xfId="0" applyFont="1" applyFill="1" applyBorder="1" applyAlignment="1">
      <alignment horizontal="center" vertical="center" wrapText="1"/>
    </xf>
    <xf numFmtId="172" fontId="2" fillId="0" borderId="0" xfId="0" applyFont="1" applyFill="1" applyBorder="1" applyAlignment="1">
      <alignment horizontal="center" vertical="center" wrapText="1"/>
    </xf>
    <xf numFmtId="172" fontId="2" fillId="0" borderId="0" xfId="0" applyFont="1" applyFill="1" applyBorder="1" applyAlignment="1">
      <alignment horizontal="center" vertical="center" wrapText="1"/>
    </xf>
    <xf numFmtId="172" fontId="2" fillId="0" borderId="0" xfId="0" applyFont="1" applyFill="1" applyBorder="1" applyAlignment="1">
      <alignment horizontal="center" vertical="center" wrapText="1"/>
    </xf>
    <xf numFmtId="49" fontId="3" fillId="0" borderId="0" xfId="0" applyFont="1" applyFill="1" applyBorder="1" applyAlignment="1">
      <alignment horizontal="center" vertical="center" wrapText="1"/>
    </xf>
    <xf numFmtId="49" fontId="3" fillId="0" borderId="0" xfId="0" applyFont="1" applyFill="1" applyBorder="1" applyAlignment="1">
      <alignment horizontal="center" vertical="center" wrapText="1"/>
    </xf>
    <xf numFmtId="49" fontId="3" fillId="0" borderId="0" xfId="0" applyFont="1" applyFill="1" applyBorder="1" applyAlignment="1">
      <alignment horizontal="right" vertical="center" wrapText="1" indent="1"/>
    </xf>
    <xf numFmtId="49" fontId="3" fillId="0" borderId="0" xfId="0" applyFont="1" applyFill="1" applyBorder="1" applyAlignment="1">
      <alignment horizontal="right" vertical="center" wrapText="1" indent="1"/>
    </xf>
    <xf numFmtId="0" fontId="2" fillId="0" borderId="0" xfId="0" applyNumberFormat="1" applyFont="1" applyFill="1" applyBorder="1" applyAlignment="1">
      <alignment vertical="center" wrapText="1"/>
    </xf>
    <xf numFmtId="0" fontId="4" fillId="0" borderId="0" xfId="0" applyFont="1" applyFill="1" applyBorder="1" applyAlignment="1">
      <alignment/>
    </xf>
    <xf numFmtId="0" fontId="4" fillId="0" borderId="0" xfId="0" applyFont="1" applyFill="1" applyBorder="1" applyAlignment="1">
      <alignment/>
    </xf>
    <xf numFmtId="49" fontId="4" fillId="0" borderId="0" xfId="0" applyFont="1" applyFill="1" applyBorder="1" applyAlignment="1">
      <alignment horizontal="center" vertical="center" wrapText="1"/>
    </xf>
    <xf numFmtId="0" fontId="4" fillId="0" borderId="53" xfId="0" applyFont="1" applyBorder="1" applyAlignment="1">
      <alignment horizontal="center"/>
    </xf>
    <xf numFmtId="0" fontId="4" fillId="0" borderId="0" xfId="0" applyFont="1" applyAlignment="1">
      <alignment horizontal="center"/>
    </xf>
    <xf numFmtId="0" fontId="4" fillId="0" borderId="19" xfId="0" applyFont="1" applyBorder="1" applyAlignment="1">
      <alignment horizontal="center"/>
    </xf>
    <xf numFmtId="0" fontId="4" fillId="0" borderId="12" xfId="0" applyFont="1" applyBorder="1" applyAlignment="1">
      <alignment horizontal="center"/>
    </xf>
    <xf numFmtId="0" fontId="4" fillId="0" borderId="54" xfId="0" applyFont="1" applyBorder="1" applyAlignment="1">
      <alignment horizontal="center"/>
    </xf>
    <xf numFmtId="0" fontId="4" fillId="0" borderId="0" xfId="0" applyFont="1" applyAlignment="1">
      <alignment horizontal="justify"/>
    </xf>
    <xf numFmtId="0" fontId="5" fillId="0" borderId="0" xfId="0" applyFont="1" applyAlignment="1">
      <alignment horizontal="center"/>
    </xf>
    <xf numFmtId="0" fontId="5" fillId="0" borderId="0" xfId="0" applyFont="1" applyAlignment="1">
      <alignment horizontal="justify"/>
    </xf>
    <xf numFmtId="0" fontId="4" fillId="0" borderId="0" xfId="0" applyFont="1" applyAlignment="1">
      <alignment horizontal="left" indent="6"/>
    </xf>
    <xf numFmtId="0" fontId="4" fillId="0" borderId="0" xfId="0" applyFont="1" applyAlignment="1">
      <alignment horizontal="left" indent="1"/>
    </xf>
  </cellXfs>
  <cellStyles count="8">
    <cellStyle name="Normal" xfId="0"/>
    <cellStyle name="Comma" xfId="15"/>
    <cellStyle name="Comma [0]" xfId="16"/>
    <cellStyle name="Percent" xfId="17"/>
    <cellStyle name="Standard_LAGymnasien3" xfId="18"/>
    <cellStyle name="Standard_Tabelle1"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36"/>
  <sheetViews>
    <sheetView tabSelected="1" workbookViewId="0" topLeftCell="A1">
      <selection activeCell="A1" sqref="A1"/>
    </sheetView>
  </sheetViews>
  <sheetFormatPr defaultColWidth="11.421875" defaultRowHeight="12.75"/>
  <cols>
    <col min="1" max="1" width="79.28125" style="0" customWidth="1"/>
    <col min="2" max="2" width="9.7109375" style="0" customWidth="1"/>
  </cols>
  <sheetData>
    <row r="1" ht="12.75">
      <c r="A1" s="314"/>
    </row>
    <row r="2" ht="12.75">
      <c r="A2" s="200"/>
    </row>
    <row r="3" ht="12.75">
      <c r="A3" s="314"/>
    </row>
    <row r="4" ht="12.75">
      <c r="A4" s="314"/>
    </row>
    <row r="5" ht="12.75">
      <c r="A5" s="314"/>
    </row>
    <row r="6" ht="12.75">
      <c r="A6" s="315" t="s">
        <v>272</v>
      </c>
    </row>
    <row r="7" ht="12.75">
      <c r="A7" s="314"/>
    </row>
    <row r="8" ht="12.75">
      <c r="A8" s="314"/>
    </row>
    <row r="9" ht="12.75">
      <c r="A9" s="314"/>
    </row>
    <row r="10" ht="12.75">
      <c r="A10" s="314"/>
    </row>
    <row r="11" ht="12.75">
      <c r="A11" s="314"/>
    </row>
    <row r="12" spans="1:2" ht="12.75">
      <c r="A12" s="316" t="s">
        <v>273</v>
      </c>
      <c r="B12" s="316" t="s">
        <v>274</v>
      </c>
    </row>
    <row r="13" ht="12.75">
      <c r="A13" s="314"/>
    </row>
    <row r="14" ht="12.75">
      <c r="A14" s="314"/>
    </row>
    <row r="15" spans="1:2" ht="12.75">
      <c r="A15" s="314" t="s">
        <v>275</v>
      </c>
      <c r="B15" s="314">
        <v>2</v>
      </c>
    </row>
    <row r="16" ht="12.75">
      <c r="A16" s="314"/>
    </row>
    <row r="17" ht="12.75">
      <c r="A17" s="314"/>
    </row>
    <row r="18" spans="1:2" ht="12.75">
      <c r="A18" s="314" t="s">
        <v>276</v>
      </c>
      <c r="B18" s="314">
        <v>3</v>
      </c>
    </row>
    <row r="19" ht="12.75">
      <c r="A19" s="314"/>
    </row>
    <row r="20" ht="12.75">
      <c r="A20" s="314" t="s">
        <v>48</v>
      </c>
    </row>
    <row r="21" spans="1:2" ht="12.75">
      <c r="A21" s="317" t="s">
        <v>279</v>
      </c>
      <c r="B21" s="314">
        <v>4</v>
      </c>
    </row>
    <row r="22" ht="12.75">
      <c r="A22" s="314"/>
    </row>
    <row r="23" ht="12.75">
      <c r="A23" s="314" t="s">
        <v>124</v>
      </c>
    </row>
    <row r="24" spans="1:2" ht="12.75">
      <c r="A24" s="317" t="s">
        <v>280</v>
      </c>
      <c r="B24" s="314">
        <v>5</v>
      </c>
    </row>
    <row r="25" ht="12.75">
      <c r="A25" s="314"/>
    </row>
    <row r="26" ht="12.75">
      <c r="A26" s="314" t="s">
        <v>277</v>
      </c>
    </row>
    <row r="27" ht="12.75">
      <c r="A27" s="314"/>
    </row>
    <row r="28" ht="12.75">
      <c r="A28" s="314"/>
    </row>
    <row r="29" ht="12.75">
      <c r="A29" s="314"/>
    </row>
    <row r="30" ht="12.75">
      <c r="A30" s="314"/>
    </row>
    <row r="31" ht="12.75">
      <c r="A31" s="316" t="s">
        <v>278</v>
      </c>
    </row>
    <row r="32" ht="12.75">
      <c r="A32" s="314"/>
    </row>
    <row r="33" ht="12.75">
      <c r="A33" s="314"/>
    </row>
    <row r="34" ht="12.75">
      <c r="A34" s="314" t="s">
        <v>282</v>
      </c>
    </row>
    <row r="35" spans="1:2" ht="12.75">
      <c r="A35" s="318" t="s">
        <v>281</v>
      </c>
      <c r="B35" s="314">
        <v>6</v>
      </c>
    </row>
    <row r="36" ht="12.75">
      <c r="A36" s="314"/>
    </row>
  </sheetData>
  <printOptions/>
  <pageMargins left="0.5905511811023623" right="0.5905511811023623" top="0.984251968503937" bottom="0.984251968503937" header="0.5118110236220472" footer="0.5118110236220472"/>
  <pageSetup horizontalDpi="600" verticalDpi="600" orientation="portrait" paperSize="9" r:id="rId1"/>
  <headerFooter alignWithMargins="0">
    <oddHeader>&amp;C- 1 -</oddHeader>
  </headerFooter>
</worksheet>
</file>

<file path=xl/worksheets/sheet2.xml><?xml version="1.0" encoding="utf-8"?>
<worksheet xmlns="http://schemas.openxmlformats.org/spreadsheetml/2006/main" xmlns:r="http://schemas.openxmlformats.org/officeDocument/2006/relationships">
  <dimension ref="A1:A22"/>
  <sheetViews>
    <sheetView workbookViewId="0" topLeftCell="A1">
      <selection activeCell="A1" sqref="A1"/>
    </sheetView>
  </sheetViews>
  <sheetFormatPr defaultColWidth="11.421875" defaultRowHeight="12.75"/>
  <cols>
    <col min="1" max="1" width="82.57421875" style="0" customWidth="1"/>
  </cols>
  <sheetData>
    <row r="1" ht="12.75">
      <c r="A1" s="208" t="s">
        <v>261</v>
      </c>
    </row>
    <row r="2" ht="12.75">
      <c r="A2" s="209"/>
    </row>
    <row r="3" ht="12.75">
      <c r="A3" s="209"/>
    </row>
    <row r="4" ht="45">
      <c r="A4" s="209" t="s">
        <v>266</v>
      </c>
    </row>
    <row r="5" ht="22.5">
      <c r="A5" s="209" t="s">
        <v>262</v>
      </c>
    </row>
    <row r="6" ht="12.75">
      <c r="A6" s="209"/>
    </row>
    <row r="7" ht="12.75">
      <c r="A7" s="209" t="s">
        <v>263</v>
      </c>
    </row>
    <row r="8" ht="12.75">
      <c r="A8" s="210" t="s">
        <v>18</v>
      </c>
    </row>
    <row r="9" ht="45">
      <c r="A9" s="209" t="s">
        <v>267</v>
      </c>
    </row>
    <row r="10" ht="12.75">
      <c r="A10" s="210" t="s">
        <v>78</v>
      </c>
    </row>
    <row r="11" ht="22.5">
      <c r="A11" s="209" t="s">
        <v>264</v>
      </c>
    </row>
    <row r="12" ht="12.75">
      <c r="A12" s="210" t="s">
        <v>82</v>
      </c>
    </row>
    <row r="13" ht="45">
      <c r="A13" s="209" t="s">
        <v>268</v>
      </c>
    </row>
    <row r="14" ht="12.75">
      <c r="A14" s="210" t="s">
        <v>20</v>
      </c>
    </row>
    <row r="15" ht="56.25">
      <c r="A15" s="209" t="s">
        <v>269</v>
      </c>
    </row>
    <row r="16" ht="12.75">
      <c r="A16" s="209"/>
    </row>
    <row r="17" ht="67.5">
      <c r="A17" s="209" t="s">
        <v>270</v>
      </c>
    </row>
    <row r="18" ht="12.75">
      <c r="A18" s="209"/>
    </row>
    <row r="19" ht="22.5">
      <c r="A19" s="209" t="s">
        <v>265</v>
      </c>
    </row>
    <row r="22" ht="36.75">
      <c r="A22" s="211" t="s">
        <v>271</v>
      </c>
    </row>
  </sheetData>
  <printOptions/>
  <pageMargins left="0.75" right="0.75" top="1" bottom="1" header="0.4921259845" footer="0.4921259845"/>
  <pageSetup horizontalDpi="600" verticalDpi="600" orientation="portrait" paperSize="9" r:id="rId1"/>
  <headerFooter alignWithMargins="0">
    <oddHeader>&amp;C- 2 -</oddHeader>
  </headerFooter>
</worksheet>
</file>

<file path=xl/worksheets/sheet3.xml><?xml version="1.0" encoding="utf-8"?>
<worksheet xmlns="http://schemas.openxmlformats.org/spreadsheetml/2006/main" xmlns:r="http://schemas.openxmlformats.org/officeDocument/2006/relationships">
  <dimension ref="A1:Z43"/>
  <sheetViews>
    <sheetView workbookViewId="0" topLeftCell="A1">
      <selection activeCell="C9" sqref="C9"/>
    </sheetView>
  </sheetViews>
  <sheetFormatPr defaultColWidth="11.421875" defaultRowHeight="12.75"/>
  <cols>
    <col min="1" max="1" width="30.00390625" style="5" customWidth="1"/>
    <col min="2" max="2" width="1.28515625" style="5" customWidth="1"/>
    <col min="3" max="13" width="6.57421875" style="5" customWidth="1"/>
    <col min="14" max="16384" width="9.140625" style="5" customWidth="1"/>
  </cols>
  <sheetData>
    <row r="1" spans="1:13" s="1" customFormat="1" ht="12">
      <c r="A1" s="218" t="s">
        <v>36</v>
      </c>
      <c r="B1" s="218"/>
      <c r="C1" s="218"/>
      <c r="D1" s="218"/>
      <c r="E1" s="218"/>
      <c r="F1" s="218"/>
      <c r="G1" s="218"/>
      <c r="H1" s="218"/>
      <c r="I1" s="218"/>
      <c r="J1" s="218"/>
      <c r="K1" s="218"/>
      <c r="L1" s="218"/>
      <c r="M1" s="218"/>
    </row>
    <row r="2" spans="1:13" ht="12.75">
      <c r="A2" s="2"/>
      <c r="B2" s="3"/>
      <c r="C2" s="3"/>
      <c r="D2" s="3"/>
      <c r="E2" s="3"/>
      <c r="F2" s="3"/>
      <c r="G2" s="3"/>
      <c r="H2" s="3"/>
      <c r="I2" s="3"/>
      <c r="J2" s="3"/>
      <c r="K2" s="3"/>
      <c r="L2" s="3"/>
      <c r="M2" s="4"/>
    </row>
    <row r="3" spans="1:13" ht="12.75">
      <c r="A3" s="227" t="s">
        <v>2</v>
      </c>
      <c r="B3" s="6"/>
      <c r="C3" s="7" t="s">
        <v>0</v>
      </c>
      <c r="D3" s="8" t="s">
        <v>0</v>
      </c>
      <c r="E3" s="8" t="s">
        <v>0</v>
      </c>
      <c r="F3" s="8" t="s">
        <v>0</v>
      </c>
      <c r="G3" s="8" t="s">
        <v>0</v>
      </c>
      <c r="H3" s="8" t="s">
        <v>0</v>
      </c>
      <c r="I3" s="8" t="s">
        <v>0</v>
      </c>
      <c r="J3" s="8" t="s">
        <v>0</v>
      </c>
      <c r="K3" s="8" t="s">
        <v>0</v>
      </c>
      <c r="L3" s="8" t="s">
        <v>0</v>
      </c>
      <c r="M3" s="8" t="s">
        <v>0</v>
      </c>
    </row>
    <row r="4" spans="1:13" ht="12.75" customHeight="1">
      <c r="A4" s="228"/>
      <c r="B4" s="9"/>
      <c r="C4" s="219" t="s">
        <v>1</v>
      </c>
      <c r="D4" s="220"/>
      <c r="E4" s="220"/>
      <c r="F4" s="220"/>
      <c r="G4" s="220"/>
      <c r="H4" s="220"/>
      <c r="I4" s="220"/>
      <c r="J4" s="220"/>
      <c r="K4" s="220"/>
      <c r="L4" s="220"/>
      <c r="M4" s="221"/>
    </row>
    <row r="5" spans="1:13" ht="12.75">
      <c r="A5" s="228"/>
      <c r="B5" s="10"/>
      <c r="C5" s="222" t="s">
        <v>0</v>
      </c>
      <c r="D5" s="223"/>
      <c r="E5" s="223"/>
      <c r="F5" s="223"/>
      <c r="G5" s="223"/>
      <c r="H5" s="223"/>
      <c r="I5" s="223"/>
      <c r="J5" s="223"/>
      <c r="K5" s="223"/>
      <c r="L5" s="223"/>
      <c r="M5" s="224"/>
    </row>
    <row r="6" spans="1:13" ht="12.75">
      <c r="A6" s="228"/>
      <c r="B6" s="11"/>
      <c r="C6" s="225" t="s">
        <v>3</v>
      </c>
      <c r="D6" s="225" t="s">
        <v>4</v>
      </c>
      <c r="E6" s="225" t="s">
        <v>5</v>
      </c>
      <c r="F6" s="225" t="s">
        <v>6</v>
      </c>
      <c r="G6" s="225" t="s">
        <v>31</v>
      </c>
      <c r="H6" s="225" t="s">
        <v>7</v>
      </c>
      <c r="I6" s="225" t="s">
        <v>8</v>
      </c>
      <c r="J6" s="225" t="s">
        <v>9</v>
      </c>
      <c r="K6" s="225" t="s">
        <v>10</v>
      </c>
      <c r="L6" s="225" t="s">
        <v>11</v>
      </c>
      <c r="M6" s="201" t="s">
        <v>33</v>
      </c>
    </row>
    <row r="7" spans="1:13" ht="24" customHeight="1">
      <c r="A7" s="229"/>
      <c r="B7" s="12"/>
      <c r="C7" s="226"/>
      <c r="D7" s="226"/>
      <c r="E7" s="226"/>
      <c r="F7" s="226"/>
      <c r="G7" s="226"/>
      <c r="H7" s="226"/>
      <c r="I7" s="226"/>
      <c r="J7" s="226"/>
      <c r="K7" s="226"/>
      <c r="L7" s="226"/>
      <c r="M7" s="202"/>
    </row>
    <row r="8" spans="1:16" ht="37.5" customHeight="1">
      <c r="A8" s="212" t="s">
        <v>12</v>
      </c>
      <c r="B8" s="213"/>
      <c r="C8" s="213"/>
      <c r="D8" s="213"/>
      <c r="E8" s="213"/>
      <c r="F8" s="213"/>
      <c r="G8" s="213"/>
      <c r="H8" s="213"/>
      <c r="I8" s="213"/>
      <c r="J8" s="213"/>
      <c r="K8" s="213"/>
      <c r="L8" s="213"/>
      <c r="M8" s="214"/>
      <c r="P8" s="25"/>
    </row>
    <row r="9" spans="1:13" ht="12.75">
      <c r="A9" s="13" t="s">
        <v>16</v>
      </c>
      <c r="B9" s="29"/>
      <c r="C9" s="33">
        <v>2337</v>
      </c>
      <c r="D9" s="29">
        <v>2569</v>
      </c>
      <c r="E9" s="29">
        <v>2952</v>
      </c>
      <c r="F9" s="29">
        <v>3057</v>
      </c>
      <c r="G9" s="29">
        <v>3143</v>
      </c>
      <c r="H9" s="29">
        <v>3100</v>
      </c>
      <c r="I9" s="29">
        <v>3033</v>
      </c>
      <c r="J9" s="29">
        <v>2920</v>
      </c>
      <c r="K9" s="29">
        <v>2858</v>
      </c>
      <c r="L9" s="29">
        <v>2773</v>
      </c>
      <c r="M9" s="29">
        <v>2585</v>
      </c>
    </row>
    <row r="10" spans="1:13" ht="12.75">
      <c r="A10" s="13" t="s">
        <v>17</v>
      </c>
      <c r="B10" s="31"/>
      <c r="C10" s="34">
        <v>2425</v>
      </c>
      <c r="D10" s="14">
        <v>2530</v>
      </c>
      <c r="E10" s="14">
        <v>2737</v>
      </c>
      <c r="F10" s="14">
        <v>2947</v>
      </c>
      <c r="G10" s="14">
        <v>2833</v>
      </c>
      <c r="H10" s="14">
        <v>2773</v>
      </c>
      <c r="I10" s="14">
        <v>2886</v>
      </c>
      <c r="J10" s="14">
        <v>2616</v>
      </c>
      <c r="K10" s="14">
        <v>2539</v>
      </c>
      <c r="L10" s="14">
        <v>2389</v>
      </c>
      <c r="M10" s="29">
        <v>2284</v>
      </c>
    </row>
    <row r="11" spans="1:13" ht="12.75">
      <c r="A11" s="15" t="s">
        <v>32</v>
      </c>
      <c r="B11" s="32"/>
      <c r="C11" s="27">
        <f aca="true" t="shared" si="0" ref="C11:H11">SUM(C9:C10)</f>
        <v>4762</v>
      </c>
      <c r="D11" s="16">
        <f t="shared" si="0"/>
        <v>5099</v>
      </c>
      <c r="E11" s="16">
        <f t="shared" si="0"/>
        <v>5689</v>
      </c>
      <c r="F11" s="16">
        <f t="shared" si="0"/>
        <v>6004</v>
      </c>
      <c r="G11" s="16">
        <f t="shared" si="0"/>
        <v>5976</v>
      </c>
      <c r="H11" s="16">
        <f t="shared" si="0"/>
        <v>5873</v>
      </c>
      <c r="I11" s="16">
        <v>5919</v>
      </c>
      <c r="J11" s="16">
        <v>5536</v>
      </c>
      <c r="K11" s="16">
        <v>5397</v>
      </c>
      <c r="L11" s="16">
        <v>5162</v>
      </c>
      <c r="M11" s="30">
        <v>4869</v>
      </c>
    </row>
    <row r="12" spans="1:13" ht="12.75">
      <c r="A12" s="17" t="s">
        <v>19</v>
      </c>
      <c r="B12" s="31"/>
      <c r="C12" s="34">
        <v>534</v>
      </c>
      <c r="D12" s="14">
        <v>450</v>
      </c>
      <c r="E12" s="14">
        <v>505</v>
      </c>
      <c r="F12" s="14">
        <v>502</v>
      </c>
      <c r="G12" s="14">
        <v>459</v>
      </c>
      <c r="H12" s="14">
        <v>331</v>
      </c>
      <c r="I12" s="14">
        <v>335</v>
      </c>
      <c r="J12" s="14">
        <v>291</v>
      </c>
      <c r="K12" s="14">
        <v>356</v>
      </c>
      <c r="L12" s="14">
        <v>440</v>
      </c>
      <c r="M12" s="29">
        <v>321</v>
      </c>
    </row>
    <row r="13" spans="1:26" ht="37.5" customHeight="1">
      <c r="A13" s="212" t="s">
        <v>13</v>
      </c>
      <c r="B13" s="213"/>
      <c r="C13" s="213"/>
      <c r="D13" s="213"/>
      <c r="E13" s="213"/>
      <c r="F13" s="213"/>
      <c r="G13" s="213"/>
      <c r="H13" s="213"/>
      <c r="I13" s="213"/>
      <c r="J13" s="213"/>
      <c r="K13" s="213"/>
      <c r="L13" s="213"/>
      <c r="M13" s="214"/>
      <c r="P13" s="215"/>
      <c r="Q13" s="216"/>
      <c r="R13" s="216"/>
      <c r="S13" s="216"/>
      <c r="T13" s="216"/>
      <c r="U13" s="216"/>
      <c r="V13" s="216"/>
      <c r="W13" s="216"/>
      <c r="X13" s="217"/>
      <c r="Y13" s="216"/>
      <c r="Z13" s="217"/>
    </row>
    <row r="14" spans="1:13" ht="12.75">
      <c r="A14" s="13" t="s">
        <v>18</v>
      </c>
      <c r="B14" s="31"/>
      <c r="C14" s="34">
        <v>4133</v>
      </c>
      <c r="D14" s="14">
        <v>4441</v>
      </c>
      <c r="E14" s="14">
        <v>4969</v>
      </c>
      <c r="F14" s="14">
        <v>5251</v>
      </c>
      <c r="G14" s="14">
        <v>5324</v>
      </c>
      <c r="H14" s="14">
        <v>5292</v>
      </c>
      <c r="I14" s="14">
        <v>5254</v>
      </c>
      <c r="J14" s="14">
        <v>4940</v>
      </c>
      <c r="K14" s="14">
        <v>4778</v>
      </c>
      <c r="L14" s="14">
        <v>4481</v>
      </c>
      <c r="M14" s="14">
        <v>4255</v>
      </c>
    </row>
    <row r="15" spans="1:13" ht="12.75">
      <c r="A15" s="13" t="s">
        <v>40</v>
      </c>
      <c r="B15" s="31"/>
      <c r="C15" s="34">
        <v>480</v>
      </c>
      <c r="D15" s="14">
        <v>508</v>
      </c>
      <c r="E15" s="14">
        <v>529</v>
      </c>
      <c r="F15" s="14">
        <v>569</v>
      </c>
      <c r="G15" s="14">
        <v>580</v>
      </c>
      <c r="H15" s="14">
        <v>556</v>
      </c>
      <c r="I15" s="14">
        <v>552</v>
      </c>
      <c r="J15" s="14">
        <v>483</v>
      </c>
      <c r="K15" s="14">
        <v>427</v>
      </c>
      <c r="L15" s="14">
        <v>391</v>
      </c>
      <c r="M15" s="14">
        <v>382</v>
      </c>
    </row>
    <row r="16" spans="1:13" ht="12.75">
      <c r="A16" s="38" t="s">
        <v>37</v>
      </c>
      <c r="B16" s="31"/>
      <c r="C16" s="34">
        <v>2534</v>
      </c>
      <c r="D16" s="14">
        <v>2921</v>
      </c>
      <c r="E16" s="14">
        <v>3085</v>
      </c>
      <c r="F16" s="14">
        <v>3425</v>
      </c>
      <c r="G16" s="14">
        <v>3598</v>
      </c>
      <c r="H16" s="14">
        <v>3454</v>
      </c>
      <c r="I16" s="14">
        <v>3365</v>
      </c>
      <c r="J16" s="14">
        <v>3078</v>
      </c>
      <c r="K16" s="14">
        <v>2860</v>
      </c>
      <c r="L16" s="14">
        <v>2803</v>
      </c>
      <c r="M16" s="14">
        <v>2692</v>
      </c>
    </row>
    <row r="17" spans="1:13" ht="12.75">
      <c r="A17" s="38" t="s">
        <v>41</v>
      </c>
      <c r="B17" s="31"/>
      <c r="C17" s="34">
        <v>306</v>
      </c>
      <c r="D17" s="14">
        <v>262</v>
      </c>
      <c r="E17" s="14">
        <v>506</v>
      </c>
      <c r="F17" s="14">
        <v>372</v>
      </c>
      <c r="G17" s="14">
        <v>335</v>
      </c>
      <c r="H17" s="14">
        <v>403</v>
      </c>
      <c r="I17" s="14">
        <v>484</v>
      </c>
      <c r="J17" s="14">
        <v>527</v>
      </c>
      <c r="K17" s="14">
        <v>623</v>
      </c>
      <c r="L17" s="14">
        <v>412</v>
      </c>
      <c r="M17" s="14">
        <v>464</v>
      </c>
    </row>
    <row r="18" spans="1:13" ht="12.75">
      <c r="A18" s="38" t="s">
        <v>38</v>
      </c>
      <c r="B18" s="31"/>
      <c r="C18" s="34">
        <v>276</v>
      </c>
      <c r="D18" s="14">
        <v>218</v>
      </c>
      <c r="E18" s="14">
        <v>246</v>
      </c>
      <c r="F18" s="14">
        <v>265</v>
      </c>
      <c r="G18" s="14">
        <v>216</v>
      </c>
      <c r="H18" s="14">
        <v>258</v>
      </c>
      <c r="I18" s="14">
        <v>241</v>
      </c>
      <c r="J18" s="14">
        <v>294</v>
      </c>
      <c r="K18" s="14">
        <v>257</v>
      </c>
      <c r="L18" s="14">
        <v>332</v>
      </c>
      <c r="M18" s="14">
        <v>240</v>
      </c>
    </row>
    <row r="19" spans="1:13" ht="12.75">
      <c r="A19" s="13" t="s">
        <v>42</v>
      </c>
      <c r="B19" s="31"/>
      <c r="C19" s="34">
        <v>174</v>
      </c>
      <c r="D19" s="14">
        <v>199</v>
      </c>
      <c r="E19" s="14">
        <v>191</v>
      </c>
      <c r="F19" s="14">
        <v>234</v>
      </c>
      <c r="G19" s="14">
        <v>192</v>
      </c>
      <c r="H19" s="14">
        <v>235</v>
      </c>
      <c r="I19" s="14">
        <v>279</v>
      </c>
      <c r="J19" s="14">
        <v>211</v>
      </c>
      <c r="K19" s="14">
        <v>201</v>
      </c>
      <c r="L19" s="14">
        <v>201</v>
      </c>
      <c r="M19" s="14">
        <v>180</v>
      </c>
    </row>
    <row r="20" spans="1:13" ht="12.75">
      <c r="A20" s="13" t="s">
        <v>43</v>
      </c>
      <c r="B20" s="31"/>
      <c r="C20" s="34">
        <v>283</v>
      </c>
      <c r="D20" s="14">
        <v>303</v>
      </c>
      <c r="E20" s="14">
        <v>280</v>
      </c>
      <c r="F20" s="14">
        <v>283</v>
      </c>
      <c r="G20" s="14">
        <v>266</v>
      </c>
      <c r="H20" s="14">
        <v>222</v>
      </c>
      <c r="I20" s="14">
        <v>249</v>
      </c>
      <c r="J20" s="14">
        <v>247</v>
      </c>
      <c r="K20" s="14">
        <v>263</v>
      </c>
      <c r="L20" s="14">
        <v>292</v>
      </c>
      <c r="M20" s="14">
        <v>255</v>
      </c>
    </row>
    <row r="21" spans="1:13" ht="12.75">
      <c r="A21" s="13" t="s">
        <v>20</v>
      </c>
      <c r="B21" s="31"/>
      <c r="C21" s="34">
        <v>172</v>
      </c>
      <c r="D21" s="14">
        <v>156</v>
      </c>
      <c r="E21" s="14">
        <v>249</v>
      </c>
      <c r="F21" s="14">
        <v>236</v>
      </c>
      <c r="G21" s="14">
        <v>194</v>
      </c>
      <c r="H21" s="14">
        <v>124</v>
      </c>
      <c r="I21" s="14">
        <v>137</v>
      </c>
      <c r="J21" s="14">
        <v>138</v>
      </c>
      <c r="K21" s="14">
        <v>155</v>
      </c>
      <c r="L21" s="14">
        <v>188</v>
      </c>
      <c r="M21" s="14">
        <v>179</v>
      </c>
    </row>
    <row r="22" spans="1:26" ht="37.5" customHeight="1">
      <c r="A22" s="212" t="s">
        <v>14</v>
      </c>
      <c r="B22" s="213"/>
      <c r="C22" s="213"/>
      <c r="D22" s="213"/>
      <c r="E22" s="213"/>
      <c r="F22" s="213"/>
      <c r="G22" s="213"/>
      <c r="H22" s="213"/>
      <c r="I22" s="213"/>
      <c r="J22" s="213"/>
      <c r="K22" s="213"/>
      <c r="L22" s="213"/>
      <c r="M22" s="214"/>
      <c r="P22" s="215"/>
      <c r="Q22" s="216"/>
      <c r="R22" s="216"/>
      <c r="S22" s="216"/>
      <c r="T22" s="216"/>
      <c r="U22" s="216"/>
      <c r="V22" s="216"/>
      <c r="W22" s="216"/>
      <c r="X22" s="216"/>
      <c r="Y22" s="216"/>
      <c r="Z22" s="216"/>
    </row>
    <row r="23" spans="1:13" ht="12.75">
      <c r="A23" s="13" t="s">
        <v>21</v>
      </c>
      <c r="B23" s="31"/>
      <c r="C23" s="34">
        <f>224+532+323</f>
        <v>1079</v>
      </c>
      <c r="D23" s="14">
        <f>241+770</f>
        <v>1011</v>
      </c>
      <c r="E23" s="14">
        <f>SUM(220+964)</f>
        <v>1184</v>
      </c>
      <c r="F23" s="14">
        <f>SUM(221+816)</f>
        <v>1037</v>
      </c>
      <c r="G23" s="14">
        <f>201+722</f>
        <v>923</v>
      </c>
      <c r="H23" s="14">
        <f>237+659</f>
        <v>896</v>
      </c>
      <c r="I23" s="14">
        <v>916</v>
      </c>
      <c r="J23" s="14">
        <v>1005</v>
      </c>
      <c r="K23" s="14">
        <v>1235</v>
      </c>
      <c r="L23" s="14">
        <v>1070</v>
      </c>
      <c r="M23" s="29">
        <v>1007</v>
      </c>
    </row>
    <row r="24" spans="1:13" ht="12.75">
      <c r="A24" s="13" t="s">
        <v>39</v>
      </c>
      <c r="B24" s="31"/>
      <c r="C24" s="34">
        <f>237+160+130+131+167+364</f>
        <v>1189</v>
      </c>
      <c r="D24" s="14">
        <f>371+278+186+360</f>
        <v>1195</v>
      </c>
      <c r="E24" s="14">
        <f>SUM(442+304+164+392)</f>
        <v>1302</v>
      </c>
      <c r="F24" s="14">
        <f>SUM(423+314+182+399)</f>
        <v>1318</v>
      </c>
      <c r="G24" s="14">
        <f>342+275+187+313</f>
        <v>1117</v>
      </c>
      <c r="H24" s="14">
        <f>321+284+182+305</f>
        <v>1092</v>
      </c>
      <c r="I24" s="14">
        <v>1038</v>
      </c>
      <c r="J24" s="14">
        <v>833</v>
      </c>
      <c r="K24" s="14">
        <v>744</v>
      </c>
      <c r="L24" s="14">
        <v>671</v>
      </c>
      <c r="M24" s="14">
        <v>658</v>
      </c>
    </row>
    <row r="25" spans="1:13" ht="12.75">
      <c r="A25" s="13" t="s">
        <v>22</v>
      </c>
      <c r="B25" s="31"/>
      <c r="C25" s="34">
        <f>905+764+469+248+108</f>
        <v>2494</v>
      </c>
      <c r="D25" s="14">
        <f>1097+903+517+256+120</f>
        <v>2893</v>
      </c>
      <c r="E25" s="14">
        <f>SUM(1178+1080+550+272+123)</f>
        <v>3203</v>
      </c>
      <c r="F25" s="14">
        <f>SUM(1269+1310+619+312+139)</f>
        <v>3649</v>
      </c>
      <c r="G25" s="14">
        <f>1299+1452+694+318+173</f>
        <v>3936</v>
      </c>
      <c r="H25" s="14">
        <f>1136+1552+714+325+158</f>
        <v>3885</v>
      </c>
      <c r="I25" s="14">
        <v>3965</v>
      </c>
      <c r="J25" s="14">
        <v>3698</v>
      </c>
      <c r="K25" s="14">
        <v>3418</v>
      </c>
      <c r="L25" s="14">
        <v>3421</v>
      </c>
      <c r="M25" s="14">
        <v>3204</v>
      </c>
    </row>
    <row r="26" spans="1:13" ht="12.75">
      <c r="A26" s="13" t="s">
        <v>23</v>
      </c>
      <c r="B26" s="31"/>
      <c r="C26" s="28">
        <v>52</v>
      </c>
      <c r="D26" s="26">
        <v>53.4</v>
      </c>
      <c r="E26" s="26">
        <v>53.1</v>
      </c>
      <c r="F26" s="26">
        <v>55</v>
      </c>
      <c r="G26" s="26">
        <v>56.6</v>
      </c>
      <c r="H26" s="26">
        <v>56.8</v>
      </c>
      <c r="I26" s="26">
        <v>57.8</v>
      </c>
      <c r="J26" s="26">
        <v>57.2</v>
      </c>
      <c r="K26" s="26">
        <v>55.5</v>
      </c>
      <c r="L26" s="26">
        <v>56.8</v>
      </c>
      <c r="M26" s="26">
        <v>56.9</v>
      </c>
    </row>
    <row r="27" spans="1:26" ht="37.5" customHeight="1">
      <c r="A27" s="212" t="s">
        <v>15</v>
      </c>
      <c r="B27" s="213"/>
      <c r="C27" s="213"/>
      <c r="D27" s="213"/>
      <c r="E27" s="213"/>
      <c r="F27" s="213"/>
      <c r="G27" s="213"/>
      <c r="H27" s="213"/>
      <c r="I27" s="213"/>
      <c r="J27" s="213"/>
      <c r="K27" s="213"/>
      <c r="L27" s="213"/>
      <c r="M27" s="214"/>
      <c r="P27" s="215"/>
      <c r="Q27" s="216"/>
      <c r="R27" s="216"/>
      <c r="S27" s="216"/>
      <c r="T27" s="216"/>
      <c r="U27" s="216"/>
      <c r="V27" s="216"/>
      <c r="W27" s="216"/>
      <c r="X27" s="216"/>
      <c r="Y27" s="216"/>
      <c r="Z27" s="216"/>
    </row>
    <row r="28" spans="1:13" ht="12.75">
      <c r="A28" s="13" t="s">
        <v>44</v>
      </c>
      <c r="B28" s="18"/>
      <c r="C28" s="34">
        <f>1429+174+1</f>
        <v>1604</v>
      </c>
      <c r="D28" s="14">
        <v>1670</v>
      </c>
      <c r="E28" s="14">
        <v>1737</v>
      </c>
      <c r="F28" s="14">
        <v>1769</v>
      </c>
      <c r="G28" s="14">
        <v>1646</v>
      </c>
      <c r="H28" s="14">
        <v>1834</v>
      </c>
      <c r="I28" s="14">
        <v>1844</v>
      </c>
      <c r="J28" s="14">
        <v>1588</v>
      </c>
      <c r="K28" s="14">
        <v>1515</v>
      </c>
      <c r="L28" s="14">
        <v>1406</v>
      </c>
      <c r="M28" s="29">
        <v>1300</v>
      </c>
    </row>
    <row r="29" spans="1:13" ht="12.75">
      <c r="A29" s="13" t="s">
        <v>24</v>
      </c>
      <c r="B29" s="18"/>
      <c r="C29" s="34">
        <v>208</v>
      </c>
      <c r="D29" s="14">
        <v>184</v>
      </c>
      <c r="E29" s="14">
        <v>177</v>
      </c>
      <c r="F29" s="14">
        <v>206</v>
      </c>
      <c r="G29" s="14">
        <v>194</v>
      </c>
      <c r="H29" s="14">
        <v>288</v>
      </c>
      <c r="I29" s="14">
        <v>372</v>
      </c>
      <c r="J29" s="14">
        <v>389</v>
      </c>
      <c r="K29" s="14">
        <v>421</v>
      </c>
      <c r="L29" s="14">
        <v>298</v>
      </c>
      <c r="M29" s="14">
        <v>314</v>
      </c>
    </row>
    <row r="30" spans="1:13" ht="12.75">
      <c r="A30" s="1" t="s">
        <v>25</v>
      </c>
      <c r="B30" s="18"/>
      <c r="C30" s="34"/>
      <c r="D30" s="14"/>
      <c r="E30" s="14"/>
      <c r="F30" s="14"/>
      <c r="G30" s="14"/>
      <c r="H30" s="14"/>
      <c r="I30" s="19" t="s">
        <v>0</v>
      </c>
      <c r="J30" s="19" t="s">
        <v>0</v>
      </c>
      <c r="K30" s="19" t="s">
        <v>0</v>
      </c>
      <c r="L30" s="19" t="s">
        <v>0</v>
      </c>
      <c r="M30" s="19"/>
    </row>
    <row r="31" spans="1:13" ht="12.75">
      <c r="A31" s="13" t="s">
        <v>26</v>
      </c>
      <c r="B31" s="18"/>
      <c r="C31" s="34">
        <f>164+65</f>
        <v>229</v>
      </c>
      <c r="D31" s="14">
        <v>296</v>
      </c>
      <c r="E31" s="14">
        <v>363</v>
      </c>
      <c r="F31" s="14">
        <v>275</v>
      </c>
      <c r="G31" s="14">
        <v>265</v>
      </c>
      <c r="H31" s="14">
        <v>269</v>
      </c>
      <c r="I31" s="14">
        <v>301</v>
      </c>
      <c r="J31" s="14">
        <v>243</v>
      </c>
      <c r="K31" s="14">
        <v>270</v>
      </c>
      <c r="L31" s="14">
        <v>282</v>
      </c>
      <c r="M31" s="14">
        <v>281</v>
      </c>
    </row>
    <row r="32" spans="1:13" ht="12.75">
      <c r="A32" s="13" t="s">
        <v>45</v>
      </c>
      <c r="B32" s="18"/>
      <c r="C32" s="34">
        <f>190+3</f>
        <v>193</v>
      </c>
      <c r="D32" s="14">
        <v>192</v>
      </c>
      <c r="E32" s="14">
        <v>270</v>
      </c>
      <c r="F32" s="14">
        <v>228</v>
      </c>
      <c r="G32" s="14">
        <v>193</v>
      </c>
      <c r="H32" s="14">
        <v>226</v>
      </c>
      <c r="I32" s="14">
        <v>202</v>
      </c>
      <c r="J32" s="14">
        <v>260</v>
      </c>
      <c r="K32" s="14">
        <v>274</v>
      </c>
      <c r="L32" s="14">
        <v>233</v>
      </c>
      <c r="M32" s="14">
        <v>206</v>
      </c>
    </row>
    <row r="33" spans="1:3" ht="12.75">
      <c r="A33" s="1" t="s">
        <v>34</v>
      </c>
      <c r="B33" s="18"/>
      <c r="C33" s="35"/>
    </row>
    <row r="34" spans="1:13" ht="12.75">
      <c r="A34" s="13" t="s">
        <v>29</v>
      </c>
      <c r="B34" s="18"/>
      <c r="C34" s="34">
        <v>9</v>
      </c>
      <c r="D34" s="14">
        <v>10</v>
      </c>
      <c r="E34" s="14">
        <v>10</v>
      </c>
      <c r="F34" s="14">
        <v>7</v>
      </c>
      <c r="G34" s="14">
        <v>5</v>
      </c>
      <c r="H34" s="14">
        <v>10</v>
      </c>
      <c r="I34" s="14">
        <v>6</v>
      </c>
      <c r="J34" s="14">
        <v>6</v>
      </c>
      <c r="K34" s="14">
        <v>11</v>
      </c>
      <c r="L34" s="14">
        <v>9</v>
      </c>
      <c r="M34" s="14">
        <v>4</v>
      </c>
    </row>
    <row r="35" spans="1:13" ht="12.75">
      <c r="A35" s="13" t="s">
        <v>27</v>
      </c>
      <c r="B35" s="18"/>
      <c r="C35" s="36">
        <v>0</v>
      </c>
      <c r="D35" s="14">
        <v>2</v>
      </c>
      <c r="E35" s="20">
        <v>0</v>
      </c>
      <c r="F35" s="20">
        <v>0</v>
      </c>
      <c r="G35" s="14">
        <v>1</v>
      </c>
      <c r="H35" s="20">
        <v>0</v>
      </c>
      <c r="I35" s="20">
        <v>0</v>
      </c>
      <c r="J35" s="20">
        <v>0</v>
      </c>
      <c r="K35" s="20">
        <v>0</v>
      </c>
      <c r="L35" s="20">
        <v>0</v>
      </c>
      <c r="M35" s="20">
        <v>0</v>
      </c>
    </row>
    <row r="36" spans="1:13" ht="12.75">
      <c r="A36" s="1" t="s">
        <v>28</v>
      </c>
      <c r="B36" s="18"/>
      <c r="C36" s="36"/>
      <c r="D36" s="14"/>
      <c r="E36" s="14"/>
      <c r="F36" s="14"/>
      <c r="G36" s="14"/>
      <c r="H36" s="14"/>
      <c r="I36" s="19"/>
      <c r="J36" s="19" t="s">
        <v>0</v>
      </c>
      <c r="K36" s="19" t="s">
        <v>0</v>
      </c>
      <c r="L36" s="19" t="s">
        <v>0</v>
      </c>
      <c r="M36" s="19"/>
    </row>
    <row r="37" spans="1:13" ht="12.75">
      <c r="A37" s="13" t="s">
        <v>29</v>
      </c>
      <c r="B37" s="18"/>
      <c r="C37" s="34">
        <v>26</v>
      </c>
      <c r="D37" s="14">
        <v>13</v>
      </c>
      <c r="E37" s="14">
        <v>13</v>
      </c>
      <c r="F37" s="14">
        <v>16</v>
      </c>
      <c r="G37" s="14">
        <v>9</v>
      </c>
      <c r="H37" s="14">
        <v>5</v>
      </c>
      <c r="I37" s="14">
        <v>3</v>
      </c>
      <c r="J37" s="14">
        <v>2</v>
      </c>
      <c r="K37" s="14">
        <v>4</v>
      </c>
      <c r="L37" s="14">
        <v>2</v>
      </c>
      <c r="M37" s="14">
        <v>5</v>
      </c>
    </row>
    <row r="38" spans="1:13" ht="12.75">
      <c r="A38" s="13" t="s">
        <v>46</v>
      </c>
      <c r="B38" s="18"/>
      <c r="C38" s="34">
        <f>40+20</f>
        <v>60</v>
      </c>
      <c r="D38" s="14">
        <v>42</v>
      </c>
      <c r="E38" s="14">
        <v>79</v>
      </c>
      <c r="F38" s="14">
        <v>91</v>
      </c>
      <c r="G38" s="14">
        <v>65</v>
      </c>
      <c r="H38" s="14">
        <v>51</v>
      </c>
      <c r="I38" s="14">
        <v>48</v>
      </c>
      <c r="J38" s="14">
        <v>41</v>
      </c>
      <c r="K38" s="14">
        <v>84</v>
      </c>
      <c r="L38" s="14">
        <v>73</v>
      </c>
      <c r="M38" s="14">
        <v>77</v>
      </c>
    </row>
    <row r="39" spans="1:13" ht="12.75">
      <c r="A39" s="13" t="s">
        <v>30</v>
      </c>
      <c r="B39" s="18"/>
      <c r="C39" s="34">
        <f>174+283</f>
        <v>457</v>
      </c>
      <c r="D39" s="14">
        <v>478</v>
      </c>
      <c r="E39" s="14">
        <v>461</v>
      </c>
      <c r="F39" s="14">
        <v>488</v>
      </c>
      <c r="G39" s="14">
        <v>490</v>
      </c>
      <c r="H39" s="14">
        <v>418</v>
      </c>
      <c r="I39" s="14">
        <v>519</v>
      </c>
      <c r="J39" s="14">
        <v>469</v>
      </c>
      <c r="K39" s="14">
        <v>459</v>
      </c>
      <c r="L39" s="14">
        <v>477</v>
      </c>
      <c r="M39" s="14">
        <v>380</v>
      </c>
    </row>
    <row r="40" spans="1:13" ht="36">
      <c r="A40" s="37" t="s">
        <v>47</v>
      </c>
      <c r="B40" s="21"/>
      <c r="C40" s="34">
        <v>1976</v>
      </c>
      <c r="D40" s="14">
        <v>2212</v>
      </c>
      <c r="E40" s="14">
        <v>2579</v>
      </c>
      <c r="F40" s="14">
        <v>2924</v>
      </c>
      <c r="G40" s="14">
        <v>3108</v>
      </c>
      <c r="H40" s="14">
        <v>2772</v>
      </c>
      <c r="I40" s="14">
        <v>2624</v>
      </c>
      <c r="J40" s="14">
        <v>2538</v>
      </c>
      <c r="K40" s="14">
        <v>2359</v>
      </c>
      <c r="L40" s="14">
        <v>2382</v>
      </c>
      <c r="M40" s="29">
        <v>2302</v>
      </c>
    </row>
    <row r="41" spans="1:2" ht="19.5" customHeight="1">
      <c r="A41" s="22" t="s">
        <v>35</v>
      </c>
      <c r="B41" s="18"/>
    </row>
    <row r="42" spans="1:9" ht="12.75">
      <c r="A42" s="18"/>
      <c r="B42" s="18"/>
      <c r="C42" s="23"/>
      <c r="D42" s="24"/>
      <c r="E42" s="24"/>
      <c r="F42" s="24"/>
      <c r="G42" s="24"/>
      <c r="H42" s="24"/>
      <c r="I42" s="24"/>
    </row>
    <row r="43" spans="1:2" ht="12.75">
      <c r="A43" s="18"/>
      <c r="B43" s="18"/>
    </row>
  </sheetData>
  <mergeCells count="22">
    <mergeCell ref="M6:M7"/>
    <mergeCell ref="I6:I7"/>
    <mergeCell ref="J6:J7"/>
    <mergeCell ref="K6:K7"/>
    <mergeCell ref="L6:L7"/>
    <mergeCell ref="A1:M1"/>
    <mergeCell ref="C4:M4"/>
    <mergeCell ref="C5:M5"/>
    <mergeCell ref="C6:C7"/>
    <mergeCell ref="D6:D7"/>
    <mergeCell ref="E6:E7"/>
    <mergeCell ref="F6:F7"/>
    <mergeCell ref="G6:G7"/>
    <mergeCell ref="H6:H7"/>
    <mergeCell ref="A3:A7"/>
    <mergeCell ref="A8:M8"/>
    <mergeCell ref="P27:Z27"/>
    <mergeCell ref="A27:M27"/>
    <mergeCell ref="P13:Z13"/>
    <mergeCell ref="A13:M13"/>
    <mergeCell ref="P22:Z22"/>
    <mergeCell ref="A22:M22"/>
  </mergeCells>
  <printOptions/>
  <pageMargins left="0.5905511811023623" right="0.3937007874015748" top="0.7874015748031497" bottom="0.984251968503937" header="0.5118110236220472" footer="0.5118110236220472"/>
  <pageSetup firstPageNumber="4" useFirstPageNumber="1" horizontalDpi="600" verticalDpi="600" orientation="portrait" scale="94" r:id="rId1"/>
  <headerFooter alignWithMargins="0">
    <oddHeader>&amp;C- 3 -</oddHeader>
  </headerFooter>
</worksheet>
</file>

<file path=xl/worksheets/sheet4.xml><?xml version="1.0" encoding="utf-8"?>
<worksheet xmlns="http://schemas.openxmlformats.org/spreadsheetml/2006/main" xmlns:r="http://schemas.openxmlformats.org/officeDocument/2006/relationships">
  <dimension ref="A1:Z84"/>
  <sheetViews>
    <sheetView workbookViewId="0" topLeftCell="A1">
      <selection activeCell="E11" sqref="E11"/>
    </sheetView>
  </sheetViews>
  <sheetFormatPr defaultColWidth="11.421875" defaultRowHeight="12.75"/>
  <cols>
    <col min="1" max="1" width="2.421875" style="1" customWidth="1"/>
    <col min="2" max="2" width="5.8515625" style="1" customWidth="1"/>
    <col min="3" max="3" width="27.140625" style="1" customWidth="1"/>
    <col min="4" max="4" width="0.85546875" style="1" customWidth="1"/>
    <col min="5" max="5" width="7.140625" style="1" customWidth="1"/>
    <col min="6" max="6" width="8.00390625" style="1" customWidth="1"/>
    <col min="7" max="7" width="6.140625" style="1" customWidth="1"/>
    <col min="8" max="8" width="8.8515625" style="1" customWidth="1"/>
    <col min="9" max="9" width="8.140625" style="1" customWidth="1"/>
    <col min="10" max="10" width="7.57421875" style="1" customWidth="1"/>
    <col min="11" max="11" width="6.28125" style="1" customWidth="1"/>
    <col min="12" max="12" width="9.28125" style="1" customWidth="1"/>
    <col min="13" max="13" width="8.421875" style="1" customWidth="1"/>
    <col min="14" max="14" width="7.28125" style="1" customWidth="1"/>
    <col min="15" max="15" width="7.421875" style="1" customWidth="1"/>
    <col min="16" max="16384" width="11.421875" style="1" customWidth="1"/>
  </cols>
  <sheetData>
    <row r="1" spans="1:15" ht="12">
      <c r="A1" s="44" t="s">
        <v>48</v>
      </c>
      <c r="B1" s="44"/>
      <c r="C1" s="44"/>
      <c r="D1" s="44"/>
      <c r="E1" s="44"/>
      <c r="F1" s="44"/>
      <c r="G1" s="44"/>
      <c r="H1" s="44"/>
      <c r="I1" s="44"/>
      <c r="J1" s="44"/>
      <c r="K1" s="44"/>
      <c r="L1" s="44"/>
      <c r="M1" s="44"/>
      <c r="N1" s="44"/>
      <c r="O1" s="44"/>
    </row>
    <row r="2" spans="1:15" ht="12">
      <c r="A2" s="45" t="s">
        <v>49</v>
      </c>
      <c r="B2" s="44"/>
      <c r="C2" s="44"/>
      <c r="D2" s="44"/>
      <c r="E2" s="44"/>
      <c r="F2" s="44"/>
      <c r="G2" s="44"/>
      <c r="H2" s="44"/>
      <c r="I2" s="44"/>
      <c r="J2" s="44"/>
      <c r="K2" s="44"/>
      <c r="L2" s="44"/>
      <c r="M2" s="44"/>
      <c r="N2" s="44"/>
      <c r="O2" s="44"/>
    </row>
    <row r="3" spans="1:15" ht="12">
      <c r="A3" s="190" t="s">
        <v>50</v>
      </c>
      <c r="B3" s="190"/>
      <c r="C3" s="190"/>
      <c r="D3" s="46"/>
      <c r="E3" s="47" t="s">
        <v>51</v>
      </c>
      <c r="F3" s="48"/>
      <c r="G3" s="48"/>
      <c r="H3" s="48"/>
      <c r="I3" s="48"/>
      <c r="J3" s="48"/>
      <c r="K3" s="48"/>
      <c r="L3" s="48"/>
      <c r="M3" s="48"/>
      <c r="N3" s="48"/>
      <c r="O3" s="48"/>
    </row>
    <row r="4" spans="1:15" ht="12">
      <c r="A4" s="191"/>
      <c r="B4" s="191"/>
      <c r="C4" s="191"/>
      <c r="D4" s="49"/>
      <c r="E4" s="199" t="s">
        <v>52</v>
      </c>
      <c r="F4" s="50" t="s">
        <v>53</v>
      </c>
      <c r="G4" s="51"/>
      <c r="H4" s="51"/>
      <c r="I4" s="51"/>
      <c r="J4" s="51"/>
      <c r="K4" s="51"/>
      <c r="L4" s="51"/>
      <c r="M4" s="51"/>
      <c r="N4" s="51"/>
      <c r="O4" s="51"/>
    </row>
    <row r="5" spans="1:15" ht="12">
      <c r="A5" s="191"/>
      <c r="B5" s="191"/>
      <c r="C5" s="191"/>
      <c r="D5" s="49"/>
      <c r="E5" s="187"/>
      <c r="F5" s="196" t="s">
        <v>54</v>
      </c>
      <c r="G5" s="193" t="s">
        <v>24</v>
      </c>
      <c r="H5" s="199" t="s">
        <v>55</v>
      </c>
      <c r="I5" s="199" t="s">
        <v>56</v>
      </c>
      <c r="J5" s="199" t="s">
        <v>57</v>
      </c>
      <c r="K5" s="199" t="s">
        <v>58</v>
      </c>
      <c r="L5" s="199" t="s">
        <v>59</v>
      </c>
      <c r="M5" s="199" t="s">
        <v>60</v>
      </c>
      <c r="N5" s="199" t="s">
        <v>61</v>
      </c>
      <c r="O5" s="196" t="s">
        <v>62</v>
      </c>
    </row>
    <row r="6" spans="1:15" ht="12">
      <c r="A6" s="191"/>
      <c r="B6" s="191"/>
      <c r="C6" s="191"/>
      <c r="D6" s="49"/>
      <c r="E6" s="187"/>
      <c r="F6" s="197"/>
      <c r="G6" s="230"/>
      <c r="H6" s="187"/>
      <c r="I6" s="187"/>
      <c r="J6" s="187"/>
      <c r="K6" s="187"/>
      <c r="L6" s="187"/>
      <c r="M6" s="187"/>
      <c r="N6" s="187"/>
      <c r="O6" s="197"/>
    </row>
    <row r="7" spans="1:15" ht="12">
      <c r="A7" s="191"/>
      <c r="B7" s="191"/>
      <c r="C7" s="191"/>
      <c r="D7" s="49"/>
      <c r="E7" s="187"/>
      <c r="F7" s="197"/>
      <c r="G7" s="230"/>
      <c r="H7" s="187"/>
      <c r="I7" s="187"/>
      <c r="J7" s="187"/>
      <c r="K7" s="187"/>
      <c r="L7" s="187"/>
      <c r="M7" s="187"/>
      <c r="N7" s="187"/>
      <c r="O7" s="197"/>
    </row>
    <row r="8" spans="1:15" ht="12">
      <c r="A8" s="191"/>
      <c r="B8" s="191"/>
      <c r="C8" s="191"/>
      <c r="D8" s="49"/>
      <c r="E8" s="187"/>
      <c r="F8" s="197"/>
      <c r="G8" s="230"/>
      <c r="H8" s="187"/>
      <c r="I8" s="187"/>
      <c r="J8" s="187"/>
      <c r="K8" s="187"/>
      <c r="L8" s="187"/>
      <c r="M8" s="187"/>
      <c r="N8" s="187"/>
      <c r="O8" s="197"/>
    </row>
    <row r="9" spans="1:15" ht="12">
      <c r="A9" s="192"/>
      <c r="B9" s="192"/>
      <c r="C9" s="192"/>
      <c r="D9" s="52"/>
      <c r="E9" s="188"/>
      <c r="F9" s="198"/>
      <c r="G9" s="231"/>
      <c r="H9" s="188"/>
      <c r="I9" s="188"/>
      <c r="J9" s="188"/>
      <c r="K9" s="188"/>
      <c r="L9" s="188"/>
      <c r="M9" s="188"/>
      <c r="N9" s="188"/>
      <c r="O9" s="198"/>
    </row>
    <row r="10" spans="1:15" ht="21" customHeight="1">
      <c r="A10" s="189" t="s">
        <v>18</v>
      </c>
      <c r="B10" s="189"/>
      <c r="C10" s="189"/>
      <c r="D10" s="189"/>
      <c r="E10" s="189"/>
      <c r="F10" s="189"/>
      <c r="G10" s="189"/>
      <c r="H10" s="189"/>
      <c r="I10" s="189"/>
      <c r="J10" s="189"/>
      <c r="K10" s="189"/>
      <c r="L10" s="189"/>
      <c r="M10" s="189"/>
      <c r="N10" s="189"/>
      <c r="O10" s="189"/>
    </row>
    <row r="11" spans="1:15" ht="12">
      <c r="A11" s="232" t="s">
        <v>63</v>
      </c>
      <c r="B11" s="232"/>
      <c r="C11" s="232"/>
      <c r="D11" s="49"/>
      <c r="E11" s="53">
        <v>118</v>
      </c>
      <c r="F11" s="54">
        <v>83</v>
      </c>
      <c r="G11" s="54" t="s">
        <v>64</v>
      </c>
      <c r="H11" s="54">
        <v>8</v>
      </c>
      <c r="I11" s="54">
        <v>12</v>
      </c>
      <c r="J11" s="54" t="s">
        <v>64</v>
      </c>
      <c r="K11" s="54" t="s">
        <v>64</v>
      </c>
      <c r="L11" s="54" t="s">
        <v>64</v>
      </c>
      <c r="M11" s="54" t="s">
        <v>64</v>
      </c>
      <c r="N11" s="54">
        <v>15</v>
      </c>
      <c r="O11" s="54" t="s">
        <v>64</v>
      </c>
    </row>
    <row r="12" spans="1:15" ht="12">
      <c r="A12" s="232" t="s">
        <v>65</v>
      </c>
      <c r="B12" s="232"/>
      <c r="C12" s="232"/>
      <c r="D12" s="49"/>
      <c r="E12" s="53">
        <v>93</v>
      </c>
      <c r="F12" s="54">
        <v>70</v>
      </c>
      <c r="G12" s="54" t="s">
        <v>64</v>
      </c>
      <c r="H12" s="54">
        <v>3</v>
      </c>
      <c r="I12" s="54">
        <v>1</v>
      </c>
      <c r="J12" s="54" t="s">
        <v>64</v>
      </c>
      <c r="K12" s="54" t="s">
        <v>64</v>
      </c>
      <c r="L12" s="54" t="s">
        <v>64</v>
      </c>
      <c r="M12" s="54" t="s">
        <v>64</v>
      </c>
      <c r="N12" s="54">
        <v>19</v>
      </c>
      <c r="O12" s="54" t="s">
        <v>64</v>
      </c>
    </row>
    <row r="13" spans="1:15" ht="12">
      <c r="A13" s="194" t="s">
        <v>66</v>
      </c>
      <c r="B13" s="194"/>
      <c r="C13" s="194"/>
      <c r="D13" s="49"/>
      <c r="E13" s="53">
        <v>50</v>
      </c>
      <c r="F13" s="54">
        <v>42</v>
      </c>
      <c r="G13" s="54" t="s">
        <v>64</v>
      </c>
      <c r="H13" s="54">
        <v>5</v>
      </c>
      <c r="I13" s="54">
        <v>3</v>
      </c>
      <c r="J13" s="54" t="s">
        <v>64</v>
      </c>
      <c r="K13" s="54" t="s">
        <v>64</v>
      </c>
      <c r="L13" s="54" t="s">
        <v>64</v>
      </c>
      <c r="M13" s="54" t="s">
        <v>64</v>
      </c>
      <c r="N13" s="54" t="s">
        <v>64</v>
      </c>
      <c r="O13" s="54" t="s">
        <v>64</v>
      </c>
    </row>
    <row r="14" spans="1:15" ht="12">
      <c r="A14" s="194" t="s">
        <v>67</v>
      </c>
      <c r="B14" s="194"/>
      <c r="C14" s="194"/>
      <c r="D14" s="49"/>
      <c r="E14" s="53">
        <v>55</v>
      </c>
      <c r="F14" s="54">
        <v>40</v>
      </c>
      <c r="G14" s="54" t="s">
        <v>64</v>
      </c>
      <c r="H14" s="54">
        <v>8</v>
      </c>
      <c r="I14" s="54" t="s">
        <v>64</v>
      </c>
      <c r="J14" s="54" t="s">
        <v>64</v>
      </c>
      <c r="K14" s="54" t="s">
        <v>64</v>
      </c>
      <c r="L14" s="54" t="s">
        <v>64</v>
      </c>
      <c r="M14" s="54" t="s">
        <v>64</v>
      </c>
      <c r="N14" s="54">
        <v>7</v>
      </c>
      <c r="O14" s="54" t="s">
        <v>64</v>
      </c>
    </row>
    <row r="15" spans="1:15" ht="12">
      <c r="A15" s="194" t="s">
        <v>68</v>
      </c>
      <c r="B15" s="194"/>
      <c r="C15" s="194"/>
      <c r="D15" s="49"/>
      <c r="E15" s="53">
        <v>382</v>
      </c>
      <c r="F15" s="54">
        <v>282</v>
      </c>
      <c r="G15" s="54" t="s">
        <v>64</v>
      </c>
      <c r="H15" s="54">
        <v>35</v>
      </c>
      <c r="I15" s="54">
        <v>19</v>
      </c>
      <c r="J15" s="54" t="s">
        <v>64</v>
      </c>
      <c r="K15" s="54" t="s">
        <v>64</v>
      </c>
      <c r="L15" s="54" t="s">
        <v>64</v>
      </c>
      <c r="M15" s="54">
        <v>10</v>
      </c>
      <c r="N15" s="54">
        <v>36</v>
      </c>
      <c r="O15" s="54" t="s">
        <v>64</v>
      </c>
    </row>
    <row r="16" spans="1:15" ht="12">
      <c r="A16" s="194" t="s">
        <v>69</v>
      </c>
      <c r="B16" s="194"/>
      <c r="C16" s="194"/>
      <c r="D16" s="49"/>
      <c r="E16" s="53">
        <v>2692</v>
      </c>
      <c r="F16" s="54">
        <v>348</v>
      </c>
      <c r="G16" s="54" t="s">
        <v>64</v>
      </c>
      <c r="H16" s="54">
        <v>54</v>
      </c>
      <c r="I16" s="54">
        <v>52</v>
      </c>
      <c r="J16" s="54">
        <v>1</v>
      </c>
      <c r="K16" s="54" t="s">
        <v>64</v>
      </c>
      <c r="L16" s="54" t="s">
        <v>64</v>
      </c>
      <c r="M16" s="54" t="s">
        <v>64</v>
      </c>
      <c r="N16" s="54">
        <v>5</v>
      </c>
      <c r="O16" s="54">
        <v>2232</v>
      </c>
    </row>
    <row r="17" spans="3:15" ht="12">
      <c r="C17" s="55" t="s">
        <v>70</v>
      </c>
      <c r="D17" s="49"/>
      <c r="E17" s="53">
        <v>464</v>
      </c>
      <c r="F17" s="54">
        <v>1</v>
      </c>
      <c r="G17" s="54">
        <v>312</v>
      </c>
      <c r="H17" s="54">
        <v>8</v>
      </c>
      <c r="I17" s="54">
        <v>60</v>
      </c>
      <c r="J17" s="54" t="s">
        <v>64</v>
      </c>
      <c r="K17" s="54" t="s">
        <v>64</v>
      </c>
      <c r="L17" s="54">
        <v>3</v>
      </c>
      <c r="M17" s="54">
        <v>17</v>
      </c>
      <c r="N17" s="54" t="s">
        <v>64</v>
      </c>
      <c r="O17" s="54">
        <v>63</v>
      </c>
    </row>
    <row r="18" spans="3:15" ht="12">
      <c r="C18" s="55" t="s">
        <v>71</v>
      </c>
      <c r="D18" s="49"/>
      <c r="E18" s="53">
        <v>15</v>
      </c>
      <c r="F18" s="54">
        <v>1</v>
      </c>
      <c r="G18" s="54" t="s">
        <v>64</v>
      </c>
      <c r="H18" s="54">
        <v>6</v>
      </c>
      <c r="I18" s="54" t="s">
        <v>64</v>
      </c>
      <c r="J18" s="54" t="s">
        <v>64</v>
      </c>
      <c r="K18" s="54" t="s">
        <v>64</v>
      </c>
      <c r="L18" s="54" t="s">
        <v>64</v>
      </c>
      <c r="M18" s="54">
        <v>8</v>
      </c>
      <c r="N18" s="54" t="s">
        <v>64</v>
      </c>
      <c r="O18" s="54" t="s">
        <v>64</v>
      </c>
    </row>
    <row r="19" spans="3:15" ht="12">
      <c r="C19" s="55" t="s">
        <v>72</v>
      </c>
      <c r="D19" s="49"/>
      <c r="E19" s="53">
        <v>15</v>
      </c>
      <c r="F19" s="54">
        <v>1</v>
      </c>
      <c r="G19" s="54" t="s">
        <v>64</v>
      </c>
      <c r="H19" s="54">
        <v>6</v>
      </c>
      <c r="I19" s="54" t="s">
        <v>64</v>
      </c>
      <c r="J19" s="54" t="s">
        <v>64</v>
      </c>
      <c r="K19" s="54" t="s">
        <v>64</v>
      </c>
      <c r="L19" s="54" t="s">
        <v>64</v>
      </c>
      <c r="M19" s="54">
        <v>8</v>
      </c>
      <c r="N19" s="54" t="s">
        <v>64</v>
      </c>
      <c r="O19" s="54" t="s">
        <v>64</v>
      </c>
    </row>
    <row r="20" spans="3:15" ht="12">
      <c r="C20" s="55" t="s">
        <v>73</v>
      </c>
      <c r="D20" s="49"/>
      <c r="E20" s="53" t="s">
        <v>64</v>
      </c>
      <c r="F20" s="54" t="s">
        <v>64</v>
      </c>
      <c r="G20" s="54" t="s">
        <v>64</v>
      </c>
      <c r="H20" s="54" t="s">
        <v>64</v>
      </c>
      <c r="I20" s="54" t="s">
        <v>64</v>
      </c>
      <c r="J20" s="54" t="s">
        <v>64</v>
      </c>
      <c r="K20" s="54" t="s">
        <v>64</v>
      </c>
      <c r="L20" s="54" t="s">
        <v>64</v>
      </c>
      <c r="M20" s="54" t="s">
        <v>64</v>
      </c>
      <c r="N20" s="54" t="s">
        <v>64</v>
      </c>
      <c r="O20" s="54" t="s">
        <v>64</v>
      </c>
    </row>
    <row r="21" spans="3:15" ht="12">
      <c r="C21" s="55" t="s">
        <v>74</v>
      </c>
      <c r="D21" s="49"/>
      <c r="E21" s="53">
        <v>30</v>
      </c>
      <c r="F21" s="54" t="s">
        <v>64</v>
      </c>
      <c r="G21" s="54" t="s">
        <v>64</v>
      </c>
      <c r="H21" s="54">
        <v>30</v>
      </c>
      <c r="I21" s="54" t="s">
        <v>64</v>
      </c>
      <c r="J21" s="54" t="s">
        <v>64</v>
      </c>
      <c r="K21" s="54" t="s">
        <v>64</v>
      </c>
      <c r="L21" s="54" t="s">
        <v>64</v>
      </c>
      <c r="M21" s="54" t="s">
        <v>64</v>
      </c>
      <c r="N21" s="54" t="s">
        <v>64</v>
      </c>
      <c r="O21" s="54" t="s">
        <v>64</v>
      </c>
    </row>
    <row r="22" spans="1:15" ht="12">
      <c r="A22" s="194" t="s">
        <v>75</v>
      </c>
      <c r="B22" s="194"/>
      <c r="C22" s="194"/>
      <c r="D22" s="49"/>
      <c r="E22" s="53">
        <v>44</v>
      </c>
      <c r="F22" s="54">
        <v>38</v>
      </c>
      <c r="G22" s="54" t="s">
        <v>64</v>
      </c>
      <c r="H22" s="54">
        <v>5</v>
      </c>
      <c r="I22" s="54">
        <v>1</v>
      </c>
      <c r="J22" s="54" t="s">
        <v>64</v>
      </c>
      <c r="K22" s="54" t="s">
        <v>64</v>
      </c>
      <c r="L22" s="54" t="s">
        <v>64</v>
      </c>
      <c r="M22" s="54" t="s">
        <v>64</v>
      </c>
      <c r="N22" s="54" t="s">
        <v>64</v>
      </c>
      <c r="O22" s="54" t="s">
        <v>64</v>
      </c>
    </row>
    <row r="23" spans="1:15" ht="12">
      <c r="A23" s="194" t="s">
        <v>76</v>
      </c>
      <c r="B23" s="194"/>
      <c r="C23" s="194"/>
      <c r="D23" s="49"/>
      <c r="E23" s="53">
        <v>72</v>
      </c>
      <c r="F23" s="54">
        <v>56</v>
      </c>
      <c r="G23" s="54" t="s">
        <v>64</v>
      </c>
      <c r="H23" s="54">
        <v>3</v>
      </c>
      <c r="I23" s="54">
        <v>2</v>
      </c>
      <c r="J23" s="54" t="s">
        <v>64</v>
      </c>
      <c r="K23" s="54" t="s">
        <v>64</v>
      </c>
      <c r="L23" s="54" t="s">
        <v>64</v>
      </c>
      <c r="M23" s="54" t="s">
        <v>64</v>
      </c>
      <c r="N23" s="54">
        <v>9</v>
      </c>
      <c r="O23" s="54">
        <v>2</v>
      </c>
    </row>
    <row r="24" spans="1:15" ht="12">
      <c r="A24" s="194" t="s">
        <v>38</v>
      </c>
      <c r="B24" s="194"/>
      <c r="C24" s="194"/>
      <c r="D24" s="49"/>
      <c r="E24" s="53">
        <v>240</v>
      </c>
      <c r="F24" s="54">
        <v>131</v>
      </c>
      <c r="G24" s="54">
        <v>2</v>
      </c>
      <c r="H24" s="54">
        <v>16</v>
      </c>
      <c r="I24" s="54">
        <v>53</v>
      </c>
      <c r="J24" s="54">
        <v>2</v>
      </c>
      <c r="K24" s="54" t="s">
        <v>64</v>
      </c>
      <c r="L24" s="54" t="s">
        <v>64</v>
      </c>
      <c r="M24" s="54" t="s">
        <v>64</v>
      </c>
      <c r="N24" s="54">
        <v>33</v>
      </c>
      <c r="O24" s="54">
        <v>3</v>
      </c>
    </row>
    <row r="25" spans="1:15" s="59" customFormat="1" ht="18.75" customHeight="1">
      <c r="A25" s="205" t="s">
        <v>77</v>
      </c>
      <c r="B25" s="205"/>
      <c r="C25" s="205"/>
      <c r="D25" s="56"/>
      <c r="E25" s="57">
        <v>4255</v>
      </c>
      <c r="F25" s="58">
        <v>1092</v>
      </c>
      <c r="G25" s="58">
        <v>314</v>
      </c>
      <c r="H25" s="58">
        <v>181</v>
      </c>
      <c r="I25" s="58">
        <v>203</v>
      </c>
      <c r="J25" s="58">
        <v>3</v>
      </c>
      <c r="K25" s="58" t="s">
        <v>64</v>
      </c>
      <c r="L25" s="58">
        <v>3</v>
      </c>
      <c r="M25" s="58">
        <v>35</v>
      </c>
      <c r="N25" s="58">
        <v>124</v>
      </c>
      <c r="O25" s="58">
        <v>2300</v>
      </c>
    </row>
    <row r="26" spans="1:15" ht="23.25" customHeight="1">
      <c r="A26" s="206" t="s">
        <v>78</v>
      </c>
      <c r="B26" s="206"/>
      <c r="C26" s="206"/>
      <c r="D26" s="206"/>
      <c r="E26" s="206"/>
      <c r="F26" s="206"/>
      <c r="G26" s="206"/>
      <c r="H26" s="206"/>
      <c r="I26" s="206"/>
      <c r="J26" s="206"/>
      <c r="K26" s="206"/>
      <c r="L26" s="206"/>
      <c r="M26" s="206"/>
      <c r="N26" s="206"/>
      <c r="O26" s="206"/>
    </row>
    <row r="27" spans="1:15" ht="12">
      <c r="A27" s="194" t="s">
        <v>79</v>
      </c>
      <c r="B27" s="194"/>
      <c r="C27" s="194"/>
      <c r="D27" s="49"/>
      <c r="E27" s="53">
        <v>46</v>
      </c>
      <c r="F27" s="54">
        <v>46</v>
      </c>
      <c r="G27" s="54" t="s">
        <v>64</v>
      </c>
      <c r="H27" s="54" t="s">
        <v>64</v>
      </c>
      <c r="I27" s="54" t="s">
        <v>64</v>
      </c>
      <c r="J27" s="54" t="s">
        <v>64</v>
      </c>
      <c r="K27" s="54" t="s">
        <v>64</v>
      </c>
      <c r="L27" s="54" t="s">
        <v>64</v>
      </c>
      <c r="M27" s="54" t="s">
        <v>64</v>
      </c>
      <c r="N27" s="54" t="s">
        <v>64</v>
      </c>
      <c r="O27" s="54" t="s">
        <v>64</v>
      </c>
    </row>
    <row r="28" spans="1:15" ht="12">
      <c r="A28" s="194" t="s">
        <v>80</v>
      </c>
      <c r="B28" s="194"/>
      <c r="C28" s="194"/>
      <c r="D28" s="49"/>
      <c r="E28" s="53">
        <v>118</v>
      </c>
      <c r="F28" s="54">
        <v>118</v>
      </c>
      <c r="G28" s="54" t="s">
        <v>64</v>
      </c>
      <c r="H28" s="54" t="s">
        <v>64</v>
      </c>
      <c r="I28" s="54" t="s">
        <v>64</v>
      </c>
      <c r="J28" s="54" t="s">
        <v>64</v>
      </c>
      <c r="K28" s="54" t="s">
        <v>64</v>
      </c>
      <c r="L28" s="54" t="s">
        <v>64</v>
      </c>
      <c r="M28" s="54" t="s">
        <v>64</v>
      </c>
      <c r="N28" s="54" t="s">
        <v>64</v>
      </c>
      <c r="O28" s="54" t="s">
        <v>64</v>
      </c>
    </row>
    <row r="29" spans="1:15" ht="12">
      <c r="A29" s="194" t="s">
        <v>81</v>
      </c>
      <c r="B29" s="194"/>
      <c r="C29" s="194"/>
      <c r="D29" s="49"/>
      <c r="E29" s="53">
        <v>16</v>
      </c>
      <c r="F29" s="54">
        <v>16</v>
      </c>
      <c r="G29" s="54" t="s">
        <v>64</v>
      </c>
      <c r="H29" s="54" t="s">
        <v>64</v>
      </c>
      <c r="I29" s="54" t="s">
        <v>64</v>
      </c>
      <c r="J29" s="54" t="s">
        <v>64</v>
      </c>
      <c r="K29" s="54" t="s">
        <v>64</v>
      </c>
      <c r="L29" s="54" t="s">
        <v>64</v>
      </c>
      <c r="M29" s="54" t="s">
        <v>64</v>
      </c>
      <c r="N29" s="54" t="s">
        <v>64</v>
      </c>
      <c r="O29" s="54" t="s">
        <v>64</v>
      </c>
    </row>
    <row r="30" spans="1:15" s="61" customFormat="1" ht="18.75" customHeight="1">
      <c r="A30" s="207" t="s">
        <v>77</v>
      </c>
      <c r="B30" s="207"/>
      <c r="C30" s="207"/>
      <c r="D30" s="56"/>
      <c r="E30" s="57">
        <v>180</v>
      </c>
      <c r="F30" s="58">
        <v>180</v>
      </c>
      <c r="G30" s="60" t="s">
        <v>64</v>
      </c>
      <c r="H30" s="60" t="s">
        <v>64</v>
      </c>
      <c r="I30" s="60" t="s">
        <v>64</v>
      </c>
      <c r="J30" s="60" t="s">
        <v>64</v>
      </c>
      <c r="K30" s="60" t="s">
        <v>64</v>
      </c>
      <c r="L30" s="60" t="s">
        <v>64</v>
      </c>
      <c r="M30" s="60" t="s">
        <v>64</v>
      </c>
      <c r="N30" s="60" t="s">
        <v>64</v>
      </c>
      <c r="O30" s="60" t="s">
        <v>64</v>
      </c>
    </row>
    <row r="31" spans="1:15" ht="23.25" customHeight="1">
      <c r="A31" s="206" t="s">
        <v>82</v>
      </c>
      <c r="B31" s="206"/>
      <c r="C31" s="206"/>
      <c r="D31" s="206"/>
      <c r="E31" s="206"/>
      <c r="F31" s="206"/>
      <c r="G31" s="206"/>
      <c r="H31" s="206"/>
      <c r="I31" s="206"/>
      <c r="J31" s="206"/>
      <c r="K31" s="206"/>
      <c r="L31" s="206"/>
      <c r="M31" s="206"/>
      <c r="N31" s="206"/>
      <c r="O31" s="206"/>
    </row>
    <row r="32" spans="1:15" ht="12">
      <c r="A32" s="194" t="s">
        <v>83</v>
      </c>
      <c r="B32" s="194"/>
      <c r="C32" s="194"/>
      <c r="D32" s="49"/>
      <c r="E32" s="53">
        <v>9</v>
      </c>
      <c r="F32" s="54" t="s">
        <v>64</v>
      </c>
      <c r="G32" s="54" t="s">
        <v>64</v>
      </c>
      <c r="H32" s="54" t="s">
        <v>64</v>
      </c>
      <c r="I32" s="54" t="s">
        <v>64</v>
      </c>
      <c r="J32" s="54" t="s">
        <v>64</v>
      </c>
      <c r="K32" s="54" t="s">
        <v>64</v>
      </c>
      <c r="L32" s="54" t="s">
        <v>64</v>
      </c>
      <c r="M32" s="54" t="s">
        <v>64</v>
      </c>
      <c r="N32" s="54">
        <v>9</v>
      </c>
      <c r="O32" s="54" t="s">
        <v>64</v>
      </c>
    </row>
    <row r="33" spans="1:15" ht="12">
      <c r="A33" s="194" t="s">
        <v>84</v>
      </c>
      <c r="B33" s="194"/>
      <c r="C33" s="194" t="s">
        <v>85</v>
      </c>
      <c r="D33" s="49"/>
      <c r="E33" s="53" t="s">
        <v>64</v>
      </c>
      <c r="F33" s="54" t="s">
        <v>64</v>
      </c>
      <c r="G33" s="54" t="s">
        <v>64</v>
      </c>
      <c r="H33" s="54" t="s">
        <v>64</v>
      </c>
      <c r="I33" s="54" t="s">
        <v>64</v>
      </c>
      <c r="J33" s="54" t="s">
        <v>64</v>
      </c>
      <c r="K33" s="54" t="s">
        <v>64</v>
      </c>
      <c r="L33" s="54" t="s">
        <v>64</v>
      </c>
      <c r="M33" s="54" t="s">
        <v>64</v>
      </c>
      <c r="N33" s="54" t="s">
        <v>64</v>
      </c>
      <c r="O33" s="54" t="s">
        <v>64</v>
      </c>
    </row>
    <row r="34" spans="3:15" ht="12">
      <c r="C34" s="55" t="s">
        <v>86</v>
      </c>
      <c r="D34" s="49"/>
      <c r="E34" s="53">
        <v>29</v>
      </c>
      <c r="F34" s="54" t="s">
        <v>64</v>
      </c>
      <c r="G34" s="54" t="s">
        <v>64</v>
      </c>
      <c r="H34" s="54" t="s">
        <v>64</v>
      </c>
      <c r="I34" s="54" t="s">
        <v>64</v>
      </c>
      <c r="J34" s="54" t="s">
        <v>64</v>
      </c>
      <c r="K34" s="54" t="s">
        <v>64</v>
      </c>
      <c r="L34" s="54" t="s">
        <v>64</v>
      </c>
      <c r="M34" s="54" t="s">
        <v>64</v>
      </c>
      <c r="N34" s="54">
        <v>29</v>
      </c>
      <c r="O34" s="54" t="s">
        <v>64</v>
      </c>
    </row>
    <row r="35" spans="3:15" ht="12">
      <c r="C35" s="55" t="s">
        <v>87</v>
      </c>
      <c r="D35" s="49"/>
      <c r="E35" s="53">
        <v>125</v>
      </c>
      <c r="F35" s="54" t="s">
        <v>64</v>
      </c>
      <c r="G35" s="54" t="s">
        <v>64</v>
      </c>
      <c r="H35" s="54" t="s">
        <v>64</v>
      </c>
      <c r="I35" s="54" t="s">
        <v>64</v>
      </c>
      <c r="J35" s="54" t="s">
        <v>64</v>
      </c>
      <c r="K35" s="54" t="s">
        <v>64</v>
      </c>
      <c r="L35" s="54" t="s">
        <v>64</v>
      </c>
      <c r="M35" s="54" t="s">
        <v>64</v>
      </c>
      <c r="N35" s="54">
        <v>125</v>
      </c>
      <c r="O35" s="54" t="s">
        <v>64</v>
      </c>
    </row>
    <row r="36" spans="1:15" ht="12">
      <c r="A36" s="195" t="s">
        <v>88</v>
      </c>
      <c r="B36" s="195"/>
      <c r="C36" s="195"/>
      <c r="D36" s="49"/>
      <c r="E36" s="53">
        <v>1</v>
      </c>
      <c r="F36" s="54" t="s">
        <v>64</v>
      </c>
      <c r="G36" s="54" t="s">
        <v>64</v>
      </c>
      <c r="H36" s="54" t="s">
        <v>64</v>
      </c>
      <c r="I36" s="54" t="s">
        <v>64</v>
      </c>
      <c r="J36" s="54" t="s">
        <v>64</v>
      </c>
      <c r="K36" s="54" t="s">
        <v>64</v>
      </c>
      <c r="L36" s="54" t="s">
        <v>64</v>
      </c>
      <c r="M36" s="54" t="s">
        <v>64</v>
      </c>
      <c r="N36" s="54">
        <v>1</v>
      </c>
      <c r="O36" s="54" t="s">
        <v>64</v>
      </c>
    </row>
    <row r="37" spans="1:15" ht="12">
      <c r="A37" s="195" t="s">
        <v>89</v>
      </c>
      <c r="B37" s="195"/>
      <c r="C37" s="195"/>
      <c r="D37" s="49"/>
      <c r="E37" s="53">
        <v>14</v>
      </c>
      <c r="F37" s="54" t="s">
        <v>64</v>
      </c>
      <c r="G37" s="54" t="s">
        <v>64</v>
      </c>
      <c r="H37" s="54" t="s">
        <v>64</v>
      </c>
      <c r="I37" s="54" t="s">
        <v>64</v>
      </c>
      <c r="J37" s="54" t="s">
        <v>64</v>
      </c>
      <c r="K37" s="54" t="s">
        <v>64</v>
      </c>
      <c r="L37" s="54" t="s">
        <v>64</v>
      </c>
      <c r="M37" s="54" t="s">
        <v>64</v>
      </c>
      <c r="N37" s="54">
        <v>14</v>
      </c>
      <c r="O37" s="54" t="s">
        <v>64</v>
      </c>
    </row>
    <row r="38" spans="1:15" ht="12">
      <c r="A38" s="194" t="s">
        <v>90</v>
      </c>
      <c r="B38" s="194"/>
      <c r="C38" s="194"/>
      <c r="D38" s="49"/>
      <c r="E38" s="53" t="s">
        <v>64</v>
      </c>
      <c r="F38" s="54" t="s">
        <v>64</v>
      </c>
      <c r="G38" s="54" t="s">
        <v>64</v>
      </c>
      <c r="H38" s="54" t="s">
        <v>64</v>
      </c>
      <c r="I38" s="54" t="s">
        <v>64</v>
      </c>
      <c r="J38" s="54" t="s">
        <v>64</v>
      </c>
      <c r="K38" s="54" t="s">
        <v>64</v>
      </c>
      <c r="L38" s="54" t="s">
        <v>64</v>
      </c>
      <c r="M38" s="54" t="s">
        <v>64</v>
      </c>
      <c r="N38" s="54" t="s">
        <v>64</v>
      </c>
      <c r="O38" s="54" t="s">
        <v>64</v>
      </c>
    </row>
    <row r="39" spans="1:15" ht="12">
      <c r="A39" s="194" t="s">
        <v>91</v>
      </c>
      <c r="B39" s="194"/>
      <c r="C39" s="194"/>
      <c r="D39" s="49"/>
      <c r="E39" s="53">
        <v>77</v>
      </c>
      <c r="F39" s="54" t="s">
        <v>64</v>
      </c>
      <c r="G39" s="54" t="s">
        <v>64</v>
      </c>
      <c r="H39" s="54" t="s">
        <v>64</v>
      </c>
      <c r="I39" s="54" t="s">
        <v>64</v>
      </c>
      <c r="J39" s="54" t="s">
        <v>64</v>
      </c>
      <c r="K39" s="54" t="s">
        <v>64</v>
      </c>
      <c r="L39" s="54" t="s">
        <v>64</v>
      </c>
      <c r="M39" s="54" t="s">
        <v>64</v>
      </c>
      <c r="N39" s="54">
        <v>77</v>
      </c>
      <c r="O39" s="54" t="s">
        <v>64</v>
      </c>
    </row>
    <row r="40" spans="1:15" s="59" customFormat="1" ht="18.75" customHeight="1">
      <c r="A40" s="205" t="s">
        <v>77</v>
      </c>
      <c r="B40" s="205"/>
      <c r="C40" s="205"/>
      <c r="D40" s="56"/>
      <c r="E40" s="57">
        <v>255</v>
      </c>
      <c r="F40" s="60" t="s">
        <v>64</v>
      </c>
      <c r="G40" s="60" t="s">
        <v>64</v>
      </c>
      <c r="H40" s="60" t="s">
        <v>64</v>
      </c>
      <c r="I40" s="60" t="s">
        <v>64</v>
      </c>
      <c r="J40" s="60" t="s">
        <v>64</v>
      </c>
      <c r="K40" s="60" t="s">
        <v>64</v>
      </c>
      <c r="L40" s="60" t="s">
        <v>64</v>
      </c>
      <c r="M40" s="60" t="s">
        <v>64</v>
      </c>
      <c r="N40" s="58">
        <v>255</v>
      </c>
      <c r="O40" s="60" t="s">
        <v>64</v>
      </c>
    </row>
    <row r="41" spans="1:15" ht="21" customHeight="1">
      <c r="A41" s="206" t="s">
        <v>20</v>
      </c>
      <c r="B41" s="206"/>
      <c r="C41" s="206"/>
      <c r="D41" s="206"/>
      <c r="E41" s="206"/>
      <c r="F41" s="206"/>
      <c r="G41" s="206"/>
      <c r="H41" s="206"/>
      <c r="I41" s="206"/>
      <c r="J41" s="206"/>
      <c r="K41" s="206"/>
      <c r="L41" s="206"/>
      <c r="M41" s="206"/>
      <c r="N41" s="206"/>
      <c r="O41" s="206"/>
    </row>
    <row r="42" spans="1:26" ht="12">
      <c r="A42" s="194" t="s">
        <v>92</v>
      </c>
      <c r="B42" s="194"/>
      <c r="C42" s="194"/>
      <c r="D42" s="49"/>
      <c r="E42" s="53" t="s">
        <v>64</v>
      </c>
      <c r="F42" s="54" t="s">
        <v>64</v>
      </c>
      <c r="G42" s="54" t="s">
        <v>64</v>
      </c>
      <c r="H42" s="54" t="s">
        <v>64</v>
      </c>
      <c r="I42" s="54" t="s">
        <v>64</v>
      </c>
      <c r="J42" s="54" t="s">
        <v>64</v>
      </c>
      <c r="K42" s="54" t="s">
        <v>64</v>
      </c>
      <c r="L42" s="54" t="s">
        <v>64</v>
      </c>
      <c r="M42" s="54" t="s">
        <v>64</v>
      </c>
      <c r="N42" s="62" t="s">
        <v>64</v>
      </c>
      <c r="O42" s="63" t="s">
        <v>64</v>
      </c>
      <c r="P42" s="64"/>
      <c r="Q42" s="54"/>
      <c r="R42" s="54"/>
      <c r="S42" s="54"/>
      <c r="T42" s="54"/>
      <c r="U42" s="54"/>
      <c r="V42" s="54"/>
      <c r="W42" s="54"/>
      <c r="X42" s="54"/>
      <c r="Y42" s="54"/>
      <c r="Z42" s="54"/>
    </row>
    <row r="43" spans="1:26" ht="12">
      <c r="A43" s="194" t="s">
        <v>93</v>
      </c>
      <c r="B43" s="194"/>
      <c r="C43" s="194"/>
      <c r="D43" s="49"/>
      <c r="E43" s="53" t="s">
        <v>64</v>
      </c>
      <c r="F43" s="54" t="s">
        <v>64</v>
      </c>
      <c r="G43" s="54" t="s">
        <v>64</v>
      </c>
      <c r="H43" s="54" t="s">
        <v>64</v>
      </c>
      <c r="I43" s="54" t="s">
        <v>64</v>
      </c>
      <c r="J43" s="54" t="s">
        <v>64</v>
      </c>
      <c r="K43" s="54" t="s">
        <v>64</v>
      </c>
      <c r="L43" s="54" t="s">
        <v>64</v>
      </c>
      <c r="M43" s="54" t="s">
        <v>64</v>
      </c>
      <c r="N43" s="62" t="s">
        <v>64</v>
      </c>
      <c r="O43" s="63" t="s">
        <v>64</v>
      </c>
      <c r="P43" s="64"/>
      <c r="Q43" s="54"/>
      <c r="R43" s="54"/>
      <c r="S43" s="54"/>
      <c r="T43" s="54"/>
      <c r="U43" s="54"/>
      <c r="V43" s="54"/>
      <c r="W43" s="54"/>
      <c r="X43" s="54"/>
      <c r="Y43" s="54"/>
      <c r="Z43" s="54"/>
    </row>
    <row r="44" spans="1:26" ht="12">
      <c r="A44" s="194" t="s">
        <v>94</v>
      </c>
      <c r="B44" s="194"/>
      <c r="C44" s="194"/>
      <c r="D44" s="49"/>
      <c r="E44" s="53">
        <v>1</v>
      </c>
      <c r="F44" s="54" t="s">
        <v>64</v>
      </c>
      <c r="G44" s="54" t="s">
        <v>64</v>
      </c>
      <c r="H44" s="54" t="s">
        <v>64</v>
      </c>
      <c r="I44" s="54">
        <v>1</v>
      </c>
      <c r="J44" s="54" t="s">
        <v>64</v>
      </c>
      <c r="K44" s="54" t="s">
        <v>64</v>
      </c>
      <c r="L44" s="54" t="s">
        <v>64</v>
      </c>
      <c r="M44" s="54" t="s">
        <v>64</v>
      </c>
      <c r="N44" s="62" t="s">
        <v>64</v>
      </c>
      <c r="O44" s="63" t="s">
        <v>64</v>
      </c>
      <c r="P44" s="64"/>
      <c r="Q44" s="54"/>
      <c r="R44" s="54"/>
      <c r="S44" s="54"/>
      <c r="T44" s="54"/>
      <c r="U44" s="54"/>
      <c r="V44" s="54"/>
      <c r="W44" s="54"/>
      <c r="X44" s="54"/>
      <c r="Y44" s="54"/>
      <c r="Z44" s="54"/>
    </row>
    <row r="45" spans="1:26" ht="12">
      <c r="A45" s="194" t="s">
        <v>63</v>
      </c>
      <c r="B45" s="194"/>
      <c r="C45" s="194"/>
      <c r="D45" s="49"/>
      <c r="E45" s="53">
        <v>3</v>
      </c>
      <c r="F45" s="54" t="s">
        <v>64</v>
      </c>
      <c r="G45" s="54" t="s">
        <v>64</v>
      </c>
      <c r="H45" s="54" t="s">
        <v>64</v>
      </c>
      <c r="I45" s="54" t="s">
        <v>64</v>
      </c>
      <c r="J45" s="54" t="s">
        <v>64</v>
      </c>
      <c r="K45" s="54" t="s">
        <v>64</v>
      </c>
      <c r="L45" s="54" t="s">
        <v>64</v>
      </c>
      <c r="M45" s="54">
        <v>2</v>
      </c>
      <c r="N45" s="62">
        <v>1</v>
      </c>
      <c r="O45" s="63" t="s">
        <v>64</v>
      </c>
      <c r="P45" s="64"/>
      <c r="Q45" s="54"/>
      <c r="R45" s="54"/>
      <c r="S45" s="54"/>
      <c r="T45" s="54"/>
      <c r="U45" s="54"/>
      <c r="V45" s="54"/>
      <c r="W45" s="54"/>
      <c r="X45" s="54"/>
      <c r="Y45" s="54"/>
      <c r="Z45" s="54"/>
    </row>
    <row r="46" spans="1:26" ht="12">
      <c r="A46" s="194" t="s">
        <v>95</v>
      </c>
      <c r="B46" s="194"/>
      <c r="C46" s="194"/>
      <c r="D46" s="49"/>
      <c r="E46" s="53" t="s">
        <v>64</v>
      </c>
      <c r="F46" s="54" t="s">
        <v>64</v>
      </c>
      <c r="G46" s="54" t="s">
        <v>64</v>
      </c>
      <c r="H46" s="54" t="s">
        <v>64</v>
      </c>
      <c r="I46" s="54" t="s">
        <v>64</v>
      </c>
      <c r="J46" s="54" t="s">
        <v>64</v>
      </c>
      <c r="K46" s="54" t="s">
        <v>64</v>
      </c>
      <c r="L46" s="54" t="s">
        <v>64</v>
      </c>
      <c r="M46" s="54" t="s">
        <v>64</v>
      </c>
      <c r="N46" s="62" t="s">
        <v>64</v>
      </c>
      <c r="O46" s="63" t="s">
        <v>64</v>
      </c>
      <c r="P46" s="64"/>
      <c r="Q46" s="54"/>
      <c r="R46" s="54"/>
      <c r="S46" s="54"/>
      <c r="T46" s="54"/>
      <c r="U46" s="54"/>
      <c r="V46" s="54"/>
      <c r="W46" s="54"/>
      <c r="X46" s="54"/>
      <c r="Y46" s="54"/>
      <c r="Z46" s="54"/>
    </row>
    <row r="47" spans="1:26" ht="12">
      <c r="A47" s="194" t="s">
        <v>96</v>
      </c>
      <c r="B47" s="194"/>
      <c r="C47" s="194"/>
      <c r="D47" s="49"/>
      <c r="E47" s="53" t="s">
        <v>64</v>
      </c>
      <c r="F47" s="54" t="s">
        <v>64</v>
      </c>
      <c r="G47" s="54" t="s">
        <v>64</v>
      </c>
      <c r="H47" s="54" t="s">
        <v>64</v>
      </c>
      <c r="I47" s="54" t="s">
        <v>64</v>
      </c>
      <c r="J47" s="54" t="s">
        <v>64</v>
      </c>
      <c r="K47" s="54" t="s">
        <v>64</v>
      </c>
      <c r="L47" s="54" t="s">
        <v>64</v>
      </c>
      <c r="M47" s="54" t="s">
        <v>64</v>
      </c>
      <c r="N47" s="62" t="s">
        <v>64</v>
      </c>
      <c r="O47" s="63" t="s">
        <v>64</v>
      </c>
      <c r="P47" s="64"/>
      <c r="Q47" s="54"/>
      <c r="R47" s="54"/>
      <c r="S47" s="54"/>
      <c r="T47" s="54"/>
      <c r="U47" s="54"/>
      <c r="V47" s="54"/>
      <c r="W47" s="54"/>
      <c r="X47" s="54"/>
      <c r="Y47" s="54"/>
      <c r="Z47" s="54"/>
    </row>
    <row r="48" spans="1:26" ht="12">
      <c r="A48" s="194" t="s">
        <v>97</v>
      </c>
      <c r="B48" s="194"/>
      <c r="C48" s="194"/>
      <c r="D48" s="49"/>
      <c r="E48" s="53">
        <v>2</v>
      </c>
      <c r="F48" s="54" t="s">
        <v>64</v>
      </c>
      <c r="G48" s="54" t="s">
        <v>64</v>
      </c>
      <c r="H48" s="54" t="s">
        <v>64</v>
      </c>
      <c r="I48" s="54" t="s">
        <v>64</v>
      </c>
      <c r="J48" s="54" t="s">
        <v>64</v>
      </c>
      <c r="K48" s="54" t="s">
        <v>64</v>
      </c>
      <c r="L48" s="54" t="s">
        <v>64</v>
      </c>
      <c r="M48" s="54">
        <v>2</v>
      </c>
      <c r="N48" s="62" t="s">
        <v>64</v>
      </c>
      <c r="O48" s="63" t="s">
        <v>64</v>
      </c>
      <c r="P48" s="64"/>
      <c r="Q48" s="54"/>
      <c r="R48" s="54"/>
      <c r="S48" s="54"/>
      <c r="T48" s="54"/>
      <c r="U48" s="54"/>
      <c r="V48" s="54"/>
      <c r="W48" s="54"/>
      <c r="X48" s="54"/>
      <c r="Y48" s="54"/>
      <c r="Z48" s="54"/>
    </row>
    <row r="49" spans="1:26" ht="12">
      <c r="A49" s="194" t="s">
        <v>98</v>
      </c>
      <c r="B49" s="194"/>
      <c r="C49" s="194"/>
      <c r="D49" s="49"/>
      <c r="E49" s="53">
        <v>7</v>
      </c>
      <c r="F49" s="54" t="s">
        <v>64</v>
      </c>
      <c r="G49" s="54" t="s">
        <v>64</v>
      </c>
      <c r="H49" s="54" t="s">
        <v>64</v>
      </c>
      <c r="I49" s="54" t="s">
        <v>64</v>
      </c>
      <c r="J49" s="54" t="s">
        <v>64</v>
      </c>
      <c r="K49" s="54" t="s">
        <v>64</v>
      </c>
      <c r="L49" s="54" t="s">
        <v>64</v>
      </c>
      <c r="M49" s="54">
        <v>7</v>
      </c>
      <c r="N49" s="62" t="s">
        <v>64</v>
      </c>
      <c r="O49" s="63" t="s">
        <v>64</v>
      </c>
      <c r="P49" s="64"/>
      <c r="Q49" s="54"/>
      <c r="R49" s="54"/>
      <c r="S49" s="54"/>
      <c r="T49" s="54"/>
      <c r="U49" s="54"/>
      <c r="V49" s="54"/>
      <c r="W49" s="54"/>
      <c r="X49" s="54"/>
      <c r="Y49" s="54"/>
      <c r="Z49" s="54"/>
    </row>
    <row r="50" spans="1:26" ht="12">
      <c r="A50" s="194" t="s">
        <v>99</v>
      </c>
      <c r="B50" s="194"/>
      <c r="C50" s="194"/>
      <c r="D50" s="49"/>
      <c r="E50" s="53">
        <v>4</v>
      </c>
      <c r="F50" s="54" t="s">
        <v>64</v>
      </c>
      <c r="G50" s="54" t="s">
        <v>64</v>
      </c>
      <c r="H50" s="54">
        <v>2</v>
      </c>
      <c r="I50" s="54" t="s">
        <v>64</v>
      </c>
      <c r="J50" s="54" t="s">
        <v>64</v>
      </c>
      <c r="K50" s="54" t="s">
        <v>64</v>
      </c>
      <c r="L50" s="54" t="s">
        <v>64</v>
      </c>
      <c r="M50" s="54">
        <v>2</v>
      </c>
      <c r="N50" s="62" t="s">
        <v>64</v>
      </c>
      <c r="O50" s="63" t="s">
        <v>64</v>
      </c>
      <c r="P50" s="64"/>
      <c r="Q50" s="54"/>
      <c r="R50" s="54"/>
      <c r="S50" s="54"/>
      <c r="T50" s="54"/>
      <c r="U50" s="54"/>
      <c r="V50" s="54"/>
      <c r="W50" s="54"/>
      <c r="X50" s="54"/>
      <c r="Y50" s="54"/>
      <c r="Z50" s="54"/>
    </row>
    <row r="51" spans="1:26" ht="12">
      <c r="A51" s="194" t="s">
        <v>100</v>
      </c>
      <c r="B51" s="194"/>
      <c r="C51" s="194"/>
      <c r="D51" s="49"/>
      <c r="E51" s="53">
        <v>19</v>
      </c>
      <c r="F51" s="54" t="s">
        <v>64</v>
      </c>
      <c r="G51" s="54" t="s">
        <v>64</v>
      </c>
      <c r="H51" s="54">
        <v>14</v>
      </c>
      <c r="I51" s="54">
        <v>1</v>
      </c>
      <c r="J51" s="54" t="s">
        <v>64</v>
      </c>
      <c r="K51" s="54" t="s">
        <v>64</v>
      </c>
      <c r="L51" s="54" t="s">
        <v>64</v>
      </c>
      <c r="M51" s="54">
        <v>4</v>
      </c>
      <c r="N51" s="62" t="s">
        <v>64</v>
      </c>
      <c r="O51" s="63" t="s">
        <v>64</v>
      </c>
      <c r="P51" s="64"/>
      <c r="Q51" s="54"/>
      <c r="R51" s="54"/>
      <c r="S51" s="54"/>
      <c r="T51" s="54"/>
      <c r="U51" s="54"/>
      <c r="V51" s="54"/>
      <c r="W51" s="54"/>
      <c r="X51" s="54"/>
      <c r="Y51" s="54"/>
      <c r="Z51" s="54"/>
    </row>
    <row r="52" spans="1:26" ht="12">
      <c r="A52" s="194" t="s">
        <v>37</v>
      </c>
      <c r="B52" s="194"/>
      <c r="C52" s="194"/>
      <c r="D52" s="49"/>
      <c r="E52" s="53">
        <v>48</v>
      </c>
      <c r="F52" s="54">
        <v>28</v>
      </c>
      <c r="G52" s="54" t="s">
        <v>64</v>
      </c>
      <c r="H52" s="54" t="s">
        <v>64</v>
      </c>
      <c r="I52" s="54" t="s">
        <v>64</v>
      </c>
      <c r="J52" s="54" t="s">
        <v>64</v>
      </c>
      <c r="K52" s="54" t="s">
        <v>64</v>
      </c>
      <c r="L52" s="54" t="s">
        <v>64</v>
      </c>
      <c r="M52" s="54">
        <v>20</v>
      </c>
      <c r="N52" s="62" t="s">
        <v>64</v>
      </c>
      <c r="O52" s="63" t="s">
        <v>64</v>
      </c>
      <c r="P52" s="64"/>
      <c r="Q52" s="54"/>
      <c r="R52" s="54"/>
      <c r="S52" s="54"/>
      <c r="T52" s="54"/>
      <c r="U52" s="54"/>
      <c r="V52" s="54"/>
      <c r="W52" s="54"/>
      <c r="X52" s="54"/>
      <c r="Y52" s="54"/>
      <c r="Z52" s="54"/>
    </row>
    <row r="53" spans="1:26" ht="12">
      <c r="A53" s="194" t="s">
        <v>101</v>
      </c>
      <c r="B53" s="194"/>
      <c r="C53" s="194"/>
      <c r="D53" s="49"/>
      <c r="E53" s="53" t="s">
        <v>64</v>
      </c>
      <c r="F53" s="54" t="s">
        <v>64</v>
      </c>
      <c r="G53" s="54" t="s">
        <v>64</v>
      </c>
      <c r="H53" s="54" t="s">
        <v>64</v>
      </c>
      <c r="I53" s="54" t="s">
        <v>64</v>
      </c>
      <c r="J53" s="54" t="s">
        <v>64</v>
      </c>
      <c r="K53" s="54" t="s">
        <v>64</v>
      </c>
      <c r="L53" s="54" t="s">
        <v>64</v>
      </c>
      <c r="M53" s="54" t="s">
        <v>64</v>
      </c>
      <c r="N53" s="62" t="s">
        <v>64</v>
      </c>
      <c r="O53" s="63" t="s">
        <v>64</v>
      </c>
      <c r="P53" s="64"/>
      <c r="Q53" s="54"/>
      <c r="R53" s="54"/>
      <c r="S53" s="54"/>
      <c r="T53" s="54"/>
      <c r="U53" s="54"/>
      <c r="V53" s="54"/>
      <c r="W53" s="54"/>
      <c r="X53" s="54"/>
      <c r="Y53" s="54"/>
      <c r="Z53" s="54"/>
    </row>
    <row r="54" spans="1:26" ht="12">
      <c r="A54" s="194" t="s">
        <v>102</v>
      </c>
      <c r="B54" s="194"/>
      <c r="C54" s="194"/>
      <c r="D54" s="49"/>
      <c r="E54" s="53">
        <v>1</v>
      </c>
      <c r="F54" s="54" t="s">
        <v>64</v>
      </c>
      <c r="G54" s="54" t="s">
        <v>64</v>
      </c>
      <c r="H54" s="54" t="s">
        <v>64</v>
      </c>
      <c r="I54" s="54" t="s">
        <v>64</v>
      </c>
      <c r="J54" s="54" t="s">
        <v>64</v>
      </c>
      <c r="K54" s="54" t="s">
        <v>64</v>
      </c>
      <c r="L54" s="54" t="s">
        <v>64</v>
      </c>
      <c r="M54" s="54">
        <v>1</v>
      </c>
      <c r="N54" s="62" t="s">
        <v>64</v>
      </c>
      <c r="O54" s="63" t="s">
        <v>64</v>
      </c>
      <c r="P54" s="64"/>
      <c r="Q54" s="54"/>
      <c r="R54" s="54"/>
      <c r="S54" s="54"/>
      <c r="T54" s="54"/>
      <c r="U54" s="54"/>
      <c r="V54" s="54"/>
      <c r="W54" s="54"/>
      <c r="X54" s="54"/>
      <c r="Y54" s="54"/>
      <c r="Z54" s="54"/>
    </row>
    <row r="55" spans="1:26" ht="12">
      <c r="A55" s="194" t="s">
        <v>76</v>
      </c>
      <c r="B55" s="194"/>
      <c r="C55" s="194"/>
      <c r="D55" s="49"/>
      <c r="E55" s="53">
        <v>2</v>
      </c>
      <c r="F55" s="54" t="s">
        <v>64</v>
      </c>
      <c r="G55" s="54" t="s">
        <v>64</v>
      </c>
      <c r="H55" s="54" t="s">
        <v>64</v>
      </c>
      <c r="I55" s="54" t="s">
        <v>64</v>
      </c>
      <c r="J55" s="54" t="s">
        <v>64</v>
      </c>
      <c r="K55" s="54" t="s">
        <v>64</v>
      </c>
      <c r="L55" s="54" t="s">
        <v>64</v>
      </c>
      <c r="M55" s="54">
        <v>2</v>
      </c>
      <c r="N55" s="62" t="s">
        <v>64</v>
      </c>
      <c r="O55" s="63" t="s">
        <v>64</v>
      </c>
      <c r="P55" s="64"/>
      <c r="Q55" s="54"/>
      <c r="R55" s="54"/>
      <c r="S55" s="54"/>
      <c r="T55" s="54"/>
      <c r="U55" s="54"/>
      <c r="V55" s="54"/>
      <c r="W55" s="54"/>
      <c r="X55" s="54"/>
      <c r="Y55" s="54"/>
      <c r="Z55" s="54"/>
    </row>
    <row r="56" spans="1:26" ht="12">
      <c r="A56" s="194" t="s">
        <v>103</v>
      </c>
      <c r="B56" s="194"/>
      <c r="C56" s="194"/>
      <c r="D56" s="49"/>
      <c r="E56" s="53">
        <v>3</v>
      </c>
      <c r="F56" s="54" t="s">
        <v>64</v>
      </c>
      <c r="G56" s="54" t="s">
        <v>64</v>
      </c>
      <c r="H56" s="54" t="s">
        <v>64</v>
      </c>
      <c r="I56" s="54" t="s">
        <v>64</v>
      </c>
      <c r="J56" s="54" t="s">
        <v>64</v>
      </c>
      <c r="K56" s="54" t="s">
        <v>64</v>
      </c>
      <c r="L56" s="54" t="s">
        <v>64</v>
      </c>
      <c r="M56" s="54">
        <v>1</v>
      </c>
      <c r="N56" s="62" t="s">
        <v>64</v>
      </c>
      <c r="O56" s="63">
        <v>2</v>
      </c>
      <c r="P56" s="64"/>
      <c r="Q56" s="54"/>
      <c r="R56" s="54"/>
      <c r="S56" s="54"/>
      <c r="T56" s="54"/>
      <c r="U56" s="54"/>
      <c r="V56" s="54"/>
      <c r="W56" s="54"/>
      <c r="X56" s="54"/>
      <c r="Y56" s="54"/>
      <c r="Z56" s="54"/>
    </row>
    <row r="57" spans="1:26" ht="12">
      <c r="A57" s="194" t="s">
        <v>104</v>
      </c>
      <c r="B57" s="194"/>
      <c r="C57" s="194"/>
      <c r="D57" s="49"/>
      <c r="E57" s="53">
        <v>2</v>
      </c>
      <c r="F57" s="54" t="s">
        <v>64</v>
      </c>
      <c r="G57" s="54" t="s">
        <v>64</v>
      </c>
      <c r="H57" s="54" t="s">
        <v>64</v>
      </c>
      <c r="I57" s="54" t="s">
        <v>64</v>
      </c>
      <c r="J57" s="54" t="s">
        <v>64</v>
      </c>
      <c r="K57" s="54" t="s">
        <v>64</v>
      </c>
      <c r="L57" s="54">
        <v>2</v>
      </c>
      <c r="M57" s="54" t="s">
        <v>64</v>
      </c>
      <c r="N57" s="62" t="s">
        <v>64</v>
      </c>
      <c r="O57" s="63" t="s">
        <v>64</v>
      </c>
      <c r="P57" s="64"/>
      <c r="Q57" s="54"/>
      <c r="R57" s="54"/>
      <c r="S57" s="54"/>
      <c r="T57" s="54"/>
      <c r="U57" s="54"/>
      <c r="V57" s="54"/>
      <c r="W57" s="54"/>
      <c r="X57" s="54"/>
      <c r="Y57" s="54"/>
      <c r="Z57" s="54"/>
    </row>
    <row r="58" spans="1:26" ht="12">
      <c r="A58" s="194" t="s">
        <v>105</v>
      </c>
      <c r="B58" s="194"/>
      <c r="C58" s="194"/>
      <c r="D58" s="49"/>
      <c r="E58" s="53">
        <v>25</v>
      </c>
      <c r="F58" s="54" t="s">
        <v>64</v>
      </c>
      <c r="G58" s="54" t="s">
        <v>64</v>
      </c>
      <c r="H58" s="54">
        <v>22</v>
      </c>
      <c r="I58" s="54">
        <v>1</v>
      </c>
      <c r="J58" s="54">
        <v>1</v>
      </c>
      <c r="K58" s="54" t="s">
        <v>64</v>
      </c>
      <c r="L58" s="54" t="s">
        <v>64</v>
      </c>
      <c r="M58" s="54">
        <v>1</v>
      </c>
      <c r="N58" s="62" t="s">
        <v>64</v>
      </c>
      <c r="O58" s="63" t="s">
        <v>64</v>
      </c>
      <c r="P58" s="64"/>
      <c r="Q58" s="54"/>
      <c r="R58" s="54"/>
      <c r="S58" s="54"/>
      <c r="T58" s="54"/>
      <c r="U58" s="54"/>
      <c r="V58" s="54"/>
      <c r="W58" s="54"/>
      <c r="X58" s="54"/>
      <c r="Y58" s="54"/>
      <c r="Z58" s="54"/>
    </row>
    <row r="59" spans="1:26" ht="12">
      <c r="A59" s="194" t="s">
        <v>106</v>
      </c>
      <c r="B59" s="194"/>
      <c r="C59" s="194"/>
      <c r="D59" s="49"/>
      <c r="E59" s="53">
        <v>2</v>
      </c>
      <c r="F59" s="54" t="s">
        <v>64</v>
      </c>
      <c r="G59" s="54" t="s">
        <v>64</v>
      </c>
      <c r="H59" s="54">
        <v>2</v>
      </c>
      <c r="I59" s="54" t="s">
        <v>64</v>
      </c>
      <c r="J59" s="54" t="s">
        <v>64</v>
      </c>
      <c r="K59" s="54" t="s">
        <v>64</v>
      </c>
      <c r="L59" s="54" t="s">
        <v>64</v>
      </c>
      <c r="M59" s="54" t="s">
        <v>64</v>
      </c>
      <c r="N59" s="62" t="s">
        <v>64</v>
      </c>
      <c r="O59" s="63" t="s">
        <v>64</v>
      </c>
      <c r="P59" s="64"/>
      <c r="Q59" s="54"/>
      <c r="R59" s="54"/>
      <c r="S59" s="54"/>
      <c r="T59" s="54"/>
      <c r="U59" s="54"/>
      <c r="V59" s="54"/>
      <c r="W59" s="54"/>
      <c r="X59" s="54"/>
      <c r="Y59" s="54"/>
      <c r="Z59" s="54"/>
    </row>
    <row r="60" spans="1:26" ht="12">
      <c r="A60" s="194" t="s">
        <v>107</v>
      </c>
      <c r="B60" s="194"/>
      <c r="C60" s="194"/>
      <c r="D60" s="49"/>
      <c r="E60" s="53" t="s">
        <v>64</v>
      </c>
      <c r="F60" s="54" t="s">
        <v>64</v>
      </c>
      <c r="G60" s="54" t="s">
        <v>64</v>
      </c>
      <c r="H60" s="54" t="s">
        <v>64</v>
      </c>
      <c r="I60" s="54" t="s">
        <v>64</v>
      </c>
      <c r="J60" s="54" t="s">
        <v>64</v>
      </c>
      <c r="K60" s="54" t="s">
        <v>64</v>
      </c>
      <c r="L60" s="54" t="s">
        <v>64</v>
      </c>
      <c r="M60" s="54" t="s">
        <v>64</v>
      </c>
      <c r="N60" s="62" t="s">
        <v>64</v>
      </c>
      <c r="O60" s="63" t="s">
        <v>64</v>
      </c>
      <c r="P60" s="64"/>
      <c r="Q60" s="54"/>
      <c r="R60" s="54"/>
      <c r="S60" s="54"/>
      <c r="T60" s="54"/>
      <c r="U60" s="54"/>
      <c r="V60" s="54"/>
      <c r="W60" s="54"/>
      <c r="X60" s="54"/>
      <c r="Y60" s="54"/>
      <c r="Z60" s="54"/>
    </row>
    <row r="61" spans="1:26" ht="12">
      <c r="A61" s="194" t="s">
        <v>108</v>
      </c>
      <c r="B61" s="194"/>
      <c r="C61" s="194"/>
      <c r="D61" s="49"/>
      <c r="E61" s="53">
        <v>3</v>
      </c>
      <c r="F61" s="54" t="s">
        <v>64</v>
      </c>
      <c r="G61" s="54" t="s">
        <v>64</v>
      </c>
      <c r="H61" s="54">
        <v>3</v>
      </c>
      <c r="I61" s="54" t="s">
        <v>64</v>
      </c>
      <c r="J61" s="54" t="s">
        <v>64</v>
      </c>
      <c r="K61" s="54" t="s">
        <v>64</v>
      </c>
      <c r="L61" s="54" t="s">
        <v>64</v>
      </c>
      <c r="M61" s="54" t="s">
        <v>64</v>
      </c>
      <c r="N61" s="62" t="s">
        <v>64</v>
      </c>
      <c r="O61" s="63" t="s">
        <v>64</v>
      </c>
      <c r="P61" s="64"/>
      <c r="Q61" s="54"/>
      <c r="R61" s="54"/>
      <c r="S61" s="54"/>
      <c r="T61" s="54"/>
      <c r="U61" s="54"/>
      <c r="V61" s="54"/>
      <c r="W61" s="54"/>
      <c r="X61" s="54"/>
      <c r="Y61" s="54"/>
      <c r="Z61" s="54"/>
    </row>
    <row r="62" spans="1:26" ht="12">
      <c r="A62" s="194" t="s">
        <v>109</v>
      </c>
      <c r="B62" s="194"/>
      <c r="C62" s="194"/>
      <c r="D62" s="49"/>
      <c r="E62" s="53">
        <v>57</v>
      </c>
      <c r="F62" s="54" t="s">
        <v>64</v>
      </c>
      <c r="G62" s="54" t="s">
        <v>64</v>
      </c>
      <c r="H62" s="54">
        <v>57</v>
      </c>
      <c r="I62" s="54" t="s">
        <v>64</v>
      </c>
      <c r="J62" s="54" t="s">
        <v>64</v>
      </c>
      <c r="K62" s="54" t="s">
        <v>64</v>
      </c>
      <c r="L62" s="54" t="s">
        <v>64</v>
      </c>
      <c r="M62" s="54" t="s">
        <v>64</v>
      </c>
      <c r="N62" s="62" t="s">
        <v>64</v>
      </c>
      <c r="O62" s="63" t="s">
        <v>64</v>
      </c>
      <c r="P62" s="64"/>
      <c r="Q62" s="54"/>
      <c r="R62" s="54"/>
      <c r="S62" s="54"/>
      <c r="T62" s="54"/>
      <c r="U62" s="54"/>
      <c r="V62" s="54"/>
      <c r="W62" s="54"/>
      <c r="X62" s="54"/>
      <c r="Y62" s="54"/>
      <c r="Z62" s="54"/>
    </row>
    <row r="63" spans="1:26" ht="12">
      <c r="A63" s="194" t="s">
        <v>110</v>
      </c>
      <c r="B63" s="194"/>
      <c r="C63" s="194"/>
      <c r="D63" s="49"/>
      <c r="E63" s="53" t="s">
        <v>64</v>
      </c>
      <c r="F63" s="54" t="s">
        <v>64</v>
      </c>
      <c r="G63" s="54" t="s">
        <v>64</v>
      </c>
      <c r="H63" s="54" t="s">
        <v>64</v>
      </c>
      <c r="I63" s="54" t="s">
        <v>64</v>
      </c>
      <c r="J63" s="54" t="s">
        <v>64</v>
      </c>
      <c r="K63" s="54" t="s">
        <v>64</v>
      </c>
      <c r="L63" s="54" t="s">
        <v>64</v>
      </c>
      <c r="M63" s="54" t="s">
        <v>64</v>
      </c>
      <c r="N63" s="62" t="s">
        <v>64</v>
      </c>
      <c r="O63" s="63" t="s">
        <v>64</v>
      </c>
      <c r="P63" s="64"/>
      <c r="Q63" s="54"/>
      <c r="R63" s="54"/>
      <c r="S63" s="54"/>
      <c r="T63" s="54"/>
      <c r="U63" s="54"/>
      <c r="V63" s="54"/>
      <c r="W63" s="54"/>
      <c r="X63" s="54"/>
      <c r="Y63" s="54"/>
      <c r="Z63" s="54"/>
    </row>
    <row r="64" spans="1:26" ht="12">
      <c r="A64" s="194" t="s">
        <v>111</v>
      </c>
      <c r="B64" s="194"/>
      <c r="C64" s="194"/>
      <c r="D64" s="49"/>
      <c r="E64" s="53" t="s">
        <v>64</v>
      </c>
      <c r="F64" s="54" t="s">
        <v>64</v>
      </c>
      <c r="G64" s="54" t="s">
        <v>64</v>
      </c>
      <c r="H64" s="54" t="s">
        <v>64</v>
      </c>
      <c r="I64" s="54" t="s">
        <v>64</v>
      </c>
      <c r="J64" s="54" t="s">
        <v>64</v>
      </c>
      <c r="K64" s="54" t="s">
        <v>64</v>
      </c>
      <c r="L64" s="54" t="s">
        <v>64</v>
      </c>
      <c r="M64" s="54" t="s">
        <v>64</v>
      </c>
      <c r="N64" s="62" t="s">
        <v>64</v>
      </c>
      <c r="O64" s="63" t="s">
        <v>64</v>
      </c>
      <c r="P64" s="64"/>
      <c r="Q64" s="54"/>
      <c r="R64" s="54"/>
      <c r="S64" s="54"/>
      <c r="T64" s="54"/>
      <c r="U64" s="54"/>
      <c r="V64" s="54"/>
      <c r="W64" s="54"/>
      <c r="X64" s="54"/>
      <c r="Y64" s="54"/>
      <c r="Z64" s="54"/>
    </row>
    <row r="65" spans="1:26" ht="12.75" customHeight="1">
      <c r="A65" s="194" t="s">
        <v>112</v>
      </c>
      <c r="B65" s="194"/>
      <c r="C65" s="194"/>
      <c r="D65" s="49"/>
      <c r="E65" s="53" t="s">
        <v>64</v>
      </c>
      <c r="F65" s="54" t="s">
        <v>64</v>
      </c>
      <c r="G65" s="54" t="s">
        <v>64</v>
      </c>
      <c r="H65" s="54" t="s">
        <v>64</v>
      </c>
      <c r="I65" s="54" t="s">
        <v>64</v>
      </c>
      <c r="J65" s="54" t="s">
        <v>64</v>
      </c>
      <c r="K65" s="54" t="s">
        <v>64</v>
      </c>
      <c r="L65" s="54" t="s">
        <v>64</v>
      </c>
      <c r="M65" s="54" t="s">
        <v>64</v>
      </c>
      <c r="N65" s="62" t="s">
        <v>64</v>
      </c>
      <c r="O65" s="63" t="s">
        <v>64</v>
      </c>
      <c r="P65" s="64"/>
      <c r="Q65" s="54"/>
      <c r="R65" s="54"/>
      <c r="S65" s="54"/>
      <c r="T65" s="54"/>
      <c r="U65" s="54"/>
      <c r="V65" s="54"/>
      <c r="W65" s="54"/>
      <c r="X65" s="54"/>
      <c r="Y65" s="54"/>
      <c r="Z65" s="54"/>
    </row>
    <row r="66" spans="1:26" ht="12">
      <c r="A66" s="233" t="s">
        <v>113</v>
      </c>
      <c r="B66" s="233"/>
      <c r="C66" s="233"/>
      <c r="D66" s="49"/>
      <c r="E66" s="53" t="s">
        <v>64</v>
      </c>
      <c r="F66" s="54" t="s">
        <v>64</v>
      </c>
      <c r="G66" s="54" t="s">
        <v>64</v>
      </c>
      <c r="H66" s="54" t="s">
        <v>64</v>
      </c>
      <c r="I66" s="54" t="s">
        <v>64</v>
      </c>
      <c r="J66" s="54" t="s">
        <v>64</v>
      </c>
      <c r="K66" s="54" t="s">
        <v>64</v>
      </c>
      <c r="L66" s="54" t="s">
        <v>64</v>
      </c>
      <c r="M66" s="54" t="s">
        <v>64</v>
      </c>
      <c r="N66" s="62" t="s">
        <v>64</v>
      </c>
      <c r="O66" s="63" t="s">
        <v>64</v>
      </c>
      <c r="P66" s="64"/>
      <c r="Q66" s="54"/>
      <c r="R66" s="54"/>
      <c r="S66" s="54"/>
      <c r="T66" s="54"/>
      <c r="U66" s="54"/>
      <c r="V66" s="54"/>
      <c r="W66" s="54"/>
      <c r="X66" s="54"/>
      <c r="Y66" s="54"/>
      <c r="Z66" s="54"/>
    </row>
    <row r="67" spans="1:26" ht="18.75" customHeight="1">
      <c r="A67" s="205" t="s">
        <v>77</v>
      </c>
      <c r="B67" s="205"/>
      <c r="C67" s="205"/>
      <c r="D67" s="49"/>
      <c r="E67" s="57">
        <v>179</v>
      </c>
      <c r="F67" s="58">
        <v>28</v>
      </c>
      <c r="G67" s="58" t="s">
        <v>64</v>
      </c>
      <c r="H67" s="58">
        <v>100</v>
      </c>
      <c r="I67" s="58">
        <v>3</v>
      </c>
      <c r="J67" s="58">
        <v>1</v>
      </c>
      <c r="K67" s="58" t="s">
        <v>64</v>
      </c>
      <c r="L67" s="58">
        <v>2</v>
      </c>
      <c r="M67" s="58">
        <v>42</v>
      </c>
      <c r="N67" s="65">
        <v>1</v>
      </c>
      <c r="O67" s="66">
        <v>2</v>
      </c>
      <c r="P67" s="67"/>
      <c r="Q67" s="58"/>
      <c r="R67" s="58"/>
      <c r="S67" s="58"/>
      <c r="T67" s="58"/>
      <c r="U67" s="58"/>
      <c r="V67" s="58"/>
      <c r="W67" s="58"/>
      <c r="X67" s="58"/>
      <c r="Y67" s="58"/>
      <c r="Z67" s="58"/>
    </row>
    <row r="68" spans="1:15" ht="21" customHeight="1">
      <c r="A68" s="206" t="s">
        <v>114</v>
      </c>
      <c r="B68" s="206"/>
      <c r="C68" s="206"/>
      <c r="D68" s="206"/>
      <c r="E68" s="206"/>
      <c r="F68" s="206"/>
      <c r="G68" s="206"/>
      <c r="H68" s="206"/>
      <c r="I68" s="206"/>
      <c r="J68" s="206"/>
      <c r="K68" s="206"/>
      <c r="L68" s="206"/>
      <c r="M68" s="206"/>
      <c r="N68" s="206"/>
      <c r="O68" s="206"/>
    </row>
    <row r="69" spans="1:15" ht="12">
      <c r="A69" s="203" t="s">
        <v>115</v>
      </c>
      <c r="B69" s="203"/>
      <c r="C69" s="203"/>
      <c r="D69" s="68"/>
      <c r="E69" s="57">
        <v>4869</v>
      </c>
      <c r="F69" s="58">
        <v>1300</v>
      </c>
      <c r="G69" s="58">
        <v>314</v>
      </c>
      <c r="H69" s="58">
        <v>281</v>
      </c>
      <c r="I69" s="58">
        <v>206</v>
      </c>
      <c r="J69" s="58">
        <v>4</v>
      </c>
      <c r="K69" s="58" t="s">
        <v>64</v>
      </c>
      <c r="L69" s="58">
        <v>5</v>
      </c>
      <c r="M69" s="58">
        <v>77</v>
      </c>
      <c r="N69" s="58">
        <v>380</v>
      </c>
      <c r="O69" s="58">
        <v>2302</v>
      </c>
    </row>
    <row r="70" spans="1:15" ht="12">
      <c r="A70" s="69" t="s">
        <v>116</v>
      </c>
      <c r="B70" s="69"/>
      <c r="C70" s="69"/>
      <c r="D70" s="70"/>
      <c r="E70" s="71" t="s">
        <v>0</v>
      </c>
      <c r="F70" s="17" t="s">
        <v>0</v>
      </c>
      <c r="G70" s="17" t="s">
        <v>0</v>
      </c>
      <c r="H70" s="17" t="s">
        <v>0</v>
      </c>
      <c r="I70" s="17" t="s">
        <v>0</v>
      </c>
      <c r="J70" s="17" t="s">
        <v>0</v>
      </c>
      <c r="K70" s="17" t="s">
        <v>0</v>
      </c>
      <c r="L70" s="17" t="s">
        <v>0</v>
      </c>
      <c r="M70" s="17" t="s">
        <v>0</v>
      </c>
      <c r="N70" s="17" t="s">
        <v>0</v>
      </c>
      <c r="O70" s="17" t="s">
        <v>0</v>
      </c>
    </row>
    <row r="71" spans="2:15" ht="12">
      <c r="B71" s="204" t="s">
        <v>117</v>
      </c>
      <c r="C71" s="204"/>
      <c r="D71" s="72"/>
      <c r="E71" s="53">
        <v>307</v>
      </c>
      <c r="F71" s="54">
        <v>19</v>
      </c>
      <c r="G71" s="54" t="s">
        <v>64</v>
      </c>
      <c r="H71" s="54">
        <v>18</v>
      </c>
      <c r="I71" s="54">
        <v>93</v>
      </c>
      <c r="J71" s="54">
        <v>2</v>
      </c>
      <c r="K71" s="54" t="s">
        <v>64</v>
      </c>
      <c r="L71" s="54" t="s">
        <v>64</v>
      </c>
      <c r="M71" s="54" t="s">
        <v>64</v>
      </c>
      <c r="N71" s="54">
        <v>175</v>
      </c>
      <c r="O71" s="54" t="s">
        <v>64</v>
      </c>
    </row>
    <row r="72" spans="2:15" ht="12.75" customHeight="1">
      <c r="B72" s="204" t="s">
        <v>118</v>
      </c>
      <c r="C72" s="204"/>
      <c r="D72" s="72"/>
      <c r="E72" s="53">
        <v>700</v>
      </c>
      <c r="F72" s="54">
        <v>132</v>
      </c>
      <c r="G72" s="54">
        <v>284</v>
      </c>
      <c r="H72" s="54">
        <v>108</v>
      </c>
      <c r="I72" s="54">
        <v>24</v>
      </c>
      <c r="J72" s="54" t="s">
        <v>64</v>
      </c>
      <c r="K72" s="54" t="s">
        <v>64</v>
      </c>
      <c r="L72" s="54">
        <v>1</v>
      </c>
      <c r="M72" s="54">
        <v>30</v>
      </c>
      <c r="N72" s="54">
        <v>68</v>
      </c>
      <c r="O72" s="54">
        <v>53</v>
      </c>
    </row>
    <row r="73" spans="2:15" ht="12.75" customHeight="1">
      <c r="B73" s="204" t="s">
        <v>119</v>
      </c>
      <c r="C73" s="204"/>
      <c r="D73" s="72"/>
      <c r="E73" s="53">
        <v>249</v>
      </c>
      <c r="F73" s="54">
        <v>124</v>
      </c>
      <c r="G73" s="54">
        <v>23</v>
      </c>
      <c r="H73" s="54">
        <v>50</v>
      </c>
      <c r="I73" s="54">
        <v>11</v>
      </c>
      <c r="J73" s="54" t="s">
        <v>64</v>
      </c>
      <c r="K73" s="54" t="s">
        <v>64</v>
      </c>
      <c r="L73" s="54">
        <v>3</v>
      </c>
      <c r="M73" s="54">
        <v>13</v>
      </c>
      <c r="N73" s="54">
        <v>14</v>
      </c>
      <c r="O73" s="54">
        <v>11</v>
      </c>
    </row>
    <row r="74" spans="2:15" ht="12.75" customHeight="1">
      <c r="B74" s="204" t="s">
        <v>120</v>
      </c>
      <c r="C74" s="204"/>
      <c r="D74" s="72"/>
      <c r="E74" s="53">
        <v>179</v>
      </c>
      <c r="F74" s="54">
        <v>102</v>
      </c>
      <c r="G74" s="54">
        <v>7</v>
      </c>
      <c r="H74" s="54">
        <v>30</v>
      </c>
      <c r="I74" s="54">
        <v>8</v>
      </c>
      <c r="J74" s="54">
        <v>1</v>
      </c>
      <c r="K74" s="54" t="s">
        <v>64</v>
      </c>
      <c r="L74" s="54">
        <v>1</v>
      </c>
      <c r="M74" s="54">
        <v>13</v>
      </c>
      <c r="N74" s="54">
        <v>10</v>
      </c>
      <c r="O74" s="54">
        <v>7</v>
      </c>
    </row>
    <row r="75" spans="2:15" ht="12.75" customHeight="1">
      <c r="B75" s="204" t="s">
        <v>121</v>
      </c>
      <c r="C75" s="204"/>
      <c r="D75" s="72"/>
      <c r="E75" s="53">
        <v>230</v>
      </c>
      <c r="F75" s="54">
        <v>114</v>
      </c>
      <c r="G75" s="54" t="s">
        <v>64</v>
      </c>
      <c r="H75" s="54">
        <v>17</v>
      </c>
      <c r="I75" s="54">
        <v>12</v>
      </c>
      <c r="J75" s="54" t="s">
        <v>64</v>
      </c>
      <c r="K75" s="54" t="s">
        <v>64</v>
      </c>
      <c r="L75" s="54" t="s">
        <v>64</v>
      </c>
      <c r="M75" s="54">
        <v>13</v>
      </c>
      <c r="N75" s="54">
        <v>18</v>
      </c>
      <c r="O75" s="54">
        <v>56</v>
      </c>
    </row>
    <row r="76" spans="2:15" ht="12.75" customHeight="1">
      <c r="B76" s="204" t="s">
        <v>122</v>
      </c>
      <c r="C76" s="204"/>
      <c r="D76" s="72"/>
      <c r="E76" s="53">
        <v>1400</v>
      </c>
      <c r="F76" s="54">
        <v>423</v>
      </c>
      <c r="G76" s="54" t="s">
        <v>64</v>
      </c>
      <c r="H76" s="54">
        <v>40</v>
      </c>
      <c r="I76" s="54">
        <v>32</v>
      </c>
      <c r="J76" s="54" t="s">
        <v>64</v>
      </c>
      <c r="K76" s="54" t="s">
        <v>64</v>
      </c>
      <c r="L76" s="54" t="s">
        <v>64</v>
      </c>
      <c r="M76" s="54">
        <v>5</v>
      </c>
      <c r="N76" s="54">
        <v>47</v>
      </c>
      <c r="O76" s="54">
        <v>853</v>
      </c>
    </row>
    <row r="77" spans="2:15" ht="12.75" customHeight="1">
      <c r="B77" s="204" t="s">
        <v>123</v>
      </c>
      <c r="C77" s="204"/>
      <c r="D77" s="72"/>
      <c r="E77" s="73">
        <v>1804</v>
      </c>
      <c r="F77" s="54">
        <v>386</v>
      </c>
      <c r="G77" s="54" t="s">
        <v>64</v>
      </c>
      <c r="H77" s="54">
        <v>18</v>
      </c>
      <c r="I77" s="54">
        <v>26</v>
      </c>
      <c r="J77" s="54">
        <v>1</v>
      </c>
      <c r="K77" s="54" t="s">
        <v>64</v>
      </c>
      <c r="L77" s="54" t="s">
        <v>64</v>
      </c>
      <c r="M77" s="54">
        <v>3</v>
      </c>
      <c r="N77" s="54">
        <v>48</v>
      </c>
      <c r="O77" s="54">
        <v>1322</v>
      </c>
    </row>
    <row r="78" spans="5:15" ht="12">
      <c r="E78" s="63"/>
      <c r="F78" s="64"/>
      <c r="G78" s="54"/>
      <c r="H78" s="54"/>
      <c r="I78" s="54"/>
      <c r="J78" s="54"/>
      <c r="K78" s="54"/>
      <c r="L78" s="54"/>
      <c r="M78" s="54"/>
      <c r="N78" s="54"/>
      <c r="O78" s="54"/>
    </row>
    <row r="79" spans="5:15" ht="12">
      <c r="E79" s="63"/>
      <c r="F79" s="64"/>
      <c r="G79" s="54"/>
      <c r="H79" s="54"/>
      <c r="I79" s="54"/>
      <c r="J79" s="54"/>
      <c r="K79" s="54"/>
      <c r="L79" s="54"/>
      <c r="M79" s="54"/>
      <c r="N79" s="54"/>
      <c r="O79" s="54"/>
    </row>
    <row r="80" spans="5:15" ht="12">
      <c r="E80" s="63"/>
      <c r="F80" s="64"/>
      <c r="G80" s="54"/>
      <c r="H80" s="54"/>
      <c r="I80" s="54"/>
      <c r="J80" s="54"/>
      <c r="K80" s="54"/>
      <c r="L80" s="54"/>
      <c r="M80" s="54"/>
      <c r="N80" s="54"/>
      <c r="O80" s="54"/>
    </row>
    <row r="81" spans="5:15" ht="12">
      <c r="E81" s="63"/>
      <c r="F81" s="64"/>
      <c r="G81" s="54"/>
      <c r="H81" s="54"/>
      <c r="I81" s="54"/>
      <c r="J81" s="54"/>
      <c r="K81" s="54"/>
      <c r="L81" s="54"/>
      <c r="M81" s="54"/>
      <c r="N81" s="54"/>
      <c r="O81" s="54"/>
    </row>
    <row r="82" spans="5:15" ht="12">
      <c r="E82" s="63"/>
      <c r="F82" s="64"/>
      <c r="G82" s="54"/>
      <c r="H82" s="54"/>
      <c r="I82" s="54"/>
      <c r="J82" s="54"/>
      <c r="K82" s="54"/>
      <c r="L82" s="54"/>
      <c r="M82" s="54"/>
      <c r="N82" s="54"/>
      <c r="O82" s="54"/>
    </row>
    <row r="83" spans="5:15" ht="12">
      <c r="E83" s="63"/>
      <c r="F83" s="64"/>
      <c r="G83" s="54"/>
      <c r="H83" s="54"/>
      <c r="I83" s="54"/>
      <c r="J83" s="54"/>
      <c r="K83" s="54"/>
      <c r="L83" s="54"/>
      <c r="M83" s="54"/>
      <c r="N83" s="54"/>
      <c r="O83" s="54"/>
    </row>
    <row r="84" spans="5:15" ht="12">
      <c r="E84" s="63"/>
      <c r="F84" s="64"/>
      <c r="G84" s="54"/>
      <c r="H84" s="54"/>
      <c r="I84" s="54"/>
      <c r="J84" s="54"/>
      <c r="K84" s="54"/>
      <c r="L84" s="54"/>
      <c r="M84" s="54"/>
      <c r="N84" s="54"/>
      <c r="O84" s="54"/>
    </row>
  </sheetData>
  <mergeCells count="72">
    <mergeCell ref="B77:C77"/>
    <mergeCell ref="B73:C73"/>
    <mergeCell ref="B74:C74"/>
    <mergeCell ref="B75:C75"/>
    <mergeCell ref="B76:C76"/>
    <mergeCell ref="A66:C66"/>
    <mergeCell ref="A62:C62"/>
    <mergeCell ref="A57:C57"/>
    <mergeCell ref="A58:C58"/>
    <mergeCell ref="A60:C60"/>
    <mergeCell ref="A61:C61"/>
    <mergeCell ref="A59:C59"/>
    <mergeCell ref="A63:C63"/>
    <mergeCell ref="A64:C64"/>
    <mergeCell ref="A65:C65"/>
    <mergeCell ref="A53:C53"/>
    <mergeCell ref="A54:C54"/>
    <mergeCell ref="A55:C55"/>
    <mergeCell ref="A56:C56"/>
    <mergeCell ref="A49:C49"/>
    <mergeCell ref="A50:C50"/>
    <mergeCell ref="A51:C51"/>
    <mergeCell ref="A52:C52"/>
    <mergeCell ref="A45:C45"/>
    <mergeCell ref="A46:C46"/>
    <mergeCell ref="A47:C47"/>
    <mergeCell ref="A48:C48"/>
    <mergeCell ref="A42:C42"/>
    <mergeCell ref="A43:C43"/>
    <mergeCell ref="A44:C44"/>
    <mergeCell ref="A41:O41"/>
    <mergeCell ref="A23:C23"/>
    <mergeCell ref="A24:C24"/>
    <mergeCell ref="A11:C11"/>
    <mergeCell ref="A12:C12"/>
    <mergeCell ref="A13:C13"/>
    <mergeCell ref="A14:C14"/>
    <mergeCell ref="A27:C27"/>
    <mergeCell ref="A28:C28"/>
    <mergeCell ref="K5:K9"/>
    <mergeCell ref="A3:C9"/>
    <mergeCell ref="G5:G9"/>
    <mergeCell ref="F5:F9"/>
    <mergeCell ref="A15:C15"/>
    <mergeCell ref="A16:C16"/>
    <mergeCell ref="A22:C22"/>
    <mergeCell ref="A26:O26"/>
    <mergeCell ref="O5:O9"/>
    <mergeCell ref="A32:C32"/>
    <mergeCell ref="J5:J9"/>
    <mergeCell ref="I5:I9"/>
    <mergeCell ref="H5:H9"/>
    <mergeCell ref="A10:O10"/>
    <mergeCell ref="E4:E9"/>
    <mergeCell ref="N5:N9"/>
    <mergeCell ref="M5:M9"/>
    <mergeCell ref="L5:L9"/>
    <mergeCell ref="A40:C40"/>
    <mergeCell ref="A25:C25"/>
    <mergeCell ref="A30:C30"/>
    <mergeCell ref="A38:C38"/>
    <mergeCell ref="A33:C33"/>
    <mergeCell ref="A36:C36"/>
    <mergeCell ref="A37:C37"/>
    <mergeCell ref="A31:O31"/>
    <mergeCell ref="A29:C29"/>
    <mergeCell ref="A39:C39"/>
    <mergeCell ref="A69:C69"/>
    <mergeCell ref="B71:C71"/>
    <mergeCell ref="B72:C72"/>
    <mergeCell ref="A67:C67"/>
    <mergeCell ref="A68:O68"/>
  </mergeCells>
  <printOptions/>
  <pageMargins left="0.35433070866141736" right="0.35433070866141736" top="0.3937007874015748" bottom="0.35433070866141736" header="0.2362204724409449" footer="0.1968503937007874"/>
  <pageSetup firstPageNumber="5" useFirstPageNumber="1" horizontalDpi="600" verticalDpi="600" orientation="portrait" paperSize="9" scale="77" r:id="rId1"/>
  <headerFooter alignWithMargins="0">
    <oddHeader>&amp;C- 4 -</oddHeader>
  </headerFooter>
</worksheet>
</file>

<file path=xl/worksheets/sheet5.xml><?xml version="1.0" encoding="utf-8"?>
<worksheet xmlns="http://schemas.openxmlformats.org/spreadsheetml/2006/main" xmlns:r="http://schemas.openxmlformats.org/officeDocument/2006/relationships">
  <dimension ref="A1:W69"/>
  <sheetViews>
    <sheetView workbookViewId="0" topLeftCell="A1">
      <selection activeCell="C11" sqref="C11"/>
    </sheetView>
  </sheetViews>
  <sheetFormatPr defaultColWidth="11.421875" defaultRowHeight="12.75"/>
  <cols>
    <col min="1" max="1" width="30.421875" style="18" customWidth="1"/>
    <col min="2" max="2" width="0.9921875" style="18" customWidth="1"/>
    <col min="3" max="3" width="6.7109375" style="18" customWidth="1"/>
    <col min="4" max="4" width="7.28125" style="18" customWidth="1"/>
    <col min="5" max="5" width="7.140625" style="18" customWidth="1"/>
    <col min="6" max="6" width="7.7109375" style="18" customWidth="1"/>
    <col min="7" max="7" width="7.28125" style="18" customWidth="1"/>
    <col min="8" max="8" width="6.7109375" style="18" customWidth="1"/>
    <col min="9" max="9" width="7.28125" style="18" customWidth="1"/>
    <col min="10" max="10" width="6.140625" style="18" customWidth="1"/>
    <col min="11" max="11" width="6.00390625" style="18" customWidth="1"/>
    <col min="12" max="16384" width="9.140625" style="18" customWidth="1"/>
  </cols>
  <sheetData>
    <row r="1" spans="1:11" s="1" customFormat="1" ht="13.5" customHeight="1">
      <c r="A1" s="215" t="s">
        <v>124</v>
      </c>
      <c r="B1" s="215"/>
      <c r="C1" s="215"/>
      <c r="D1" s="215"/>
      <c r="E1" s="215"/>
      <c r="F1" s="215"/>
      <c r="G1" s="215"/>
      <c r="H1" s="215"/>
      <c r="I1" s="215"/>
      <c r="J1" s="215"/>
      <c r="K1" s="215"/>
    </row>
    <row r="2" spans="1:11" s="1" customFormat="1" ht="13.5" customHeight="1">
      <c r="A2" s="215" t="s">
        <v>125</v>
      </c>
      <c r="B2" s="215"/>
      <c r="C2" s="215"/>
      <c r="D2" s="215"/>
      <c r="E2" s="215"/>
      <c r="F2" s="215"/>
      <c r="G2" s="215"/>
      <c r="H2" s="215"/>
      <c r="I2" s="215"/>
      <c r="J2" s="215"/>
      <c r="K2" s="215"/>
    </row>
    <row r="3" s="1" customFormat="1" ht="6" customHeight="1"/>
    <row r="4" spans="1:11" ht="11.25">
      <c r="A4" s="244" t="s">
        <v>50</v>
      </c>
      <c r="B4" s="74"/>
      <c r="C4" s="241" t="s">
        <v>126</v>
      </c>
      <c r="D4" s="242"/>
      <c r="E4" s="242"/>
      <c r="F4" s="242"/>
      <c r="G4" s="242"/>
      <c r="H4" s="242"/>
      <c r="I4" s="243"/>
      <c r="J4" s="235" t="s">
        <v>127</v>
      </c>
      <c r="K4" s="236"/>
    </row>
    <row r="5" spans="1:11" ht="6.75" customHeight="1">
      <c r="A5" s="245"/>
      <c r="B5" s="247" t="s">
        <v>128</v>
      </c>
      <c r="C5" s="248"/>
      <c r="D5" s="252" t="s">
        <v>129</v>
      </c>
      <c r="E5" s="253"/>
      <c r="F5" s="253"/>
      <c r="G5" s="253"/>
      <c r="H5" s="253"/>
      <c r="I5" s="253"/>
      <c r="J5" s="237"/>
      <c r="K5" s="238"/>
    </row>
    <row r="6" spans="1:11" ht="9" customHeight="1">
      <c r="A6" s="245"/>
      <c r="B6" s="237"/>
      <c r="C6" s="249"/>
      <c r="D6" s="254"/>
      <c r="E6" s="255"/>
      <c r="F6" s="255"/>
      <c r="G6" s="255"/>
      <c r="H6" s="255"/>
      <c r="I6" s="255"/>
      <c r="J6" s="237"/>
      <c r="K6" s="238"/>
    </row>
    <row r="7" spans="1:13" ht="9.75" customHeight="1">
      <c r="A7" s="245"/>
      <c r="B7" s="237"/>
      <c r="C7" s="249"/>
      <c r="D7" s="252" t="s">
        <v>130</v>
      </c>
      <c r="E7" s="244"/>
      <c r="F7" s="253" t="s">
        <v>131</v>
      </c>
      <c r="G7" s="244"/>
      <c r="H7" s="253" t="s">
        <v>132</v>
      </c>
      <c r="I7" s="253"/>
      <c r="J7" s="237"/>
      <c r="K7" s="238"/>
      <c r="M7" s="21"/>
    </row>
    <row r="8" spans="1:11" ht="6.75" customHeight="1">
      <c r="A8" s="245"/>
      <c r="B8" s="237"/>
      <c r="C8" s="249"/>
      <c r="D8" s="254"/>
      <c r="E8" s="256"/>
      <c r="F8" s="255"/>
      <c r="G8" s="256"/>
      <c r="H8" s="255"/>
      <c r="I8" s="255"/>
      <c r="J8" s="239"/>
      <c r="K8" s="240"/>
    </row>
    <row r="9" spans="1:11" ht="11.25">
      <c r="A9" s="246"/>
      <c r="B9" s="250"/>
      <c r="C9" s="251"/>
      <c r="D9" s="75" t="s">
        <v>133</v>
      </c>
      <c r="E9" s="75" t="s">
        <v>134</v>
      </c>
      <c r="F9" s="75" t="s">
        <v>133</v>
      </c>
      <c r="G9" s="75" t="s">
        <v>134</v>
      </c>
      <c r="H9" s="75" t="s">
        <v>133</v>
      </c>
      <c r="I9" s="75" t="s">
        <v>134</v>
      </c>
      <c r="J9" s="75" t="s">
        <v>133</v>
      </c>
      <c r="K9" s="76" t="s">
        <v>134</v>
      </c>
    </row>
    <row r="10" spans="1:11" ht="15" customHeight="1">
      <c r="A10" s="258" t="s">
        <v>18</v>
      </c>
      <c r="B10" s="259"/>
      <c r="C10" s="259"/>
      <c r="D10" s="259"/>
      <c r="E10" s="259"/>
      <c r="F10" s="259"/>
      <c r="G10" s="259"/>
      <c r="H10" s="259"/>
      <c r="I10" s="259"/>
      <c r="J10" s="259"/>
      <c r="K10" s="260"/>
    </row>
    <row r="11" spans="1:11" ht="11.25" customHeight="1">
      <c r="A11" s="77" t="s">
        <v>135</v>
      </c>
      <c r="B11" s="78"/>
      <c r="C11" s="54">
        <v>118</v>
      </c>
      <c r="D11" s="54">
        <v>31</v>
      </c>
      <c r="E11" s="54">
        <v>15</v>
      </c>
      <c r="F11" s="54">
        <v>14</v>
      </c>
      <c r="G11" s="54">
        <v>7</v>
      </c>
      <c r="H11" s="54">
        <v>73</v>
      </c>
      <c r="I11" s="54">
        <v>25</v>
      </c>
      <c r="J11" s="79">
        <v>53.9</v>
      </c>
      <c r="K11" s="79">
        <v>51.9</v>
      </c>
    </row>
    <row r="12" spans="1:11" ht="11.25" customHeight="1">
      <c r="A12" s="80" t="s">
        <v>136</v>
      </c>
      <c r="B12" s="78"/>
      <c r="C12" s="54">
        <v>93</v>
      </c>
      <c r="D12" s="54">
        <v>6</v>
      </c>
      <c r="E12" s="54">
        <v>5</v>
      </c>
      <c r="F12" s="54">
        <v>20</v>
      </c>
      <c r="G12" s="54">
        <v>12</v>
      </c>
      <c r="H12" s="54">
        <v>67</v>
      </c>
      <c r="I12" s="54">
        <v>27</v>
      </c>
      <c r="J12" s="79">
        <v>62.2</v>
      </c>
      <c r="K12" s="79">
        <v>59.2</v>
      </c>
    </row>
    <row r="13" spans="1:16" ht="11.25" customHeight="1">
      <c r="A13" s="81" t="s">
        <v>137</v>
      </c>
      <c r="B13" s="78"/>
      <c r="C13" s="54">
        <v>50</v>
      </c>
      <c r="D13" s="54">
        <v>12</v>
      </c>
      <c r="E13" s="54">
        <v>7</v>
      </c>
      <c r="F13" s="54">
        <v>14</v>
      </c>
      <c r="G13" s="54">
        <v>7</v>
      </c>
      <c r="H13" s="54">
        <v>24</v>
      </c>
      <c r="I13" s="54">
        <v>4</v>
      </c>
      <c r="J13" s="79">
        <v>51.5</v>
      </c>
      <c r="K13" s="79">
        <v>42.6</v>
      </c>
      <c r="P13" s="21"/>
    </row>
    <row r="14" spans="1:14" ht="11.25" customHeight="1">
      <c r="A14" s="80" t="s">
        <v>138</v>
      </c>
      <c r="B14" s="78"/>
      <c r="C14" s="54">
        <v>55</v>
      </c>
      <c r="D14" s="54">
        <v>13</v>
      </c>
      <c r="E14" s="54">
        <v>9</v>
      </c>
      <c r="F14" s="54">
        <v>23</v>
      </c>
      <c r="G14" s="54">
        <v>14</v>
      </c>
      <c r="H14" s="54">
        <v>19</v>
      </c>
      <c r="I14" s="54">
        <v>7</v>
      </c>
      <c r="J14" s="79">
        <v>47.8</v>
      </c>
      <c r="K14" s="79">
        <v>44.3</v>
      </c>
      <c r="N14" s="82"/>
    </row>
    <row r="15" spans="1:11" ht="11.25" customHeight="1">
      <c r="A15" s="80" t="s">
        <v>139</v>
      </c>
      <c r="B15" s="78"/>
      <c r="C15" s="54">
        <v>382</v>
      </c>
      <c r="D15" s="54">
        <v>24</v>
      </c>
      <c r="E15" s="54">
        <v>12</v>
      </c>
      <c r="F15" s="54">
        <v>76</v>
      </c>
      <c r="G15" s="54">
        <v>37</v>
      </c>
      <c r="H15" s="54">
        <v>282</v>
      </c>
      <c r="I15" s="54">
        <v>90</v>
      </c>
      <c r="J15" s="79">
        <v>61.5</v>
      </c>
      <c r="K15" s="79">
        <v>58.5</v>
      </c>
    </row>
    <row r="16" spans="1:11" ht="11.25" customHeight="1">
      <c r="A16" s="77" t="s">
        <v>140</v>
      </c>
      <c r="B16" s="78"/>
      <c r="C16" s="54">
        <v>2692</v>
      </c>
      <c r="D16" s="54">
        <v>46</v>
      </c>
      <c r="E16" s="54">
        <v>33</v>
      </c>
      <c r="F16" s="54">
        <v>220</v>
      </c>
      <c r="G16" s="54">
        <v>134</v>
      </c>
      <c r="H16" s="54">
        <v>2426</v>
      </c>
      <c r="I16" s="54">
        <v>1044</v>
      </c>
      <c r="J16" s="79">
        <v>68.1</v>
      </c>
      <c r="K16" s="79">
        <v>66.7</v>
      </c>
    </row>
    <row r="17" spans="1:11" ht="11.25" customHeight="1">
      <c r="A17" s="77" t="s">
        <v>141</v>
      </c>
      <c r="B17" s="78"/>
      <c r="C17" s="54">
        <v>464</v>
      </c>
      <c r="D17" s="54">
        <v>394</v>
      </c>
      <c r="E17" s="54">
        <v>271</v>
      </c>
      <c r="F17" s="54">
        <v>57</v>
      </c>
      <c r="G17" s="54">
        <v>32</v>
      </c>
      <c r="H17" s="54">
        <v>13</v>
      </c>
      <c r="I17" s="54">
        <v>2</v>
      </c>
      <c r="J17" s="79">
        <v>26.3</v>
      </c>
      <c r="K17" s="79">
        <v>25.3</v>
      </c>
    </row>
    <row r="18" spans="1:11" ht="11.25" customHeight="1">
      <c r="A18" s="77" t="s">
        <v>142</v>
      </c>
      <c r="B18" s="78"/>
      <c r="C18" s="54">
        <v>15</v>
      </c>
      <c r="D18" s="54">
        <v>14</v>
      </c>
      <c r="E18" s="54">
        <v>6</v>
      </c>
      <c r="F18" s="54">
        <v>1</v>
      </c>
      <c r="G18" s="54" t="s">
        <v>64</v>
      </c>
      <c r="H18" s="54" t="s">
        <v>64</v>
      </c>
      <c r="I18" s="54" t="s">
        <v>64</v>
      </c>
      <c r="J18" s="79">
        <v>25.1</v>
      </c>
      <c r="K18" s="79">
        <v>24.2</v>
      </c>
    </row>
    <row r="19" spans="1:11" ht="11.25" customHeight="1">
      <c r="A19" s="80" t="s">
        <v>143</v>
      </c>
      <c r="B19" s="78"/>
      <c r="C19" s="54">
        <v>15</v>
      </c>
      <c r="D19" s="54">
        <v>14</v>
      </c>
      <c r="E19" s="54">
        <v>6</v>
      </c>
      <c r="F19" s="54">
        <v>1</v>
      </c>
      <c r="G19" s="54" t="s">
        <v>64</v>
      </c>
      <c r="H19" s="54" t="s">
        <v>64</v>
      </c>
      <c r="I19" s="54" t="s">
        <v>64</v>
      </c>
      <c r="J19" s="79">
        <v>25.1</v>
      </c>
      <c r="K19" s="79">
        <v>24.2</v>
      </c>
    </row>
    <row r="20" spans="1:11" ht="11.25" customHeight="1">
      <c r="A20" s="80" t="s">
        <v>144</v>
      </c>
      <c r="B20" s="78"/>
      <c r="C20" s="54" t="s">
        <v>64</v>
      </c>
      <c r="D20" s="54" t="s">
        <v>64</v>
      </c>
      <c r="E20" s="54" t="s">
        <v>64</v>
      </c>
      <c r="F20" s="54" t="s">
        <v>64</v>
      </c>
      <c r="G20" s="54" t="s">
        <v>64</v>
      </c>
      <c r="H20" s="54" t="s">
        <v>64</v>
      </c>
      <c r="I20" s="54" t="s">
        <v>64</v>
      </c>
      <c r="J20" s="54" t="s">
        <v>64</v>
      </c>
      <c r="K20" s="54" t="s">
        <v>64</v>
      </c>
    </row>
    <row r="21" spans="1:11" ht="11.25" customHeight="1">
      <c r="A21" s="77" t="s">
        <v>145</v>
      </c>
      <c r="B21" s="78"/>
      <c r="C21" s="54">
        <v>30</v>
      </c>
      <c r="D21" s="54">
        <v>6</v>
      </c>
      <c r="E21" s="54">
        <v>1</v>
      </c>
      <c r="F21" s="54">
        <v>13</v>
      </c>
      <c r="G21" s="54">
        <v>4</v>
      </c>
      <c r="H21" s="54">
        <v>11</v>
      </c>
      <c r="I21" s="54">
        <v>3</v>
      </c>
      <c r="J21" s="79">
        <v>48.6</v>
      </c>
      <c r="K21" s="79">
        <v>55</v>
      </c>
    </row>
    <row r="22" spans="1:11" ht="11.25" customHeight="1">
      <c r="A22" s="77" t="s">
        <v>75</v>
      </c>
      <c r="B22" s="78"/>
      <c r="C22" s="54">
        <v>44</v>
      </c>
      <c r="D22" s="54">
        <v>6</v>
      </c>
      <c r="E22" s="54">
        <v>3</v>
      </c>
      <c r="F22" s="54">
        <v>9</v>
      </c>
      <c r="G22" s="54">
        <v>4</v>
      </c>
      <c r="H22" s="54">
        <v>29</v>
      </c>
      <c r="I22" s="54">
        <v>11</v>
      </c>
      <c r="J22" s="79">
        <v>57.1</v>
      </c>
      <c r="K22" s="79">
        <v>53.8</v>
      </c>
    </row>
    <row r="23" spans="1:11" ht="11.25" customHeight="1">
      <c r="A23" s="77" t="s">
        <v>76</v>
      </c>
      <c r="B23" s="78"/>
      <c r="C23" s="54">
        <v>72</v>
      </c>
      <c r="D23" s="54">
        <v>7</v>
      </c>
      <c r="E23" s="54">
        <v>3</v>
      </c>
      <c r="F23" s="54">
        <v>29</v>
      </c>
      <c r="G23" s="54">
        <v>16</v>
      </c>
      <c r="H23" s="54">
        <v>36</v>
      </c>
      <c r="I23" s="54">
        <v>10</v>
      </c>
      <c r="J23" s="79">
        <v>54.5</v>
      </c>
      <c r="K23" s="79">
        <v>49.8</v>
      </c>
    </row>
    <row r="24" spans="1:11" ht="11.25" customHeight="1">
      <c r="A24" s="77" t="s">
        <v>38</v>
      </c>
      <c r="B24" s="78"/>
      <c r="C24" s="54">
        <v>240</v>
      </c>
      <c r="D24" s="54">
        <v>75</v>
      </c>
      <c r="E24" s="54">
        <v>21</v>
      </c>
      <c r="F24" s="54">
        <v>35</v>
      </c>
      <c r="G24" s="54">
        <v>21</v>
      </c>
      <c r="H24" s="54">
        <v>130</v>
      </c>
      <c r="I24" s="54">
        <v>45</v>
      </c>
      <c r="J24" s="79">
        <v>49.9</v>
      </c>
      <c r="K24" s="79">
        <v>51.2</v>
      </c>
    </row>
    <row r="25" spans="1:11" ht="12">
      <c r="A25" s="83" t="s">
        <v>77</v>
      </c>
      <c r="B25" s="84"/>
      <c r="C25" s="58">
        <v>4255</v>
      </c>
      <c r="D25" s="58">
        <v>634</v>
      </c>
      <c r="E25" s="58">
        <v>386</v>
      </c>
      <c r="F25" s="58">
        <v>511</v>
      </c>
      <c r="G25" s="58">
        <v>288</v>
      </c>
      <c r="H25" s="58">
        <v>3110</v>
      </c>
      <c r="I25" s="58">
        <v>1268</v>
      </c>
      <c r="J25" s="85">
        <v>60.3</v>
      </c>
      <c r="K25" s="85">
        <v>57.3</v>
      </c>
    </row>
    <row r="26" spans="1:11" ht="15" customHeight="1">
      <c r="A26" s="257" t="s">
        <v>78</v>
      </c>
      <c r="B26" s="218"/>
      <c r="C26" s="218"/>
      <c r="D26" s="218"/>
      <c r="E26" s="218"/>
      <c r="F26" s="218"/>
      <c r="G26" s="218"/>
      <c r="H26" s="218"/>
      <c r="I26" s="218"/>
      <c r="J26" s="218"/>
      <c r="K26" s="234"/>
    </row>
    <row r="27" spans="1:20" ht="11.25" customHeight="1">
      <c r="A27" s="77" t="s">
        <v>79</v>
      </c>
      <c r="B27" s="86"/>
      <c r="C27" s="54">
        <v>46</v>
      </c>
      <c r="D27" s="54">
        <v>26</v>
      </c>
      <c r="E27" s="54">
        <v>20</v>
      </c>
      <c r="F27" s="54">
        <v>8</v>
      </c>
      <c r="G27" s="54">
        <v>5</v>
      </c>
      <c r="H27" s="54">
        <v>12</v>
      </c>
      <c r="I27" s="54">
        <v>8</v>
      </c>
      <c r="J27" s="87">
        <v>39.7</v>
      </c>
      <c r="K27" s="87">
        <v>39.4</v>
      </c>
      <c r="L27" s="88"/>
      <c r="M27" s="89"/>
      <c r="N27" s="89"/>
      <c r="O27" s="89"/>
      <c r="P27" s="89"/>
      <c r="Q27" s="89"/>
      <c r="R27" s="89"/>
      <c r="S27" s="90"/>
      <c r="T27" s="90"/>
    </row>
    <row r="28" spans="1:20" ht="11.25" customHeight="1">
      <c r="A28" s="77" t="s">
        <v>146</v>
      </c>
      <c r="B28" s="86"/>
      <c r="C28" s="54">
        <v>118</v>
      </c>
      <c r="D28" s="54">
        <v>13</v>
      </c>
      <c r="E28" s="54">
        <v>4</v>
      </c>
      <c r="F28" s="54">
        <v>40</v>
      </c>
      <c r="G28" s="54">
        <v>25</v>
      </c>
      <c r="H28" s="54">
        <v>65</v>
      </c>
      <c r="I28" s="54">
        <v>31</v>
      </c>
      <c r="J28" s="87">
        <v>55.9</v>
      </c>
      <c r="K28" s="87">
        <v>55.7</v>
      </c>
      <c r="L28" s="88"/>
      <c r="M28" s="89"/>
      <c r="N28" s="89"/>
      <c r="O28" s="89"/>
      <c r="P28" s="89"/>
      <c r="Q28" s="89"/>
      <c r="R28" s="89"/>
      <c r="S28" s="90"/>
      <c r="T28" s="90"/>
    </row>
    <row r="29" spans="1:20" ht="11.25" customHeight="1">
      <c r="A29" s="77" t="s">
        <v>81</v>
      </c>
      <c r="B29" s="86"/>
      <c r="C29" s="54">
        <v>16</v>
      </c>
      <c r="D29" s="54">
        <v>6</v>
      </c>
      <c r="E29" s="54">
        <v>3</v>
      </c>
      <c r="F29" s="54">
        <v>4</v>
      </c>
      <c r="G29" s="54">
        <v>2</v>
      </c>
      <c r="H29" s="54">
        <v>6</v>
      </c>
      <c r="I29" s="54">
        <v>2</v>
      </c>
      <c r="J29" s="87">
        <v>44.6</v>
      </c>
      <c r="K29" s="87">
        <v>42.4</v>
      </c>
      <c r="L29" s="88"/>
      <c r="M29" s="89"/>
      <c r="N29" s="89"/>
      <c r="O29" s="89"/>
      <c r="P29" s="89"/>
      <c r="Q29" s="89"/>
      <c r="R29" s="89"/>
      <c r="S29" s="90"/>
      <c r="T29" s="90"/>
    </row>
    <row r="30" spans="1:20" ht="12">
      <c r="A30" s="83" t="s">
        <v>77</v>
      </c>
      <c r="B30" s="91"/>
      <c r="C30" s="58">
        <v>180</v>
      </c>
      <c r="D30" s="58">
        <v>45</v>
      </c>
      <c r="E30" s="58">
        <v>27</v>
      </c>
      <c r="F30" s="58">
        <v>52</v>
      </c>
      <c r="G30" s="58">
        <v>32</v>
      </c>
      <c r="H30" s="58">
        <v>83</v>
      </c>
      <c r="I30" s="58">
        <v>41</v>
      </c>
      <c r="J30" s="85">
        <v>50.8</v>
      </c>
      <c r="K30" s="85">
        <v>49.4</v>
      </c>
      <c r="L30" s="92"/>
      <c r="M30" s="93"/>
      <c r="N30" s="93"/>
      <c r="O30" s="93"/>
      <c r="P30" s="93"/>
      <c r="Q30" s="93"/>
      <c r="R30" s="93"/>
      <c r="S30" s="94"/>
      <c r="T30" s="94"/>
    </row>
    <row r="31" spans="1:11" ht="15" customHeight="1">
      <c r="A31" s="257" t="s">
        <v>82</v>
      </c>
      <c r="B31" s="218"/>
      <c r="C31" s="218"/>
      <c r="D31" s="218"/>
      <c r="E31" s="218"/>
      <c r="F31" s="218"/>
      <c r="G31" s="218"/>
      <c r="H31" s="218"/>
      <c r="I31" s="218"/>
      <c r="J31" s="218"/>
      <c r="K31" s="234"/>
    </row>
    <row r="32" spans="1:20" ht="11.25" customHeight="1">
      <c r="A32" s="77" t="s">
        <v>83</v>
      </c>
      <c r="B32" s="86"/>
      <c r="C32" s="54">
        <v>9</v>
      </c>
      <c r="D32" s="54">
        <v>9</v>
      </c>
      <c r="E32" s="54">
        <v>3</v>
      </c>
      <c r="F32" s="54" t="s">
        <v>64</v>
      </c>
      <c r="G32" s="54" t="s">
        <v>64</v>
      </c>
      <c r="H32" s="54" t="s">
        <v>64</v>
      </c>
      <c r="I32" s="54" t="s">
        <v>64</v>
      </c>
      <c r="J32" s="87">
        <v>19.3</v>
      </c>
      <c r="K32" s="87">
        <v>18.3</v>
      </c>
      <c r="L32" s="88"/>
      <c r="M32" s="89"/>
      <c r="N32" s="89"/>
      <c r="O32" s="89"/>
      <c r="P32" s="89"/>
      <c r="Q32" s="89"/>
      <c r="R32" s="89"/>
      <c r="S32" s="90"/>
      <c r="T32" s="90"/>
    </row>
    <row r="33" spans="1:20" ht="11.25" customHeight="1">
      <c r="A33" s="77" t="s">
        <v>147</v>
      </c>
      <c r="B33" s="86"/>
      <c r="C33" s="54" t="s">
        <v>64</v>
      </c>
      <c r="D33" s="54" t="s">
        <v>64</v>
      </c>
      <c r="E33" s="54" t="s">
        <v>64</v>
      </c>
      <c r="F33" s="54" t="s">
        <v>64</v>
      </c>
      <c r="G33" s="54" t="s">
        <v>64</v>
      </c>
      <c r="H33" s="54" t="s">
        <v>64</v>
      </c>
      <c r="I33" s="54" t="s">
        <v>64</v>
      </c>
      <c r="J33" s="87" t="s">
        <v>64</v>
      </c>
      <c r="K33" s="87" t="s">
        <v>64</v>
      </c>
      <c r="L33" s="88"/>
      <c r="M33" s="89"/>
      <c r="N33" s="89"/>
      <c r="O33" s="89"/>
      <c r="P33" s="89"/>
      <c r="Q33" s="89"/>
      <c r="R33" s="89"/>
      <c r="S33" s="89"/>
      <c r="T33" s="89"/>
    </row>
    <row r="34" spans="1:20" ht="11.25" customHeight="1">
      <c r="A34" s="77" t="s">
        <v>148</v>
      </c>
      <c r="B34" s="86"/>
      <c r="C34" s="54">
        <v>29</v>
      </c>
      <c r="D34" s="54">
        <v>26</v>
      </c>
      <c r="E34" s="54">
        <v>17</v>
      </c>
      <c r="F34" s="54">
        <v>3</v>
      </c>
      <c r="G34" s="54">
        <v>2</v>
      </c>
      <c r="H34" s="54" t="s">
        <v>64</v>
      </c>
      <c r="I34" s="54" t="s">
        <v>64</v>
      </c>
      <c r="J34" s="87">
        <v>24.6</v>
      </c>
      <c r="K34" s="87">
        <v>24.6</v>
      </c>
      <c r="L34" s="88"/>
      <c r="M34" s="89"/>
      <c r="N34" s="89"/>
      <c r="O34" s="89"/>
      <c r="P34" s="89"/>
      <c r="Q34" s="89"/>
      <c r="R34" s="89"/>
      <c r="S34" s="90"/>
      <c r="T34" s="90"/>
    </row>
    <row r="35" spans="1:20" ht="11.25" customHeight="1">
      <c r="A35" s="80" t="s">
        <v>149</v>
      </c>
      <c r="B35" s="86"/>
      <c r="C35" s="54">
        <v>125</v>
      </c>
      <c r="D35" s="54">
        <v>121</v>
      </c>
      <c r="E35" s="54">
        <v>70</v>
      </c>
      <c r="F35" s="54">
        <v>3</v>
      </c>
      <c r="G35" s="54">
        <v>2</v>
      </c>
      <c r="H35" s="54">
        <v>1</v>
      </c>
      <c r="I35" s="54" t="s">
        <v>64</v>
      </c>
      <c r="J35" s="87">
        <v>18</v>
      </c>
      <c r="K35" s="87">
        <v>16.8</v>
      </c>
      <c r="L35" s="88"/>
      <c r="M35" s="89"/>
      <c r="N35" s="89"/>
      <c r="O35" s="89"/>
      <c r="P35" s="89"/>
      <c r="Q35" s="89"/>
      <c r="R35" s="89"/>
      <c r="S35" s="90"/>
      <c r="T35" s="90"/>
    </row>
    <row r="36" spans="1:20" ht="11.25" customHeight="1">
      <c r="A36" s="77" t="s">
        <v>150</v>
      </c>
      <c r="B36" s="86"/>
      <c r="C36" s="54">
        <v>1</v>
      </c>
      <c r="D36" s="54">
        <v>1</v>
      </c>
      <c r="E36" s="54">
        <v>1</v>
      </c>
      <c r="F36" s="54" t="s">
        <v>64</v>
      </c>
      <c r="G36" s="54" t="s">
        <v>64</v>
      </c>
      <c r="H36" s="54" t="s">
        <v>64</v>
      </c>
      <c r="I36" s="54" t="s">
        <v>64</v>
      </c>
      <c r="J36" s="87">
        <v>17</v>
      </c>
      <c r="K36" s="87">
        <v>17</v>
      </c>
      <c r="L36" s="88"/>
      <c r="M36" s="89"/>
      <c r="N36" s="89"/>
      <c r="O36" s="89"/>
      <c r="P36" s="89"/>
      <c r="Q36" s="89"/>
      <c r="R36" s="89"/>
      <c r="S36" s="90"/>
      <c r="T36" s="90"/>
    </row>
    <row r="37" spans="1:20" ht="11.25" customHeight="1">
      <c r="A37" s="77" t="s">
        <v>151</v>
      </c>
      <c r="B37" s="86"/>
      <c r="C37" s="54">
        <v>14</v>
      </c>
      <c r="D37" s="54">
        <v>1</v>
      </c>
      <c r="E37" s="54">
        <v>1</v>
      </c>
      <c r="F37" s="54">
        <v>12</v>
      </c>
      <c r="G37" s="54">
        <v>8</v>
      </c>
      <c r="H37" s="54">
        <v>1</v>
      </c>
      <c r="I37" s="54">
        <v>1</v>
      </c>
      <c r="J37" s="87">
        <v>47.6</v>
      </c>
      <c r="K37" s="87">
        <v>46.1</v>
      </c>
      <c r="L37" s="88"/>
      <c r="M37" s="89"/>
      <c r="N37" s="89"/>
      <c r="O37" s="89"/>
      <c r="P37" s="89"/>
      <c r="Q37" s="89"/>
      <c r="R37" s="89"/>
      <c r="S37" s="90"/>
      <c r="T37" s="90"/>
    </row>
    <row r="38" spans="1:20" ht="11.25" customHeight="1">
      <c r="A38" s="77" t="s">
        <v>152</v>
      </c>
      <c r="B38" s="86"/>
      <c r="C38" s="54" t="s">
        <v>64</v>
      </c>
      <c r="D38" s="54" t="s">
        <v>64</v>
      </c>
      <c r="E38" s="54" t="s">
        <v>64</v>
      </c>
      <c r="F38" s="54" t="s">
        <v>64</v>
      </c>
      <c r="G38" s="54" t="s">
        <v>64</v>
      </c>
      <c r="H38" s="54" t="s">
        <v>64</v>
      </c>
      <c r="I38" s="54" t="s">
        <v>64</v>
      </c>
      <c r="J38" s="87" t="s">
        <v>64</v>
      </c>
      <c r="K38" s="87" t="s">
        <v>64</v>
      </c>
      <c r="L38" s="88"/>
      <c r="M38" s="89"/>
      <c r="N38" s="89"/>
      <c r="O38" s="89"/>
      <c r="P38" s="89"/>
      <c r="Q38" s="89"/>
      <c r="R38" s="89"/>
      <c r="S38" s="89"/>
      <c r="T38" s="89"/>
    </row>
    <row r="39" spans="1:20" ht="11.25" customHeight="1">
      <c r="A39" s="77" t="s">
        <v>153</v>
      </c>
      <c r="B39" s="86"/>
      <c r="C39" s="54">
        <v>77</v>
      </c>
      <c r="D39" s="54">
        <v>71</v>
      </c>
      <c r="E39" s="54">
        <v>40</v>
      </c>
      <c r="F39" s="54">
        <v>1</v>
      </c>
      <c r="G39" s="54" t="s">
        <v>64</v>
      </c>
      <c r="H39" s="54">
        <v>5</v>
      </c>
      <c r="I39" s="54">
        <v>4</v>
      </c>
      <c r="J39" s="87">
        <v>20.8</v>
      </c>
      <c r="K39" s="87">
        <v>22.4</v>
      </c>
      <c r="L39" s="88"/>
      <c r="M39" s="89"/>
      <c r="N39" s="89"/>
      <c r="O39" s="89"/>
      <c r="P39" s="89"/>
      <c r="Q39" s="89"/>
      <c r="R39" s="89"/>
      <c r="S39" s="90"/>
      <c r="T39" s="90"/>
    </row>
    <row r="40" spans="1:20" ht="12">
      <c r="A40" s="83" t="s">
        <v>77</v>
      </c>
      <c r="B40" s="91"/>
      <c r="C40" s="58">
        <v>255</v>
      </c>
      <c r="D40" s="58">
        <v>229</v>
      </c>
      <c r="E40" s="58">
        <v>132</v>
      </c>
      <c r="F40" s="58">
        <v>19</v>
      </c>
      <c r="G40" s="58">
        <v>12</v>
      </c>
      <c r="H40" s="58">
        <v>7</v>
      </c>
      <c r="I40" s="58">
        <v>5</v>
      </c>
      <c r="J40" s="85">
        <v>21.2</v>
      </c>
      <c r="K40" s="85">
        <v>21.5</v>
      </c>
      <c r="L40" s="92"/>
      <c r="M40" s="93"/>
      <c r="N40" s="93"/>
      <c r="O40" s="93"/>
      <c r="P40" s="93"/>
      <c r="Q40" s="93"/>
      <c r="R40" s="93"/>
      <c r="S40" s="94"/>
      <c r="T40" s="94"/>
    </row>
    <row r="41" spans="1:11" ht="15" customHeight="1">
      <c r="A41" s="257" t="s">
        <v>20</v>
      </c>
      <c r="B41" s="218"/>
      <c r="C41" s="218"/>
      <c r="D41" s="218"/>
      <c r="E41" s="218"/>
      <c r="F41" s="218"/>
      <c r="G41" s="218"/>
      <c r="H41" s="218"/>
      <c r="I41" s="218"/>
      <c r="J41" s="218"/>
      <c r="K41" s="234"/>
    </row>
    <row r="42" spans="1:20" ht="11.25" customHeight="1">
      <c r="A42" s="77" t="s">
        <v>154</v>
      </c>
      <c r="B42" s="78"/>
      <c r="C42" s="54" t="s">
        <v>64</v>
      </c>
      <c r="D42" s="54" t="s">
        <v>64</v>
      </c>
      <c r="E42" s="54" t="s">
        <v>64</v>
      </c>
      <c r="F42" s="54" t="s">
        <v>64</v>
      </c>
      <c r="G42" s="54" t="s">
        <v>64</v>
      </c>
      <c r="H42" s="54" t="s">
        <v>64</v>
      </c>
      <c r="I42" s="54" t="s">
        <v>64</v>
      </c>
      <c r="J42" s="87" t="s">
        <v>64</v>
      </c>
      <c r="K42" s="87" t="s">
        <v>64</v>
      </c>
      <c r="L42" s="88"/>
      <c r="M42" s="89"/>
      <c r="N42" s="89"/>
      <c r="O42" s="89"/>
      <c r="P42" s="89"/>
      <c r="Q42" s="89"/>
      <c r="R42" s="89"/>
      <c r="S42" s="89"/>
      <c r="T42" s="89"/>
    </row>
    <row r="43" spans="1:20" ht="11.25" customHeight="1">
      <c r="A43" s="80" t="s">
        <v>155</v>
      </c>
      <c r="B43" s="78"/>
      <c r="C43" s="54" t="s">
        <v>64</v>
      </c>
      <c r="D43" s="54" t="s">
        <v>64</v>
      </c>
      <c r="E43" s="54" t="s">
        <v>64</v>
      </c>
      <c r="F43" s="54" t="s">
        <v>64</v>
      </c>
      <c r="G43" s="54" t="s">
        <v>64</v>
      </c>
      <c r="H43" s="54" t="s">
        <v>64</v>
      </c>
      <c r="I43" s="54" t="s">
        <v>64</v>
      </c>
      <c r="J43" s="87" t="s">
        <v>64</v>
      </c>
      <c r="K43" s="87" t="s">
        <v>64</v>
      </c>
      <c r="L43" s="88"/>
      <c r="M43" s="89"/>
      <c r="N43" s="89"/>
      <c r="O43" s="89"/>
      <c r="P43" s="89"/>
      <c r="Q43" s="89"/>
      <c r="R43" s="89"/>
      <c r="S43" s="89"/>
      <c r="T43" s="89"/>
    </row>
    <row r="44" spans="1:20" ht="11.25" customHeight="1">
      <c r="A44" s="77" t="s">
        <v>94</v>
      </c>
      <c r="B44" s="78"/>
      <c r="C44" s="54">
        <v>1</v>
      </c>
      <c r="D44" s="54" t="s">
        <v>64</v>
      </c>
      <c r="E44" s="54" t="s">
        <v>64</v>
      </c>
      <c r="F44" s="54">
        <v>1</v>
      </c>
      <c r="G44" s="54" t="s">
        <v>64</v>
      </c>
      <c r="H44" s="54" t="s">
        <v>64</v>
      </c>
      <c r="I44" s="54" t="s">
        <v>64</v>
      </c>
      <c r="J44" s="87">
        <v>40</v>
      </c>
      <c r="K44" s="87" t="s">
        <v>64</v>
      </c>
      <c r="L44" s="88"/>
      <c r="M44" s="89"/>
      <c r="N44" s="89"/>
      <c r="O44" s="89"/>
      <c r="P44" s="89"/>
      <c r="Q44" s="89"/>
      <c r="R44" s="89"/>
      <c r="S44" s="90"/>
      <c r="T44" s="89"/>
    </row>
    <row r="45" spans="1:20" ht="11.25" customHeight="1">
      <c r="A45" s="77" t="s">
        <v>63</v>
      </c>
      <c r="B45" s="78"/>
      <c r="C45" s="54">
        <v>3</v>
      </c>
      <c r="D45" s="54" t="s">
        <v>64</v>
      </c>
      <c r="E45" s="54" t="s">
        <v>64</v>
      </c>
      <c r="F45" s="54">
        <v>3</v>
      </c>
      <c r="G45" s="54">
        <v>1</v>
      </c>
      <c r="H45" s="54" t="s">
        <v>64</v>
      </c>
      <c r="I45" s="54" t="s">
        <v>64</v>
      </c>
      <c r="J45" s="87">
        <v>47.3</v>
      </c>
      <c r="K45" s="87">
        <v>46</v>
      </c>
      <c r="L45" s="88"/>
      <c r="M45" s="89"/>
      <c r="N45" s="89"/>
      <c r="O45" s="89"/>
      <c r="P45" s="89"/>
      <c r="Q45" s="89"/>
      <c r="R45" s="89"/>
      <c r="S45" s="90"/>
      <c r="T45" s="90"/>
    </row>
    <row r="46" spans="1:20" ht="11.25" customHeight="1">
      <c r="A46" s="77" t="s">
        <v>95</v>
      </c>
      <c r="B46" s="78"/>
      <c r="C46" s="54" t="s">
        <v>64</v>
      </c>
      <c r="D46" s="54" t="s">
        <v>64</v>
      </c>
      <c r="E46" s="54" t="s">
        <v>64</v>
      </c>
      <c r="F46" s="54" t="s">
        <v>64</v>
      </c>
      <c r="G46" s="54" t="s">
        <v>64</v>
      </c>
      <c r="H46" s="54" t="s">
        <v>64</v>
      </c>
      <c r="I46" s="54" t="s">
        <v>64</v>
      </c>
      <c r="J46" s="87" t="s">
        <v>64</v>
      </c>
      <c r="K46" s="87" t="s">
        <v>64</v>
      </c>
      <c r="L46" s="88"/>
      <c r="M46" s="89"/>
      <c r="N46" s="89"/>
      <c r="O46" s="89"/>
      <c r="P46" s="89"/>
      <c r="Q46" s="89"/>
      <c r="R46" s="89"/>
      <c r="S46" s="89"/>
      <c r="T46" s="89"/>
    </row>
    <row r="47" spans="1:20" ht="11.25" customHeight="1">
      <c r="A47" s="77" t="s">
        <v>96</v>
      </c>
      <c r="B47" s="78"/>
      <c r="C47" s="54" t="s">
        <v>64</v>
      </c>
      <c r="D47" s="54" t="s">
        <v>64</v>
      </c>
      <c r="E47" s="54" t="s">
        <v>64</v>
      </c>
      <c r="F47" s="54" t="s">
        <v>64</v>
      </c>
      <c r="G47" s="54" t="s">
        <v>64</v>
      </c>
      <c r="H47" s="54" t="s">
        <v>64</v>
      </c>
      <c r="I47" s="54" t="s">
        <v>64</v>
      </c>
      <c r="J47" s="87" t="s">
        <v>64</v>
      </c>
      <c r="K47" s="87" t="s">
        <v>64</v>
      </c>
      <c r="L47" s="88"/>
      <c r="M47" s="89"/>
      <c r="N47" s="89"/>
      <c r="O47" s="89"/>
      <c r="P47" s="89"/>
      <c r="Q47" s="89"/>
      <c r="R47" s="89"/>
      <c r="S47" s="90"/>
      <c r="T47" s="89"/>
    </row>
    <row r="48" spans="1:23" ht="11.25" customHeight="1">
      <c r="A48" s="77" t="s">
        <v>97</v>
      </c>
      <c r="B48" s="78"/>
      <c r="C48" s="54">
        <v>2</v>
      </c>
      <c r="D48" s="54" t="s">
        <v>64</v>
      </c>
      <c r="E48" s="54" t="s">
        <v>64</v>
      </c>
      <c r="F48" s="54">
        <v>2</v>
      </c>
      <c r="G48" s="54">
        <v>2</v>
      </c>
      <c r="H48" s="54" t="s">
        <v>64</v>
      </c>
      <c r="I48" s="54" t="s">
        <v>64</v>
      </c>
      <c r="J48" s="87">
        <v>40.5</v>
      </c>
      <c r="K48" s="87">
        <v>40.5</v>
      </c>
      <c r="L48" s="88"/>
      <c r="M48" s="89"/>
      <c r="N48" s="89"/>
      <c r="O48" s="89"/>
      <c r="P48" s="89"/>
      <c r="Q48" s="89"/>
      <c r="R48" s="89"/>
      <c r="S48" s="89"/>
      <c r="T48" s="89"/>
      <c r="W48" s="21"/>
    </row>
    <row r="49" spans="1:20" ht="11.25" customHeight="1">
      <c r="A49" s="77" t="s">
        <v>98</v>
      </c>
      <c r="B49" s="78"/>
      <c r="C49" s="54">
        <v>7</v>
      </c>
      <c r="D49" s="54">
        <v>3</v>
      </c>
      <c r="E49" s="54" t="s">
        <v>64</v>
      </c>
      <c r="F49" s="54">
        <v>4</v>
      </c>
      <c r="G49" s="54">
        <v>2</v>
      </c>
      <c r="H49" s="54" t="s">
        <v>64</v>
      </c>
      <c r="I49" s="54" t="s">
        <v>64</v>
      </c>
      <c r="J49" s="87">
        <v>32.6</v>
      </c>
      <c r="K49" s="87">
        <v>38.5</v>
      </c>
      <c r="L49" s="88"/>
      <c r="M49" s="89"/>
      <c r="N49" s="89"/>
      <c r="O49" s="89"/>
      <c r="P49" s="89"/>
      <c r="Q49" s="89"/>
      <c r="R49" s="89"/>
      <c r="S49" s="89"/>
      <c r="T49" s="89"/>
    </row>
    <row r="50" spans="1:20" ht="11.25" customHeight="1">
      <c r="A50" s="80" t="s">
        <v>156</v>
      </c>
      <c r="B50" s="78"/>
      <c r="C50" s="54">
        <v>4</v>
      </c>
      <c r="D50" s="54">
        <v>1</v>
      </c>
      <c r="E50" s="54" t="s">
        <v>64</v>
      </c>
      <c r="F50" s="54">
        <v>3</v>
      </c>
      <c r="G50" s="54">
        <v>2</v>
      </c>
      <c r="H50" s="54" t="s">
        <v>64</v>
      </c>
      <c r="I50" s="54" t="s">
        <v>64</v>
      </c>
      <c r="J50" s="87">
        <v>36.5</v>
      </c>
      <c r="K50" s="87">
        <v>40</v>
      </c>
      <c r="L50" s="88"/>
      <c r="M50" s="89"/>
      <c r="N50" s="89"/>
      <c r="O50" s="89"/>
      <c r="P50" s="89"/>
      <c r="Q50" s="89"/>
      <c r="R50" s="89"/>
      <c r="S50" s="90"/>
      <c r="T50" s="90"/>
    </row>
    <row r="51" spans="1:20" ht="11.25" customHeight="1">
      <c r="A51" s="80" t="s">
        <v>157</v>
      </c>
      <c r="B51" s="78"/>
      <c r="C51" s="54">
        <v>19</v>
      </c>
      <c r="D51" s="54">
        <v>16</v>
      </c>
      <c r="E51" s="54">
        <v>8</v>
      </c>
      <c r="F51" s="54">
        <v>3</v>
      </c>
      <c r="G51" s="54">
        <v>1</v>
      </c>
      <c r="H51" s="54" t="s">
        <v>64</v>
      </c>
      <c r="I51" s="54" t="s">
        <v>64</v>
      </c>
      <c r="J51" s="87">
        <v>25.4</v>
      </c>
      <c r="K51" s="87">
        <v>26.2</v>
      </c>
      <c r="L51" s="88"/>
      <c r="M51" s="89"/>
      <c r="N51" s="89"/>
      <c r="O51" s="89"/>
      <c r="P51" s="89"/>
      <c r="Q51" s="89"/>
      <c r="R51" s="89"/>
      <c r="S51" s="90"/>
      <c r="T51" s="90"/>
    </row>
    <row r="52" spans="1:20" ht="11.25" customHeight="1">
      <c r="A52" s="77" t="s">
        <v>37</v>
      </c>
      <c r="B52" s="78"/>
      <c r="C52" s="54">
        <v>48</v>
      </c>
      <c r="D52" s="54">
        <v>13</v>
      </c>
      <c r="E52" s="54">
        <v>7</v>
      </c>
      <c r="F52" s="54">
        <v>31</v>
      </c>
      <c r="G52" s="54">
        <v>22</v>
      </c>
      <c r="H52" s="54">
        <v>4</v>
      </c>
      <c r="I52" s="54" t="s">
        <v>64</v>
      </c>
      <c r="J52" s="87">
        <v>38.6</v>
      </c>
      <c r="K52" s="87">
        <v>35.2</v>
      </c>
      <c r="L52" s="88"/>
      <c r="M52" s="89"/>
      <c r="N52" s="89"/>
      <c r="O52" s="89"/>
      <c r="P52" s="89"/>
      <c r="Q52" s="89"/>
      <c r="R52" s="89"/>
      <c r="S52" s="90"/>
      <c r="T52" s="90"/>
    </row>
    <row r="53" spans="1:20" ht="11.25" customHeight="1">
      <c r="A53" s="77" t="s">
        <v>101</v>
      </c>
      <c r="B53" s="78"/>
      <c r="C53" s="54" t="s">
        <v>64</v>
      </c>
      <c r="D53" s="54" t="s">
        <v>64</v>
      </c>
      <c r="E53" s="54" t="s">
        <v>64</v>
      </c>
      <c r="F53" s="54" t="s">
        <v>64</v>
      </c>
      <c r="G53" s="54" t="s">
        <v>64</v>
      </c>
      <c r="H53" s="54" t="s">
        <v>64</v>
      </c>
      <c r="I53" s="54" t="s">
        <v>64</v>
      </c>
      <c r="J53" s="87" t="s">
        <v>64</v>
      </c>
      <c r="K53" s="87" t="s">
        <v>64</v>
      </c>
      <c r="L53" s="88"/>
      <c r="M53" s="89"/>
      <c r="N53" s="89"/>
      <c r="O53" s="89"/>
      <c r="P53" s="89"/>
      <c r="Q53" s="89"/>
      <c r="R53" s="89"/>
      <c r="S53" s="89"/>
      <c r="T53" s="89"/>
    </row>
    <row r="54" spans="1:20" ht="11.25" customHeight="1">
      <c r="A54" s="77" t="s">
        <v>102</v>
      </c>
      <c r="B54" s="78"/>
      <c r="C54" s="54">
        <v>1</v>
      </c>
      <c r="D54" s="54" t="s">
        <v>64</v>
      </c>
      <c r="E54" s="54" t="s">
        <v>64</v>
      </c>
      <c r="F54" s="54">
        <v>1</v>
      </c>
      <c r="G54" s="54" t="s">
        <v>64</v>
      </c>
      <c r="H54" s="54" t="s">
        <v>64</v>
      </c>
      <c r="I54" s="54" t="s">
        <v>64</v>
      </c>
      <c r="J54" s="87">
        <v>49</v>
      </c>
      <c r="K54" s="87" t="s">
        <v>64</v>
      </c>
      <c r="L54" s="88"/>
      <c r="M54" s="89"/>
      <c r="N54" s="89"/>
      <c r="O54" s="89"/>
      <c r="P54" s="89"/>
      <c r="Q54" s="89"/>
      <c r="R54" s="89"/>
      <c r="S54" s="90"/>
      <c r="T54" s="90"/>
    </row>
    <row r="55" spans="1:20" ht="11.25" customHeight="1">
      <c r="A55" s="77" t="s">
        <v>76</v>
      </c>
      <c r="B55" s="78"/>
      <c r="C55" s="54">
        <v>2</v>
      </c>
      <c r="D55" s="54" t="s">
        <v>64</v>
      </c>
      <c r="E55" s="54" t="s">
        <v>64</v>
      </c>
      <c r="F55" s="54">
        <v>2</v>
      </c>
      <c r="G55" s="54" t="s">
        <v>64</v>
      </c>
      <c r="H55" s="54" t="s">
        <v>64</v>
      </c>
      <c r="I55" s="54" t="s">
        <v>64</v>
      </c>
      <c r="J55" s="87">
        <v>48.5</v>
      </c>
      <c r="K55" s="87" t="s">
        <v>64</v>
      </c>
      <c r="L55" s="88"/>
      <c r="M55" s="89"/>
      <c r="N55" s="89"/>
      <c r="O55" s="89"/>
      <c r="P55" s="89"/>
      <c r="Q55" s="89"/>
      <c r="R55" s="89"/>
      <c r="S55" s="90"/>
      <c r="T55" s="89"/>
    </row>
    <row r="56" spans="1:20" ht="11.25" customHeight="1">
      <c r="A56" s="80" t="s">
        <v>158</v>
      </c>
      <c r="B56" s="78"/>
      <c r="C56" s="54">
        <v>3</v>
      </c>
      <c r="D56" s="54">
        <v>2</v>
      </c>
      <c r="E56" s="54">
        <v>1</v>
      </c>
      <c r="F56" s="54">
        <v>1</v>
      </c>
      <c r="G56" s="54" t="s">
        <v>64</v>
      </c>
      <c r="H56" s="54" t="s">
        <v>64</v>
      </c>
      <c r="I56" s="54" t="s">
        <v>64</v>
      </c>
      <c r="J56" s="87">
        <v>34.7</v>
      </c>
      <c r="K56" s="87">
        <v>28</v>
      </c>
      <c r="L56" s="88"/>
      <c r="M56" s="89"/>
      <c r="N56" s="89"/>
      <c r="O56" s="89"/>
      <c r="P56" s="89"/>
      <c r="Q56" s="89"/>
      <c r="R56" s="89"/>
      <c r="S56" s="89"/>
      <c r="T56" s="89"/>
    </row>
    <row r="57" spans="1:20" ht="11.25" customHeight="1">
      <c r="A57" s="77" t="s">
        <v>104</v>
      </c>
      <c r="B57" s="78"/>
      <c r="C57" s="54">
        <v>2</v>
      </c>
      <c r="D57" s="54">
        <v>1</v>
      </c>
      <c r="E57" s="54" t="s">
        <v>64</v>
      </c>
      <c r="F57" s="54">
        <v>1</v>
      </c>
      <c r="G57" s="54">
        <v>1</v>
      </c>
      <c r="H57" s="54" t="s">
        <v>64</v>
      </c>
      <c r="I57" s="54" t="s">
        <v>64</v>
      </c>
      <c r="J57" s="87">
        <v>37</v>
      </c>
      <c r="K57" s="87">
        <v>47</v>
      </c>
      <c r="L57" s="88"/>
      <c r="M57" s="89"/>
      <c r="N57" s="89"/>
      <c r="O57" s="89"/>
      <c r="P57" s="89"/>
      <c r="Q57" s="89"/>
      <c r="R57" s="89"/>
      <c r="S57" s="90"/>
      <c r="T57" s="90"/>
    </row>
    <row r="58" spans="1:20" ht="11.25" customHeight="1">
      <c r="A58" s="80" t="s">
        <v>159</v>
      </c>
      <c r="B58" s="78"/>
      <c r="C58" s="54">
        <v>25</v>
      </c>
      <c r="D58" s="54">
        <v>2</v>
      </c>
      <c r="E58" s="54">
        <v>2</v>
      </c>
      <c r="F58" s="54">
        <v>23</v>
      </c>
      <c r="G58" s="54">
        <v>10</v>
      </c>
      <c r="H58" s="54" t="s">
        <v>64</v>
      </c>
      <c r="I58" s="54" t="s">
        <v>64</v>
      </c>
      <c r="J58" s="87">
        <v>38.9</v>
      </c>
      <c r="K58" s="87">
        <v>39.3</v>
      </c>
      <c r="L58" s="88"/>
      <c r="M58" s="89"/>
      <c r="N58" s="89"/>
      <c r="O58" s="89"/>
      <c r="P58" s="89"/>
      <c r="Q58" s="89"/>
      <c r="R58" s="89"/>
      <c r="S58" s="90"/>
      <c r="T58" s="90"/>
    </row>
    <row r="59" spans="1:20" ht="11.25" customHeight="1">
      <c r="A59" s="77" t="s">
        <v>106</v>
      </c>
      <c r="B59" s="78"/>
      <c r="C59" s="54">
        <v>2</v>
      </c>
      <c r="D59" s="54">
        <v>2</v>
      </c>
      <c r="E59" s="54">
        <v>2</v>
      </c>
      <c r="F59" s="54" t="s">
        <v>64</v>
      </c>
      <c r="G59" s="54" t="s">
        <v>64</v>
      </c>
      <c r="H59" s="54" t="s">
        <v>64</v>
      </c>
      <c r="I59" s="54" t="s">
        <v>64</v>
      </c>
      <c r="J59" s="87">
        <v>24</v>
      </c>
      <c r="K59" s="87">
        <v>24</v>
      </c>
      <c r="L59" s="88"/>
      <c r="M59" s="89"/>
      <c r="N59" s="89"/>
      <c r="O59" s="89"/>
      <c r="P59" s="89"/>
      <c r="Q59" s="89"/>
      <c r="R59" s="89"/>
      <c r="S59" s="90"/>
      <c r="T59" s="90"/>
    </row>
    <row r="60" spans="1:20" ht="11.25" customHeight="1">
      <c r="A60" s="80" t="s">
        <v>160</v>
      </c>
      <c r="B60" s="78"/>
      <c r="C60" s="54" t="s">
        <v>64</v>
      </c>
      <c r="D60" s="54" t="s">
        <v>64</v>
      </c>
      <c r="E60" s="54" t="s">
        <v>64</v>
      </c>
      <c r="F60" s="54" t="s">
        <v>64</v>
      </c>
      <c r="G60" s="54" t="s">
        <v>64</v>
      </c>
      <c r="H60" s="54" t="s">
        <v>64</v>
      </c>
      <c r="I60" s="54" t="s">
        <v>64</v>
      </c>
      <c r="J60" s="87" t="s">
        <v>64</v>
      </c>
      <c r="K60" s="87" t="s">
        <v>64</v>
      </c>
      <c r="L60" s="88"/>
      <c r="M60" s="89"/>
      <c r="N60" s="89"/>
      <c r="O60" s="89"/>
      <c r="P60" s="89"/>
      <c r="Q60" s="89"/>
      <c r="R60" s="89"/>
      <c r="S60" s="89"/>
      <c r="T60" s="89"/>
    </row>
    <row r="61" spans="1:20" ht="11.25" customHeight="1">
      <c r="A61" s="80" t="s">
        <v>161</v>
      </c>
      <c r="B61" s="78"/>
      <c r="C61" s="54">
        <v>3</v>
      </c>
      <c r="D61" s="54">
        <v>3</v>
      </c>
      <c r="E61" s="54">
        <v>1</v>
      </c>
      <c r="F61" s="54" t="s">
        <v>64</v>
      </c>
      <c r="G61" s="54" t="s">
        <v>64</v>
      </c>
      <c r="H61" s="54" t="s">
        <v>64</v>
      </c>
      <c r="I61" s="54" t="s">
        <v>64</v>
      </c>
      <c r="J61" s="87">
        <v>23</v>
      </c>
      <c r="K61" s="87">
        <v>24</v>
      </c>
      <c r="L61" s="88"/>
      <c r="M61" s="89"/>
      <c r="N61" s="89"/>
      <c r="O61" s="89"/>
      <c r="P61" s="89"/>
      <c r="Q61" s="89"/>
      <c r="R61" s="89"/>
      <c r="S61" s="89"/>
      <c r="T61" s="89"/>
    </row>
    <row r="62" spans="1:20" ht="11.25" customHeight="1">
      <c r="A62" s="80" t="s">
        <v>162</v>
      </c>
      <c r="B62" s="78"/>
      <c r="C62" s="54">
        <v>57</v>
      </c>
      <c r="D62" s="54">
        <v>56</v>
      </c>
      <c r="E62" s="54">
        <v>31</v>
      </c>
      <c r="F62" s="54">
        <v>1</v>
      </c>
      <c r="G62" s="54" t="s">
        <v>64</v>
      </c>
      <c r="H62" s="54" t="s">
        <v>64</v>
      </c>
      <c r="I62" s="54" t="s">
        <v>64</v>
      </c>
      <c r="J62" s="87">
        <v>21.5</v>
      </c>
      <c r="K62" s="87">
        <v>21.2</v>
      </c>
      <c r="L62" s="88"/>
      <c r="M62" s="89"/>
      <c r="N62" s="89"/>
      <c r="O62" s="89"/>
      <c r="P62" s="89"/>
      <c r="Q62" s="89"/>
      <c r="R62" s="89"/>
      <c r="S62" s="90"/>
      <c r="T62" s="90"/>
    </row>
    <row r="63" spans="1:20" ht="11.25" customHeight="1">
      <c r="A63" s="80" t="s">
        <v>110</v>
      </c>
      <c r="B63" s="78"/>
      <c r="C63" s="54" t="s">
        <v>64</v>
      </c>
      <c r="D63" s="54" t="s">
        <v>64</v>
      </c>
      <c r="E63" s="54" t="s">
        <v>64</v>
      </c>
      <c r="F63" s="54" t="s">
        <v>64</v>
      </c>
      <c r="G63" s="54" t="s">
        <v>64</v>
      </c>
      <c r="H63" s="54" t="s">
        <v>64</v>
      </c>
      <c r="I63" s="54" t="s">
        <v>64</v>
      </c>
      <c r="J63" s="87" t="s">
        <v>64</v>
      </c>
      <c r="K63" s="87" t="s">
        <v>64</v>
      </c>
      <c r="L63" s="88"/>
      <c r="M63" s="89"/>
      <c r="N63" s="89"/>
      <c r="O63" s="89"/>
      <c r="P63" s="89"/>
      <c r="Q63" s="89"/>
      <c r="R63" s="89"/>
      <c r="S63" s="89"/>
      <c r="T63" s="89"/>
    </row>
    <row r="64" spans="1:20" ht="11.25" customHeight="1">
      <c r="A64" s="80" t="s">
        <v>163</v>
      </c>
      <c r="B64" s="78"/>
      <c r="C64" s="54" t="s">
        <v>64</v>
      </c>
      <c r="D64" s="54" t="s">
        <v>64</v>
      </c>
      <c r="E64" s="54" t="s">
        <v>64</v>
      </c>
      <c r="F64" s="54" t="s">
        <v>64</v>
      </c>
      <c r="G64" s="54" t="s">
        <v>64</v>
      </c>
      <c r="H64" s="54" t="s">
        <v>64</v>
      </c>
      <c r="I64" s="54" t="s">
        <v>64</v>
      </c>
      <c r="J64" s="87" t="s">
        <v>64</v>
      </c>
      <c r="K64" s="87" t="s">
        <v>64</v>
      </c>
      <c r="L64" s="88"/>
      <c r="M64" s="89"/>
      <c r="N64" s="89"/>
      <c r="O64" s="89"/>
      <c r="P64" s="89"/>
      <c r="Q64" s="89"/>
      <c r="R64" s="89"/>
      <c r="S64" s="89"/>
      <c r="T64" s="89"/>
    </row>
    <row r="65" spans="1:20" ht="11.25" customHeight="1">
      <c r="A65" s="80" t="s">
        <v>164</v>
      </c>
      <c r="B65" s="95"/>
      <c r="C65" s="54" t="s">
        <v>64</v>
      </c>
      <c r="D65" s="54" t="s">
        <v>64</v>
      </c>
      <c r="E65" s="54" t="s">
        <v>64</v>
      </c>
      <c r="F65" s="54" t="s">
        <v>64</v>
      </c>
      <c r="G65" s="54" t="s">
        <v>64</v>
      </c>
      <c r="H65" s="54" t="s">
        <v>64</v>
      </c>
      <c r="I65" s="54" t="s">
        <v>64</v>
      </c>
      <c r="J65" s="87" t="s">
        <v>64</v>
      </c>
      <c r="K65" s="87" t="s">
        <v>64</v>
      </c>
      <c r="L65" s="88"/>
      <c r="M65" s="89"/>
      <c r="N65" s="89"/>
      <c r="O65" s="89"/>
      <c r="P65" s="89"/>
      <c r="Q65" s="89"/>
      <c r="R65" s="89"/>
      <c r="S65" s="89"/>
      <c r="T65" s="89"/>
    </row>
    <row r="66" spans="1:20" ht="11.25" customHeight="1">
      <c r="A66" s="80" t="s">
        <v>165</v>
      </c>
      <c r="B66" s="78"/>
      <c r="C66" s="54" t="s">
        <v>64</v>
      </c>
      <c r="D66" s="54" t="s">
        <v>64</v>
      </c>
      <c r="E66" s="54" t="s">
        <v>64</v>
      </c>
      <c r="F66" s="54" t="s">
        <v>64</v>
      </c>
      <c r="G66" s="54" t="s">
        <v>64</v>
      </c>
      <c r="H66" s="54" t="s">
        <v>64</v>
      </c>
      <c r="I66" s="54" t="s">
        <v>64</v>
      </c>
      <c r="J66" s="87" t="s">
        <v>64</v>
      </c>
      <c r="K66" s="87" t="s">
        <v>64</v>
      </c>
      <c r="L66" s="88"/>
      <c r="M66" s="89"/>
      <c r="N66" s="89"/>
      <c r="O66" s="89"/>
      <c r="P66" s="89"/>
      <c r="Q66" s="89"/>
      <c r="R66" s="89"/>
      <c r="S66" s="89"/>
      <c r="T66" s="89"/>
    </row>
    <row r="67" spans="1:20" ht="12">
      <c r="A67" s="96" t="s">
        <v>77</v>
      </c>
      <c r="B67" s="84"/>
      <c r="C67" s="58">
        <v>179</v>
      </c>
      <c r="D67" s="58">
        <v>99</v>
      </c>
      <c r="E67" s="58">
        <v>52</v>
      </c>
      <c r="F67" s="58">
        <v>76</v>
      </c>
      <c r="G67" s="58">
        <v>41</v>
      </c>
      <c r="H67" s="58">
        <v>4</v>
      </c>
      <c r="I67" s="58" t="s">
        <v>64</v>
      </c>
      <c r="J67" s="85">
        <v>31.3</v>
      </c>
      <c r="K67" s="85">
        <v>30.3</v>
      </c>
      <c r="L67" s="92"/>
      <c r="M67" s="93"/>
      <c r="N67" s="93"/>
      <c r="O67" s="93"/>
      <c r="P67" s="93"/>
      <c r="Q67" s="93"/>
      <c r="R67" s="93"/>
      <c r="S67" s="94"/>
      <c r="T67" s="94"/>
    </row>
    <row r="68" spans="1:11" ht="15" customHeight="1">
      <c r="A68" s="218" t="s">
        <v>166</v>
      </c>
      <c r="B68" s="218"/>
      <c r="C68" s="218"/>
      <c r="D68" s="218"/>
      <c r="E68" s="218"/>
      <c r="F68" s="218"/>
      <c r="G68" s="218"/>
      <c r="H68" s="218"/>
      <c r="I68" s="218"/>
      <c r="J68" s="218"/>
      <c r="K68" s="234"/>
    </row>
    <row r="69" spans="1:20" ht="12">
      <c r="A69" s="97" t="s">
        <v>167</v>
      </c>
      <c r="B69" s="91"/>
      <c r="C69" s="58">
        <v>4869</v>
      </c>
      <c r="D69" s="58">
        <v>1007</v>
      </c>
      <c r="E69" s="58">
        <v>597</v>
      </c>
      <c r="F69" s="58">
        <v>658</v>
      </c>
      <c r="G69" s="58">
        <v>373</v>
      </c>
      <c r="H69" s="58">
        <v>3204</v>
      </c>
      <c r="I69" s="58">
        <v>1314</v>
      </c>
      <c r="J69" s="85">
        <v>56.9</v>
      </c>
      <c r="K69" s="85">
        <v>53.5</v>
      </c>
      <c r="L69" s="92"/>
      <c r="M69" s="93"/>
      <c r="N69" s="93"/>
      <c r="O69" s="93"/>
      <c r="P69" s="93"/>
      <c r="Q69" s="93"/>
      <c r="R69" s="93"/>
      <c r="S69" s="94"/>
      <c r="T69" s="94"/>
    </row>
  </sheetData>
  <mergeCells count="15">
    <mergeCell ref="A31:K31"/>
    <mergeCell ref="F7:G8"/>
    <mergeCell ref="A10:K10"/>
    <mergeCell ref="A26:K26"/>
    <mergeCell ref="H7:I8"/>
    <mergeCell ref="A68:K68"/>
    <mergeCell ref="J4:K8"/>
    <mergeCell ref="A1:K1"/>
    <mergeCell ref="A2:K2"/>
    <mergeCell ref="C4:I4"/>
    <mergeCell ref="A4:A9"/>
    <mergeCell ref="B5:C9"/>
    <mergeCell ref="D5:I6"/>
    <mergeCell ref="D7:E8"/>
    <mergeCell ref="A41:K41"/>
  </mergeCells>
  <printOptions/>
  <pageMargins left="0.7874015748031497" right="0.5905511811023623" top="0.34" bottom="0.2755905511811024" header="0.22" footer="0.2362204724409449"/>
  <pageSetup firstPageNumber="6" useFirstPageNumber="1" horizontalDpi="300" verticalDpi="300" orientation="portrait" scale="97" r:id="rId1"/>
  <headerFooter alignWithMargins="0">
    <oddHeader>&amp;C
- 5 -</oddHeader>
  </headerFooter>
</worksheet>
</file>

<file path=xl/worksheets/sheet6.xml><?xml version="1.0" encoding="utf-8"?>
<worksheet xmlns="http://schemas.openxmlformats.org/spreadsheetml/2006/main" xmlns:r="http://schemas.openxmlformats.org/officeDocument/2006/relationships">
  <dimension ref="A2:AC600"/>
  <sheetViews>
    <sheetView zoomScaleSheetLayoutView="100" workbookViewId="0" topLeftCell="A1">
      <selection activeCell="D14" sqref="D14"/>
    </sheetView>
  </sheetViews>
  <sheetFormatPr defaultColWidth="11.421875" defaultRowHeight="12.75"/>
  <cols>
    <col min="1" max="1" width="10.57421875" style="1" bestFit="1" customWidth="1"/>
    <col min="2" max="2" width="19.00390625" style="1" customWidth="1"/>
    <col min="3" max="3" width="7.7109375" style="1" customWidth="1"/>
    <col min="4" max="4" width="12.7109375" style="1" customWidth="1"/>
    <col min="5" max="5" width="9.7109375" style="1" customWidth="1"/>
    <col min="6" max="6" width="10.28125" style="1" customWidth="1"/>
    <col min="7" max="7" width="9.7109375" style="1" customWidth="1"/>
    <col min="8" max="16384" width="9.140625" style="101" customWidth="1"/>
  </cols>
  <sheetData>
    <row r="2" spans="1:7" s="99" customFormat="1" ht="12" customHeight="1">
      <c r="A2" s="287" t="s">
        <v>168</v>
      </c>
      <c r="B2" s="288"/>
      <c r="C2" s="288"/>
      <c r="D2" s="288"/>
      <c r="E2" s="288"/>
      <c r="F2" s="288"/>
      <c r="G2" s="289"/>
    </row>
    <row r="3" spans="1:7" s="100" customFormat="1" ht="12" customHeight="1">
      <c r="A3" s="275" t="s">
        <v>49</v>
      </c>
      <c r="B3" s="306"/>
      <c r="C3" s="306"/>
      <c r="D3" s="306"/>
      <c r="E3" s="306"/>
      <c r="F3" s="306"/>
      <c r="G3" s="307"/>
    </row>
    <row r="4" spans="1:7" s="100" customFormat="1" ht="12.75" customHeight="1">
      <c r="A4" s="39"/>
      <c r="B4" s="69"/>
      <c r="C4" s="69"/>
      <c r="D4" s="69"/>
      <c r="E4" s="69"/>
      <c r="F4" s="69"/>
      <c r="G4" s="69"/>
    </row>
    <row r="5" spans="1:7" ht="12" customHeight="1">
      <c r="A5" s="227" t="s">
        <v>169</v>
      </c>
      <c r="B5" s="280"/>
      <c r="C5" s="278" t="s">
        <v>170</v>
      </c>
      <c r="D5" s="278" t="s">
        <v>171</v>
      </c>
      <c r="E5" s="271" t="s">
        <v>172</v>
      </c>
      <c r="F5" s="272"/>
      <c r="G5" s="272"/>
    </row>
    <row r="6" spans="1:7" ht="12" customHeight="1">
      <c r="A6" s="228"/>
      <c r="B6" s="281"/>
      <c r="C6" s="279"/>
      <c r="D6" s="279"/>
      <c r="E6" s="102" t="s">
        <v>0</v>
      </c>
      <c r="F6" s="102" t="s">
        <v>0</v>
      </c>
      <c r="G6" s="103" t="s">
        <v>0</v>
      </c>
    </row>
    <row r="7" spans="1:7" ht="24">
      <c r="A7" s="228"/>
      <c r="B7" s="281"/>
      <c r="C7" s="279"/>
      <c r="D7" s="279"/>
      <c r="E7" s="104" t="s">
        <v>173</v>
      </c>
      <c r="F7" s="104" t="s">
        <v>174</v>
      </c>
      <c r="G7" s="40" t="s">
        <v>175</v>
      </c>
    </row>
    <row r="8" spans="1:7" ht="12" customHeight="1">
      <c r="A8" s="229"/>
      <c r="B8" s="282"/>
      <c r="C8" s="226"/>
      <c r="D8" s="226"/>
      <c r="E8" s="105" t="s">
        <v>0</v>
      </c>
      <c r="F8" s="105" t="s">
        <v>0</v>
      </c>
      <c r="G8" s="106" t="s">
        <v>0</v>
      </c>
    </row>
    <row r="9" spans="1:7" ht="12">
      <c r="A9" s="107" t="s">
        <v>0</v>
      </c>
      <c r="B9" s="107" t="s">
        <v>0</v>
      </c>
      <c r="C9" s="107" t="s">
        <v>0</v>
      </c>
      <c r="D9" s="107" t="s">
        <v>0</v>
      </c>
      <c r="E9" s="107" t="s">
        <v>0</v>
      </c>
      <c r="F9" s="107" t="s">
        <v>0</v>
      </c>
      <c r="G9" s="107" t="s">
        <v>0</v>
      </c>
    </row>
    <row r="10" spans="1:7" ht="18" customHeight="1">
      <c r="A10" s="264" t="s">
        <v>18</v>
      </c>
      <c r="B10" s="264"/>
      <c r="C10" s="264"/>
      <c r="D10" s="264"/>
      <c r="E10" s="264"/>
      <c r="F10" s="264"/>
      <c r="G10" s="265"/>
    </row>
    <row r="11" spans="1:7" ht="12.75" customHeight="1">
      <c r="A11" s="275" t="s">
        <v>176</v>
      </c>
      <c r="B11" s="276"/>
      <c r="C11" s="276"/>
      <c r="D11" s="276"/>
      <c r="E11" s="276"/>
      <c r="F11" s="276"/>
      <c r="G11" s="277"/>
    </row>
    <row r="12" spans="1:7" ht="5.25" customHeight="1">
      <c r="A12" s="110"/>
      <c r="B12" s="41"/>
      <c r="D12" s="111"/>
      <c r="E12" s="108"/>
      <c r="F12" s="108"/>
      <c r="G12" s="109"/>
    </row>
    <row r="13" spans="1:7" ht="11.25" customHeight="1">
      <c r="A13" s="273" t="s">
        <v>177</v>
      </c>
      <c r="B13" s="274"/>
      <c r="C13" s="112" t="s">
        <v>0</v>
      </c>
      <c r="D13" s="71" t="s">
        <v>0</v>
      </c>
      <c r="E13" s="17" t="s">
        <v>0</v>
      </c>
      <c r="F13" s="17" t="s">
        <v>0</v>
      </c>
      <c r="G13" s="17" t="s">
        <v>0</v>
      </c>
    </row>
    <row r="14" spans="1:7" ht="12" customHeight="1">
      <c r="A14" s="261" t="s">
        <v>178</v>
      </c>
      <c r="B14" s="261"/>
      <c r="C14" s="113" t="s">
        <v>179</v>
      </c>
      <c r="D14" s="114">
        <v>49</v>
      </c>
      <c r="E14" s="54">
        <v>3</v>
      </c>
      <c r="F14" s="54">
        <v>4</v>
      </c>
      <c r="G14" s="54">
        <v>42</v>
      </c>
    </row>
    <row r="15" spans="1:7" ht="12">
      <c r="A15" s="17" t="s">
        <v>0</v>
      </c>
      <c r="B15" s="17" t="s">
        <v>0</v>
      </c>
      <c r="C15" s="113" t="s">
        <v>134</v>
      </c>
      <c r="D15" s="114">
        <v>34</v>
      </c>
      <c r="E15" s="54">
        <v>4</v>
      </c>
      <c r="F15" s="54">
        <v>7</v>
      </c>
      <c r="G15" s="54">
        <v>23</v>
      </c>
    </row>
    <row r="16" spans="1:7" ht="12">
      <c r="A16" s="17" t="s">
        <v>0</v>
      </c>
      <c r="B16" s="17" t="s">
        <v>0</v>
      </c>
      <c r="C16" s="113" t="s">
        <v>180</v>
      </c>
      <c r="D16" s="114">
        <v>83</v>
      </c>
      <c r="E16" s="54">
        <v>7</v>
      </c>
      <c r="F16" s="54">
        <v>11</v>
      </c>
      <c r="G16" s="54">
        <v>65</v>
      </c>
    </row>
    <row r="17" spans="1:7" ht="12" customHeight="1">
      <c r="A17" s="262" t="s">
        <v>181</v>
      </c>
      <c r="B17" s="262"/>
      <c r="C17" s="115" t="s">
        <v>0</v>
      </c>
      <c r="D17" s="114"/>
      <c r="E17" s="116"/>
      <c r="F17" s="116"/>
      <c r="G17" s="116"/>
    </row>
    <row r="18" spans="1:7" ht="12" customHeight="1">
      <c r="A18" s="261" t="s">
        <v>182</v>
      </c>
      <c r="B18" s="261"/>
      <c r="C18" s="117" t="s">
        <v>179</v>
      </c>
      <c r="D18" s="114">
        <v>6</v>
      </c>
      <c r="E18" s="54">
        <v>2</v>
      </c>
      <c r="F18" s="54">
        <v>2</v>
      </c>
      <c r="G18" s="54">
        <v>2</v>
      </c>
    </row>
    <row r="19" spans="1:7" ht="12">
      <c r="A19" s="17" t="s">
        <v>0</v>
      </c>
      <c r="B19" s="17" t="s">
        <v>0</v>
      </c>
      <c r="C19" s="118" t="s">
        <v>134</v>
      </c>
      <c r="D19" s="114">
        <v>2</v>
      </c>
      <c r="E19" s="54">
        <v>2</v>
      </c>
      <c r="F19" s="54" t="s">
        <v>64</v>
      </c>
      <c r="G19" s="54" t="s">
        <v>64</v>
      </c>
    </row>
    <row r="20" spans="1:12" ht="12">
      <c r="A20" s="17" t="s">
        <v>0</v>
      </c>
      <c r="B20" s="17" t="s">
        <v>0</v>
      </c>
      <c r="C20" s="113" t="s">
        <v>180</v>
      </c>
      <c r="D20" s="114">
        <v>8</v>
      </c>
      <c r="E20" s="54">
        <v>4</v>
      </c>
      <c r="F20" s="54">
        <v>2</v>
      </c>
      <c r="G20" s="54">
        <v>2</v>
      </c>
      <c r="K20" s="268"/>
      <c r="L20" s="268"/>
    </row>
    <row r="21" spans="1:12" ht="12">
      <c r="A21" s="262" t="s">
        <v>183</v>
      </c>
      <c r="B21" s="262"/>
      <c r="C21" s="17" t="s">
        <v>0</v>
      </c>
      <c r="D21" s="114"/>
      <c r="E21" s="116"/>
      <c r="F21" s="116"/>
      <c r="G21" s="116"/>
      <c r="K21" s="268"/>
      <c r="L21" s="268"/>
    </row>
    <row r="22" spans="1:7" ht="12" customHeight="1">
      <c r="A22" s="261" t="s">
        <v>178</v>
      </c>
      <c r="B22" s="261"/>
      <c r="C22" s="113" t="s">
        <v>179</v>
      </c>
      <c r="D22" s="114">
        <v>9</v>
      </c>
      <c r="E22" s="54">
        <v>6</v>
      </c>
      <c r="F22" s="54" t="s">
        <v>64</v>
      </c>
      <c r="G22" s="54">
        <v>3</v>
      </c>
    </row>
    <row r="23" spans="1:7" ht="12">
      <c r="A23" s="17" t="s">
        <v>0</v>
      </c>
      <c r="B23" s="17" t="s">
        <v>0</v>
      </c>
      <c r="C23" s="113" t="s">
        <v>134</v>
      </c>
      <c r="D23" s="114">
        <v>3</v>
      </c>
      <c r="E23" s="54">
        <v>2</v>
      </c>
      <c r="F23" s="54" t="s">
        <v>64</v>
      </c>
      <c r="G23" s="54">
        <v>1</v>
      </c>
    </row>
    <row r="24" spans="1:7" ht="12">
      <c r="A24" s="17" t="s">
        <v>0</v>
      </c>
      <c r="B24" s="17" t="s">
        <v>0</v>
      </c>
      <c r="C24" s="113" t="s">
        <v>180</v>
      </c>
      <c r="D24" s="114">
        <v>12</v>
      </c>
      <c r="E24" s="54">
        <v>8</v>
      </c>
      <c r="F24" s="54" t="s">
        <v>64</v>
      </c>
      <c r="G24" s="54">
        <v>4</v>
      </c>
    </row>
    <row r="25" spans="1:10" ht="12">
      <c r="A25" s="262" t="s">
        <v>184</v>
      </c>
      <c r="B25" s="262"/>
      <c r="C25" s="17" t="s">
        <v>0</v>
      </c>
      <c r="D25" s="114"/>
      <c r="E25" s="116"/>
      <c r="F25" s="116"/>
      <c r="G25" s="116"/>
      <c r="I25" s="268"/>
      <c r="J25" s="268"/>
    </row>
    <row r="26" spans="1:7" ht="12" customHeight="1">
      <c r="A26" s="261" t="s">
        <v>185</v>
      </c>
      <c r="B26" s="261"/>
      <c r="C26" s="113" t="s">
        <v>179</v>
      </c>
      <c r="D26" s="114">
        <v>7</v>
      </c>
      <c r="E26" s="54">
        <v>5</v>
      </c>
      <c r="F26" s="54">
        <v>1</v>
      </c>
      <c r="G26" s="54">
        <v>1</v>
      </c>
    </row>
    <row r="27" spans="1:7" ht="12">
      <c r="A27" s="17" t="s">
        <v>0</v>
      </c>
      <c r="B27" s="17" t="s">
        <v>0</v>
      </c>
      <c r="C27" s="113" t="s">
        <v>134</v>
      </c>
      <c r="D27" s="114">
        <v>8</v>
      </c>
      <c r="E27" s="54">
        <v>7</v>
      </c>
      <c r="F27" s="54" t="s">
        <v>64</v>
      </c>
      <c r="G27" s="54">
        <v>1</v>
      </c>
    </row>
    <row r="28" spans="1:7" ht="12">
      <c r="A28" s="17" t="s">
        <v>0</v>
      </c>
      <c r="B28" s="17" t="s">
        <v>0</v>
      </c>
      <c r="C28" s="113" t="s">
        <v>180</v>
      </c>
      <c r="D28" s="114">
        <v>15</v>
      </c>
      <c r="E28" s="54">
        <v>12</v>
      </c>
      <c r="F28" s="54">
        <v>1</v>
      </c>
      <c r="G28" s="54">
        <v>2</v>
      </c>
    </row>
    <row r="29" spans="1:7" ht="12">
      <c r="A29" s="262" t="s">
        <v>184</v>
      </c>
      <c r="B29" s="262"/>
      <c r="C29" s="17" t="s">
        <v>0</v>
      </c>
      <c r="D29" s="114" t="s">
        <v>0</v>
      </c>
      <c r="E29" s="116" t="s">
        <v>0</v>
      </c>
      <c r="F29" s="116" t="s">
        <v>0</v>
      </c>
      <c r="G29" s="116" t="s">
        <v>0</v>
      </c>
    </row>
    <row r="30" spans="1:7" ht="12">
      <c r="A30" s="266" t="s">
        <v>186</v>
      </c>
      <c r="B30" s="267"/>
      <c r="C30" s="119" t="s">
        <v>179</v>
      </c>
      <c r="D30" s="120">
        <v>71</v>
      </c>
      <c r="E30" s="58">
        <v>16</v>
      </c>
      <c r="F30" s="58">
        <v>7</v>
      </c>
      <c r="G30" s="58">
        <v>48</v>
      </c>
    </row>
    <row r="31" spans="1:7" ht="12">
      <c r="A31" s="121" t="s">
        <v>0</v>
      </c>
      <c r="B31" s="121" t="s">
        <v>0</v>
      </c>
      <c r="C31" s="119" t="s">
        <v>134</v>
      </c>
      <c r="D31" s="120">
        <v>47</v>
      </c>
      <c r="E31" s="58">
        <v>15</v>
      </c>
      <c r="F31" s="58">
        <v>7</v>
      </c>
      <c r="G31" s="58">
        <v>25</v>
      </c>
    </row>
    <row r="32" spans="1:7" ht="12">
      <c r="A32" s="121" t="s">
        <v>0</v>
      </c>
      <c r="B32" s="121" t="s">
        <v>0</v>
      </c>
      <c r="C32" s="119" t="s">
        <v>180</v>
      </c>
      <c r="D32" s="120">
        <v>118</v>
      </c>
      <c r="E32" s="58">
        <v>31</v>
      </c>
      <c r="F32" s="58">
        <v>14</v>
      </c>
      <c r="G32" s="58">
        <v>73</v>
      </c>
    </row>
    <row r="33" spans="1:7" ht="12">
      <c r="A33" s="17"/>
      <c r="B33" s="17"/>
      <c r="C33" s="112"/>
      <c r="D33" s="122"/>
      <c r="E33" s="123"/>
      <c r="F33" s="123"/>
      <c r="G33" s="123"/>
    </row>
    <row r="34" spans="1:7" ht="12.75" customHeight="1">
      <c r="A34" s="263" t="s">
        <v>187</v>
      </c>
      <c r="B34" s="264"/>
      <c r="C34" s="264"/>
      <c r="D34" s="264"/>
      <c r="E34" s="264"/>
      <c r="F34" s="264"/>
      <c r="G34" s="265"/>
    </row>
    <row r="35" spans="1:7" ht="5.25" customHeight="1">
      <c r="A35" s="17"/>
      <c r="B35" s="17"/>
      <c r="C35" s="112"/>
      <c r="D35" s="108"/>
      <c r="E35" s="108"/>
      <c r="F35" s="108"/>
      <c r="G35" s="109"/>
    </row>
    <row r="36" spans="1:7" ht="12">
      <c r="A36" s="262" t="s">
        <v>188</v>
      </c>
      <c r="B36" s="262"/>
      <c r="C36" s="17" t="s">
        <v>0</v>
      </c>
      <c r="D36" s="114"/>
      <c r="E36" s="54"/>
      <c r="F36" s="54"/>
      <c r="G36" s="54"/>
    </row>
    <row r="37" spans="1:7" ht="12" customHeight="1">
      <c r="A37" s="261" t="s">
        <v>189</v>
      </c>
      <c r="B37" s="261"/>
      <c r="C37" s="113" t="s">
        <v>179</v>
      </c>
      <c r="D37" s="114">
        <v>37</v>
      </c>
      <c r="E37" s="54" t="s">
        <v>64</v>
      </c>
      <c r="F37" s="54">
        <v>5</v>
      </c>
      <c r="G37" s="54">
        <v>32</v>
      </c>
    </row>
    <row r="38" spans="1:13" ht="12">
      <c r="A38" s="17" t="s">
        <v>0</v>
      </c>
      <c r="B38" s="17" t="s">
        <v>0</v>
      </c>
      <c r="C38" s="113" t="s">
        <v>134</v>
      </c>
      <c r="D38" s="114">
        <v>33</v>
      </c>
      <c r="E38" s="54">
        <v>5</v>
      </c>
      <c r="F38" s="54">
        <v>10</v>
      </c>
      <c r="G38" s="54">
        <v>18</v>
      </c>
      <c r="L38" s="303"/>
      <c r="M38" s="304"/>
    </row>
    <row r="39" spans="1:7" ht="12">
      <c r="A39" s="17" t="s">
        <v>0</v>
      </c>
      <c r="B39" s="17" t="s">
        <v>0</v>
      </c>
      <c r="C39" s="113" t="s">
        <v>180</v>
      </c>
      <c r="D39" s="114">
        <v>70</v>
      </c>
      <c r="E39" s="54">
        <v>5</v>
      </c>
      <c r="F39" s="54">
        <v>15</v>
      </c>
      <c r="G39" s="54">
        <v>50</v>
      </c>
    </row>
    <row r="40" spans="1:7" ht="12">
      <c r="A40" s="262" t="s">
        <v>181</v>
      </c>
      <c r="B40" s="262"/>
      <c r="C40" s="17" t="s">
        <v>0</v>
      </c>
      <c r="D40" s="114"/>
      <c r="E40" s="116"/>
      <c r="F40" s="116"/>
      <c r="G40" s="116"/>
    </row>
    <row r="41" spans="1:7" ht="12" customHeight="1">
      <c r="A41" s="261" t="s">
        <v>190</v>
      </c>
      <c r="B41" s="261"/>
      <c r="C41" s="113" t="s">
        <v>179</v>
      </c>
      <c r="D41" s="114">
        <v>1</v>
      </c>
      <c r="E41" s="54" t="s">
        <v>64</v>
      </c>
      <c r="F41" s="54">
        <v>1</v>
      </c>
      <c r="G41" s="54" t="s">
        <v>64</v>
      </c>
    </row>
    <row r="42" spans="1:7" ht="12">
      <c r="A42" s="17" t="s">
        <v>0</v>
      </c>
      <c r="B42" s="17" t="s">
        <v>0</v>
      </c>
      <c r="C42" s="113" t="s">
        <v>134</v>
      </c>
      <c r="D42" s="114">
        <v>2</v>
      </c>
      <c r="E42" s="54" t="s">
        <v>64</v>
      </c>
      <c r="F42" s="54">
        <v>1</v>
      </c>
      <c r="G42" s="54">
        <v>1</v>
      </c>
    </row>
    <row r="43" spans="1:7" ht="12">
      <c r="A43" s="17" t="s">
        <v>0</v>
      </c>
      <c r="B43" s="17" t="s">
        <v>0</v>
      </c>
      <c r="C43" s="113" t="s">
        <v>180</v>
      </c>
      <c r="D43" s="114">
        <v>3</v>
      </c>
      <c r="E43" s="54" t="s">
        <v>64</v>
      </c>
      <c r="F43" s="54">
        <v>2</v>
      </c>
      <c r="G43" s="54">
        <v>1</v>
      </c>
    </row>
    <row r="44" spans="1:7" ht="12">
      <c r="A44" s="262" t="s">
        <v>183</v>
      </c>
      <c r="B44" s="262"/>
      <c r="C44" s="17" t="s">
        <v>0</v>
      </c>
      <c r="D44" s="114"/>
      <c r="E44" s="116"/>
      <c r="F44" s="116"/>
      <c r="G44" s="116"/>
    </row>
    <row r="45" spans="1:7" ht="12" customHeight="1">
      <c r="A45" s="261" t="s">
        <v>178</v>
      </c>
      <c r="B45" s="261"/>
      <c r="C45" s="113" t="s">
        <v>179</v>
      </c>
      <c r="D45" s="114">
        <v>1</v>
      </c>
      <c r="E45" s="54">
        <v>1</v>
      </c>
      <c r="F45" s="54" t="s">
        <v>64</v>
      </c>
      <c r="G45" s="54" t="s">
        <v>64</v>
      </c>
    </row>
    <row r="46" spans="1:7" ht="12">
      <c r="A46" s="17" t="s">
        <v>0</v>
      </c>
      <c r="B46" s="17" t="s">
        <v>0</v>
      </c>
      <c r="C46" s="113" t="s">
        <v>134</v>
      </c>
      <c r="D46" s="114" t="s">
        <v>64</v>
      </c>
      <c r="E46" s="54" t="s">
        <v>64</v>
      </c>
      <c r="F46" s="54" t="s">
        <v>64</v>
      </c>
      <c r="G46" s="54" t="s">
        <v>64</v>
      </c>
    </row>
    <row r="47" spans="1:7" ht="12">
      <c r="A47" s="17" t="s">
        <v>0</v>
      </c>
      <c r="B47" s="17" t="s">
        <v>0</v>
      </c>
      <c r="C47" s="113" t="s">
        <v>180</v>
      </c>
      <c r="D47" s="114">
        <v>1</v>
      </c>
      <c r="E47" s="54">
        <v>1</v>
      </c>
      <c r="F47" s="54" t="s">
        <v>64</v>
      </c>
      <c r="G47" s="54" t="s">
        <v>64</v>
      </c>
    </row>
    <row r="48" spans="1:7" ht="12">
      <c r="A48" s="262" t="s">
        <v>184</v>
      </c>
      <c r="B48" s="262"/>
      <c r="C48" s="17" t="s">
        <v>0</v>
      </c>
      <c r="D48" s="114"/>
      <c r="E48" s="116"/>
      <c r="F48" s="116"/>
      <c r="G48" s="116"/>
    </row>
    <row r="49" spans="1:7" ht="12" customHeight="1">
      <c r="A49" s="261" t="s">
        <v>185</v>
      </c>
      <c r="B49" s="261"/>
      <c r="C49" s="113" t="s">
        <v>179</v>
      </c>
      <c r="D49" s="114">
        <v>10</v>
      </c>
      <c r="E49" s="54" t="s">
        <v>64</v>
      </c>
      <c r="F49" s="54">
        <v>2</v>
      </c>
      <c r="G49" s="54">
        <v>8</v>
      </c>
    </row>
    <row r="50" spans="1:7" ht="12">
      <c r="A50" s="17" t="s">
        <v>0</v>
      </c>
      <c r="B50" s="17" t="s">
        <v>0</v>
      </c>
      <c r="C50" s="113" t="s">
        <v>134</v>
      </c>
      <c r="D50" s="114">
        <v>9</v>
      </c>
      <c r="E50" s="54" t="s">
        <v>64</v>
      </c>
      <c r="F50" s="54">
        <v>1</v>
      </c>
      <c r="G50" s="54">
        <v>8</v>
      </c>
    </row>
    <row r="51" spans="1:7" ht="12">
      <c r="A51" s="17" t="s">
        <v>0</v>
      </c>
      <c r="B51" s="17" t="s">
        <v>0</v>
      </c>
      <c r="C51" s="113" t="s">
        <v>180</v>
      </c>
      <c r="D51" s="114">
        <v>19</v>
      </c>
      <c r="E51" s="54" t="s">
        <v>64</v>
      </c>
      <c r="F51" s="54">
        <v>3</v>
      </c>
      <c r="G51" s="54">
        <v>16</v>
      </c>
    </row>
    <row r="52" spans="1:7" ht="12">
      <c r="A52" s="262" t="s">
        <v>184</v>
      </c>
      <c r="B52" s="262"/>
      <c r="C52" s="17" t="s">
        <v>0</v>
      </c>
      <c r="D52" s="114" t="s">
        <v>0</v>
      </c>
      <c r="E52" s="116" t="s">
        <v>0</v>
      </c>
      <c r="F52" s="116" t="s">
        <v>0</v>
      </c>
      <c r="G52" s="116" t="s">
        <v>0</v>
      </c>
    </row>
    <row r="53" spans="1:7" ht="12" customHeight="1">
      <c r="A53" s="266" t="s">
        <v>191</v>
      </c>
      <c r="B53" s="267"/>
      <c r="C53" s="119" t="s">
        <v>179</v>
      </c>
      <c r="D53" s="120">
        <v>49</v>
      </c>
      <c r="E53" s="58">
        <v>1</v>
      </c>
      <c r="F53" s="58">
        <v>8</v>
      </c>
      <c r="G53" s="58">
        <v>40</v>
      </c>
    </row>
    <row r="54" spans="1:7" ht="12">
      <c r="A54" s="121" t="s">
        <v>0</v>
      </c>
      <c r="B54" s="121" t="s">
        <v>0</v>
      </c>
      <c r="C54" s="119" t="s">
        <v>134</v>
      </c>
      <c r="D54" s="120">
        <v>44</v>
      </c>
      <c r="E54" s="58">
        <v>5</v>
      </c>
      <c r="F54" s="58">
        <v>12</v>
      </c>
      <c r="G54" s="58">
        <v>27</v>
      </c>
    </row>
    <row r="55" spans="1:7" ht="12">
      <c r="A55" s="121" t="s">
        <v>0</v>
      </c>
      <c r="B55" s="121" t="s">
        <v>0</v>
      </c>
      <c r="C55" s="119" t="s">
        <v>180</v>
      </c>
      <c r="D55" s="120">
        <v>93</v>
      </c>
      <c r="E55" s="58">
        <v>6</v>
      </c>
      <c r="F55" s="58">
        <v>20</v>
      </c>
      <c r="G55" s="58">
        <v>67</v>
      </c>
    </row>
    <row r="56" spans="1:7" ht="12">
      <c r="A56" s="17"/>
      <c r="B56" s="17"/>
      <c r="C56" s="112"/>
      <c r="D56" s="124"/>
      <c r="E56" s="123"/>
      <c r="F56" s="123"/>
      <c r="G56" s="123"/>
    </row>
    <row r="57" spans="1:7" ht="12" customHeight="1">
      <c r="A57" s="287"/>
      <c r="B57" s="288"/>
      <c r="C57" s="288"/>
      <c r="D57" s="288"/>
      <c r="E57" s="288"/>
      <c r="F57" s="288"/>
      <c r="G57" s="289"/>
    </row>
    <row r="58" spans="1:7" ht="12" customHeight="1">
      <c r="A58" s="308" t="s">
        <v>260</v>
      </c>
      <c r="B58" s="288"/>
      <c r="C58" s="288"/>
      <c r="D58" s="288"/>
      <c r="E58" s="288"/>
      <c r="F58" s="288"/>
      <c r="G58" s="289"/>
    </row>
    <row r="59" spans="1:7" s="125" customFormat="1" ht="12.75" customHeight="1">
      <c r="A59" s="275" t="s">
        <v>49</v>
      </c>
      <c r="B59" s="306"/>
      <c r="C59" s="306"/>
      <c r="D59" s="306"/>
      <c r="E59" s="306"/>
      <c r="F59" s="306"/>
      <c r="G59" s="307"/>
    </row>
    <row r="60" spans="1:7" ht="12.75" customHeight="1">
      <c r="A60" s="126"/>
      <c r="B60" s="127"/>
      <c r="C60" s="127"/>
      <c r="D60" s="127"/>
      <c r="E60" s="127"/>
      <c r="F60" s="127"/>
      <c r="G60" s="127"/>
    </row>
    <row r="61" spans="1:7" ht="12" customHeight="1">
      <c r="A61" s="227" t="s">
        <v>169</v>
      </c>
      <c r="B61" s="309"/>
      <c r="C61" s="279" t="s">
        <v>170</v>
      </c>
      <c r="D61" s="279" t="s">
        <v>171</v>
      </c>
      <c r="E61" s="202" t="s">
        <v>172</v>
      </c>
      <c r="F61" s="290"/>
      <c r="G61" s="290"/>
    </row>
    <row r="62" spans="1:7" ht="12" customHeight="1">
      <c r="A62" s="310"/>
      <c r="B62" s="311"/>
      <c r="C62" s="279"/>
      <c r="D62" s="279"/>
      <c r="E62" s="102" t="s">
        <v>0</v>
      </c>
      <c r="F62" s="102" t="s">
        <v>0</v>
      </c>
      <c r="G62" s="103" t="s">
        <v>0</v>
      </c>
    </row>
    <row r="63" spans="1:7" ht="24">
      <c r="A63" s="310"/>
      <c r="B63" s="311"/>
      <c r="C63" s="279"/>
      <c r="D63" s="279"/>
      <c r="E63" s="104" t="s">
        <v>192</v>
      </c>
      <c r="F63" s="104" t="s">
        <v>174</v>
      </c>
      <c r="G63" s="40" t="s">
        <v>175</v>
      </c>
    </row>
    <row r="64" spans="1:7" ht="12">
      <c r="A64" s="312"/>
      <c r="B64" s="313"/>
      <c r="C64" s="226"/>
      <c r="D64" s="226"/>
      <c r="E64" s="105" t="s">
        <v>0</v>
      </c>
      <c r="F64" s="105" t="s">
        <v>0</v>
      </c>
      <c r="G64" s="106" t="s">
        <v>0</v>
      </c>
    </row>
    <row r="65" spans="1:7" ht="12" customHeight="1">
      <c r="A65" s="107" t="s">
        <v>0</v>
      </c>
      <c r="B65" s="107" t="s">
        <v>0</v>
      </c>
      <c r="C65" s="107" t="s">
        <v>0</v>
      </c>
      <c r="D65" s="107" t="s">
        <v>0</v>
      </c>
      <c r="E65" s="107" t="s">
        <v>0</v>
      </c>
      <c r="F65" s="107" t="s">
        <v>0</v>
      </c>
      <c r="G65" s="107" t="s">
        <v>0</v>
      </c>
    </row>
    <row r="66" spans="1:7" ht="12" customHeight="1">
      <c r="A66" s="292" t="s">
        <v>193</v>
      </c>
      <c r="B66" s="228"/>
      <c r="C66" s="228"/>
      <c r="D66" s="228"/>
      <c r="E66" s="228"/>
      <c r="F66" s="228"/>
      <c r="G66" s="228"/>
    </row>
    <row r="67" spans="1:7" ht="12">
      <c r="A67" s="263" t="s">
        <v>194</v>
      </c>
      <c r="B67" s="264"/>
      <c r="C67" s="264"/>
      <c r="D67" s="264"/>
      <c r="E67" s="264"/>
      <c r="F67" s="264"/>
      <c r="G67" s="265"/>
    </row>
    <row r="68" spans="1:7" ht="12">
      <c r="A68" s="17"/>
      <c r="B68" s="17"/>
      <c r="C68" s="112"/>
      <c r="D68" s="111"/>
      <c r="E68" s="108"/>
      <c r="F68" s="108"/>
      <c r="G68" s="109"/>
    </row>
    <row r="69" spans="1:7" ht="12" customHeight="1">
      <c r="A69" s="283" t="s">
        <v>188</v>
      </c>
      <c r="B69" s="284"/>
      <c r="C69" s="128" t="s">
        <v>0</v>
      </c>
      <c r="D69" s="42" t="s">
        <v>0</v>
      </c>
      <c r="E69" s="129" t="s">
        <v>0</v>
      </c>
      <c r="F69" s="129" t="s">
        <v>0</v>
      </c>
      <c r="G69" s="129" t="s">
        <v>0</v>
      </c>
    </row>
    <row r="70" spans="1:7" ht="12">
      <c r="A70" s="285" t="s">
        <v>195</v>
      </c>
      <c r="B70" s="286"/>
      <c r="C70" s="113" t="s">
        <v>179</v>
      </c>
      <c r="D70" s="114">
        <v>30</v>
      </c>
      <c r="E70" s="54">
        <v>5</v>
      </c>
      <c r="F70" s="54">
        <v>6</v>
      </c>
      <c r="G70" s="54">
        <v>19</v>
      </c>
    </row>
    <row r="71" spans="1:7" ht="12">
      <c r="A71" s="17" t="s">
        <v>0</v>
      </c>
      <c r="B71" s="17" t="s">
        <v>0</v>
      </c>
      <c r="C71" s="113" t="s">
        <v>134</v>
      </c>
      <c r="D71" s="114">
        <v>12</v>
      </c>
      <c r="E71" s="54">
        <v>2</v>
      </c>
      <c r="F71" s="54">
        <v>6</v>
      </c>
      <c r="G71" s="54">
        <v>4</v>
      </c>
    </row>
    <row r="72" spans="1:7" ht="12">
      <c r="A72" s="17" t="s">
        <v>0</v>
      </c>
      <c r="B72" s="17" t="s">
        <v>0</v>
      </c>
      <c r="C72" s="113" t="s">
        <v>180</v>
      </c>
      <c r="D72" s="114">
        <v>42</v>
      </c>
      <c r="E72" s="54">
        <v>7</v>
      </c>
      <c r="F72" s="54">
        <v>12</v>
      </c>
      <c r="G72" s="54">
        <v>23</v>
      </c>
    </row>
    <row r="73" spans="1:7" ht="12" customHeight="1">
      <c r="A73" s="283" t="s">
        <v>181</v>
      </c>
      <c r="B73" s="284"/>
      <c r="C73" s="17" t="s">
        <v>0</v>
      </c>
      <c r="D73" s="114"/>
      <c r="E73" s="116"/>
      <c r="F73" s="116"/>
      <c r="G73" s="116"/>
    </row>
    <row r="74" spans="1:7" ht="12">
      <c r="A74" s="261" t="s">
        <v>190</v>
      </c>
      <c r="B74" s="261"/>
      <c r="C74" s="113" t="s">
        <v>179</v>
      </c>
      <c r="D74" s="114">
        <v>2</v>
      </c>
      <c r="E74" s="54" t="s">
        <v>64</v>
      </c>
      <c r="F74" s="54">
        <v>1</v>
      </c>
      <c r="G74" s="54">
        <v>1</v>
      </c>
    </row>
    <row r="75" spans="1:7" ht="12">
      <c r="A75" s="17" t="s">
        <v>0</v>
      </c>
      <c r="B75" s="17" t="s">
        <v>0</v>
      </c>
      <c r="C75" s="113" t="s">
        <v>134</v>
      </c>
      <c r="D75" s="114">
        <v>3</v>
      </c>
      <c r="E75" s="54">
        <v>2</v>
      </c>
      <c r="F75" s="54">
        <v>1</v>
      </c>
      <c r="G75" s="54" t="s">
        <v>64</v>
      </c>
    </row>
    <row r="76" spans="1:7" ht="12">
      <c r="A76" s="17" t="s">
        <v>0</v>
      </c>
      <c r="B76" s="17" t="s">
        <v>0</v>
      </c>
      <c r="C76" s="113" t="s">
        <v>180</v>
      </c>
      <c r="D76" s="114">
        <v>5</v>
      </c>
      <c r="E76" s="54">
        <v>2</v>
      </c>
      <c r="F76" s="54">
        <v>2</v>
      </c>
      <c r="G76" s="54">
        <v>1</v>
      </c>
    </row>
    <row r="77" spans="1:7" ht="12.75" customHeight="1">
      <c r="A77" s="262" t="s">
        <v>183</v>
      </c>
      <c r="B77" s="262"/>
      <c r="C77" s="17" t="s">
        <v>0</v>
      </c>
      <c r="D77" s="114"/>
      <c r="E77" s="116"/>
      <c r="F77" s="116"/>
      <c r="G77" s="116"/>
    </row>
    <row r="78" spans="1:7" ht="12" customHeight="1">
      <c r="A78" s="261" t="s">
        <v>189</v>
      </c>
      <c r="B78" s="261"/>
      <c r="C78" s="113" t="s">
        <v>179</v>
      </c>
      <c r="D78" s="114" t="s">
        <v>64</v>
      </c>
      <c r="E78" s="54" t="s">
        <v>64</v>
      </c>
      <c r="F78" s="54" t="s">
        <v>64</v>
      </c>
      <c r="G78" s="54" t="s">
        <v>64</v>
      </c>
    </row>
    <row r="79" spans="1:7" ht="12">
      <c r="A79" s="17" t="s">
        <v>0</v>
      </c>
      <c r="B79" s="17" t="s">
        <v>0</v>
      </c>
      <c r="C79" s="113" t="s">
        <v>134</v>
      </c>
      <c r="D79" s="114">
        <v>3</v>
      </c>
      <c r="E79" s="54">
        <v>3</v>
      </c>
      <c r="F79" s="54" t="s">
        <v>64</v>
      </c>
      <c r="G79" s="54" t="s">
        <v>64</v>
      </c>
    </row>
    <row r="80" spans="1:7" ht="12" customHeight="1">
      <c r="A80" s="17" t="s">
        <v>0</v>
      </c>
      <c r="B80" s="17" t="s">
        <v>0</v>
      </c>
      <c r="C80" s="113" t="s">
        <v>180</v>
      </c>
      <c r="D80" s="114">
        <v>3</v>
      </c>
      <c r="E80" s="54">
        <v>3</v>
      </c>
      <c r="F80" s="54" t="s">
        <v>64</v>
      </c>
      <c r="G80" s="54" t="s">
        <v>64</v>
      </c>
    </row>
    <row r="81" spans="1:7" ht="12">
      <c r="A81" s="262" t="s">
        <v>184</v>
      </c>
      <c r="B81" s="262"/>
      <c r="C81" s="17" t="s">
        <v>0</v>
      </c>
      <c r="D81" s="114"/>
      <c r="E81" s="116"/>
      <c r="F81" s="116"/>
      <c r="G81" s="116"/>
    </row>
    <row r="82" spans="1:7" ht="12">
      <c r="A82" s="266" t="s">
        <v>186</v>
      </c>
      <c r="B82" s="267"/>
      <c r="C82" s="119" t="s">
        <v>179</v>
      </c>
      <c r="D82" s="120">
        <v>32</v>
      </c>
      <c r="E82" s="58">
        <v>5</v>
      </c>
      <c r="F82" s="58">
        <v>7</v>
      </c>
      <c r="G82" s="58">
        <v>20</v>
      </c>
    </row>
    <row r="83" spans="1:7" ht="12">
      <c r="A83" s="121" t="s">
        <v>0</v>
      </c>
      <c r="B83" s="121" t="s">
        <v>0</v>
      </c>
      <c r="C83" s="119" t="s">
        <v>134</v>
      </c>
      <c r="D83" s="120">
        <v>18</v>
      </c>
      <c r="E83" s="58">
        <v>7</v>
      </c>
      <c r="F83" s="58">
        <v>7</v>
      </c>
      <c r="G83" s="58">
        <v>4</v>
      </c>
    </row>
    <row r="84" spans="1:7" ht="12" customHeight="1">
      <c r="A84" s="121" t="s">
        <v>0</v>
      </c>
      <c r="B84" s="121" t="s">
        <v>0</v>
      </c>
      <c r="C84" s="119" t="s">
        <v>180</v>
      </c>
      <c r="D84" s="120">
        <v>50</v>
      </c>
      <c r="E84" s="58">
        <v>12</v>
      </c>
      <c r="F84" s="58">
        <v>14</v>
      </c>
      <c r="G84" s="58">
        <v>24</v>
      </c>
    </row>
    <row r="85" spans="1:7" ht="12">
      <c r="A85" s="17"/>
      <c r="B85" s="17"/>
      <c r="C85" s="112"/>
      <c r="D85" s="124"/>
      <c r="E85" s="123"/>
      <c r="F85" s="123"/>
      <c r="G85" s="123"/>
    </row>
    <row r="86" spans="1:7" ht="12">
      <c r="A86" s="263" t="s">
        <v>196</v>
      </c>
      <c r="B86" s="264"/>
      <c r="C86" s="264"/>
      <c r="D86" s="264"/>
      <c r="E86" s="264"/>
      <c r="F86" s="264"/>
      <c r="G86" s="265"/>
    </row>
    <row r="87" spans="1:7" ht="12">
      <c r="A87" s="17"/>
      <c r="B87" s="17"/>
      <c r="C87" s="112"/>
      <c r="D87" s="111"/>
      <c r="E87" s="108"/>
      <c r="F87" s="108"/>
      <c r="G87" s="109"/>
    </row>
    <row r="88" spans="1:7" ht="12" customHeight="1">
      <c r="A88" s="262" t="s">
        <v>188</v>
      </c>
      <c r="B88" s="262"/>
      <c r="C88" s="128" t="s">
        <v>0</v>
      </c>
      <c r="D88" s="42" t="s">
        <v>0</v>
      </c>
      <c r="E88" s="129" t="s">
        <v>0</v>
      </c>
      <c r="F88" s="129" t="s">
        <v>0</v>
      </c>
      <c r="G88" s="129" t="s">
        <v>0</v>
      </c>
    </row>
    <row r="89" spans="1:7" ht="12">
      <c r="A89" s="261" t="s">
        <v>197</v>
      </c>
      <c r="B89" s="261"/>
      <c r="C89" s="113" t="s">
        <v>179</v>
      </c>
      <c r="D89" s="114">
        <v>19</v>
      </c>
      <c r="E89" s="54">
        <v>4</v>
      </c>
      <c r="F89" s="54">
        <v>5</v>
      </c>
      <c r="G89" s="54">
        <v>10</v>
      </c>
    </row>
    <row r="90" spans="1:7" ht="12">
      <c r="A90" s="17" t="s">
        <v>0</v>
      </c>
      <c r="B90" s="17" t="s">
        <v>0</v>
      </c>
      <c r="C90" s="113" t="s">
        <v>134</v>
      </c>
      <c r="D90" s="114">
        <v>21</v>
      </c>
      <c r="E90" s="54">
        <v>9</v>
      </c>
      <c r="F90" s="54">
        <v>8</v>
      </c>
      <c r="G90" s="54">
        <v>4</v>
      </c>
    </row>
    <row r="91" spans="1:7" ht="12">
      <c r="A91" s="17" t="s">
        <v>0</v>
      </c>
      <c r="B91" s="17" t="s">
        <v>0</v>
      </c>
      <c r="C91" s="113" t="s">
        <v>180</v>
      </c>
      <c r="D91" s="114">
        <v>40</v>
      </c>
      <c r="E91" s="54">
        <v>13</v>
      </c>
      <c r="F91" s="54">
        <v>13</v>
      </c>
      <c r="G91" s="54">
        <v>14</v>
      </c>
    </row>
    <row r="92" spans="1:7" ht="12" customHeight="1">
      <c r="A92" s="262" t="s">
        <v>181</v>
      </c>
      <c r="B92" s="262"/>
      <c r="C92" s="17" t="s">
        <v>0</v>
      </c>
      <c r="D92" s="114"/>
      <c r="E92" s="116"/>
      <c r="F92" s="116"/>
      <c r="G92" s="116"/>
    </row>
    <row r="93" spans="1:7" ht="12">
      <c r="A93" s="261" t="s">
        <v>198</v>
      </c>
      <c r="B93" s="261"/>
      <c r="C93" s="113" t="s">
        <v>179</v>
      </c>
      <c r="D93" s="114">
        <v>1</v>
      </c>
      <c r="E93" s="54" t="s">
        <v>64</v>
      </c>
      <c r="F93" s="54">
        <v>1</v>
      </c>
      <c r="G93" s="54" t="s">
        <v>64</v>
      </c>
    </row>
    <row r="94" spans="1:7" ht="12">
      <c r="A94" s="17" t="s">
        <v>0</v>
      </c>
      <c r="B94" s="17" t="s">
        <v>0</v>
      </c>
      <c r="C94" s="113" t="s">
        <v>134</v>
      </c>
      <c r="D94" s="114">
        <v>3</v>
      </c>
      <c r="E94" s="54" t="s">
        <v>64</v>
      </c>
      <c r="F94" s="54">
        <v>3</v>
      </c>
      <c r="G94" s="54" t="s">
        <v>64</v>
      </c>
    </row>
    <row r="95" spans="1:7" ht="12">
      <c r="A95" s="17" t="s">
        <v>0</v>
      </c>
      <c r="B95" s="17" t="s">
        <v>0</v>
      </c>
      <c r="C95" s="113" t="s">
        <v>180</v>
      </c>
      <c r="D95" s="114">
        <v>4</v>
      </c>
      <c r="E95" s="54" t="s">
        <v>64</v>
      </c>
      <c r="F95" s="54">
        <v>4</v>
      </c>
      <c r="G95" s="54" t="s">
        <v>64</v>
      </c>
    </row>
    <row r="96" spans="1:7" ht="12">
      <c r="A96" s="17"/>
      <c r="B96" s="17"/>
      <c r="C96" s="113"/>
      <c r="D96" s="114"/>
      <c r="E96" s="54"/>
      <c r="F96" s="54"/>
      <c r="G96" s="54"/>
    </row>
    <row r="97" spans="1:7" ht="12" customHeight="1">
      <c r="A97" s="261" t="s">
        <v>199</v>
      </c>
      <c r="B97" s="261"/>
      <c r="C97" s="113" t="s">
        <v>179</v>
      </c>
      <c r="D97" s="114">
        <v>3</v>
      </c>
      <c r="E97" s="54" t="s">
        <v>64</v>
      </c>
      <c r="F97" s="54">
        <v>1</v>
      </c>
      <c r="G97" s="54">
        <v>2</v>
      </c>
    </row>
    <row r="98" spans="1:7" ht="12" customHeight="1">
      <c r="A98" s="17" t="s">
        <v>0</v>
      </c>
      <c r="B98" s="17" t="s">
        <v>0</v>
      </c>
      <c r="C98" s="113" t="s">
        <v>134</v>
      </c>
      <c r="D98" s="114">
        <v>4</v>
      </c>
      <c r="E98" s="54" t="s">
        <v>64</v>
      </c>
      <c r="F98" s="54">
        <v>1</v>
      </c>
      <c r="G98" s="54">
        <v>3</v>
      </c>
    </row>
    <row r="99" spans="1:7" ht="12">
      <c r="A99" s="17" t="s">
        <v>0</v>
      </c>
      <c r="B99" s="17" t="s">
        <v>0</v>
      </c>
      <c r="C99" s="113" t="s">
        <v>180</v>
      </c>
      <c r="D99" s="114">
        <v>7</v>
      </c>
      <c r="E99" s="54" t="s">
        <v>64</v>
      </c>
      <c r="F99" s="54">
        <v>2</v>
      </c>
      <c r="G99" s="54">
        <v>5</v>
      </c>
    </row>
    <row r="100" spans="1:7" ht="12">
      <c r="A100" s="262" t="s">
        <v>184</v>
      </c>
      <c r="B100" s="262"/>
      <c r="C100" s="17" t="s">
        <v>0</v>
      </c>
      <c r="D100" s="114"/>
      <c r="E100" s="116"/>
      <c r="F100" s="116"/>
      <c r="G100" s="116"/>
    </row>
    <row r="101" spans="1:7" ht="12.75" customHeight="1">
      <c r="A101" s="266" t="s">
        <v>191</v>
      </c>
      <c r="B101" s="267"/>
      <c r="C101" s="119" t="s">
        <v>179</v>
      </c>
      <c r="D101" s="120">
        <v>23</v>
      </c>
      <c r="E101" s="58">
        <v>4</v>
      </c>
      <c r="F101" s="58">
        <v>7</v>
      </c>
      <c r="G101" s="58">
        <v>12</v>
      </c>
    </row>
    <row r="102" spans="1:7" ht="12" customHeight="1">
      <c r="A102" s="121" t="s">
        <v>0</v>
      </c>
      <c r="B102" s="121" t="s">
        <v>0</v>
      </c>
      <c r="C102" s="119" t="s">
        <v>134</v>
      </c>
      <c r="D102" s="120">
        <v>28</v>
      </c>
      <c r="E102" s="58">
        <v>9</v>
      </c>
      <c r="F102" s="58">
        <v>12</v>
      </c>
      <c r="G102" s="58">
        <v>7</v>
      </c>
    </row>
    <row r="103" spans="1:7" ht="12">
      <c r="A103" s="121" t="s">
        <v>0</v>
      </c>
      <c r="B103" s="121" t="s">
        <v>0</v>
      </c>
      <c r="C103" s="119" t="s">
        <v>180</v>
      </c>
      <c r="D103" s="120">
        <v>51</v>
      </c>
      <c r="E103" s="58">
        <v>13</v>
      </c>
      <c r="F103" s="58">
        <v>19</v>
      </c>
      <c r="G103" s="58">
        <v>19</v>
      </c>
    </row>
    <row r="104" spans="1:7" ht="12" customHeight="1">
      <c r="A104" s="17"/>
      <c r="B104" s="17"/>
      <c r="C104" s="112"/>
      <c r="D104" s="124"/>
      <c r="E104" s="123"/>
      <c r="F104" s="123"/>
      <c r="G104" s="123"/>
    </row>
    <row r="105" spans="1:7" ht="12">
      <c r="A105" s="263" t="s">
        <v>200</v>
      </c>
      <c r="B105" s="264"/>
      <c r="C105" s="264"/>
      <c r="D105" s="264"/>
      <c r="E105" s="264"/>
      <c r="F105" s="264"/>
      <c r="G105" s="265"/>
    </row>
    <row r="106" spans="1:7" ht="12">
      <c r="A106" s="17"/>
      <c r="B106" s="17"/>
      <c r="C106" s="112"/>
      <c r="D106" s="111"/>
      <c r="E106" s="108"/>
      <c r="F106" s="108"/>
      <c r="G106" s="109"/>
    </row>
    <row r="107" spans="1:10" ht="9.75" customHeight="1">
      <c r="A107" s="262" t="s">
        <v>181</v>
      </c>
      <c r="B107" s="262"/>
      <c r="C107" s="17" t="s">
        <v>0</v>
      </c>
      <c r="D107" s="129" t="s">
        <v>0</v>
      </c>
      <c r="E107" s="129" t="s">
        <v>0</v>
      </c>
      <c r="F107" s="129" t="s">
        <v>0</v>
      </c>
      <c r="G107" s="129" t="s">
        <v>0</v>
      </c>
      <c r="I107" s="273"/>
      <c r="J107" s="274"/>
    </row>
    <row r="108" spans="1:9" ht="12" customHeight="1">
      <c r="A108" s="261" t="s">
        <v>190</v>
      </c>
      <c r="B108" s="261"/>
      <c r="C108" s="113" t="s">
        <v>179</v>
      </c>
      <c r="D108" s="114">
        <v>2</v>
      </c>
      <c r="E108" s="54" t="s">
        <v>64</v>
      </c>
      <c r="F108" s="54">
        <v>2</v>
      </c>
      <c r="G108" s="54" t="s">
        <v>64</v>
      </c>
      <c r="I108" s="130"/>
    </row>
    <row r="109" spans="1:9" ht="12.75" customHeight="1">
      <c r="A109" s="17" t="s">
        <v>0</v>
      </c>
      <c r="B109" s="17" t="s">
        <v>0</v>
      </c>
      <c r="C109" s="113" t="s">
        <v>134</v>
      </c>
      <c r="D109" s="114">
        <v>2</v>
      </c>
      <c r="E109" s="54" t="s">
        <v>64</v>
      </c>
      <c r="F109" s="54">
        <v>2</v>
      </c>
      <c r="G109" s="54" t="s">
        <v>64</v>
      </c>
      <c r="I109" s="130"/>
    </row>
    <row r="110" spans="1:7" ht="12.75" customHeight="1">
      <c r="A110" s="17" t="s">
        <v>0</v>
      </c>
      <c r="B110" s="17" t="s">
        <v>0</v>
      </c>
      <c r="C110" s="119" t="s">
        <v>180</v>
      </c>
      <c r="D110" s="131">
        <v>4</v>
      </c>
      <c r="E110" s="58" t="s">
        <v>64</v>
      </c>
      <c r="F110" s="58">
        <v>4</v>
      </c>
      <c r="G110" s="58" t="s">
        <v>64</v>
      </c>
    </row>
    <row r="111" spans="1:29" ht="5.25" customHeight="1">
      <c r="A111" s="283" t="s">
        <v>184</v>
      </c>
      <c r="B111" s="284"/>
      <c r="C111" s="112" t="s">
        <v>0</v>
      </c>
      <c r="D111" s="132" t="s">
        <v>0</v>
      </c>
      <c r="E111" s="42" t="s">
        <v>0</v>
      </c>
      <c r="F111" s="129" t="s">
        <v>0</v>
      </c>
      <c r="G111" s="129" t="s">
        <v>0</v>
      </c>
      <c r="I111" s="133"/>
      <c r="J111" s="134"/>
      <c r="K111" s="134"/>
      <c r="L111" s="134"/>
      <c r="M111" s="134"/>
      <c r="N111" s="134"/>
      <c r="O111" s="134"/>
      <c r="P111" s="134"/>
      <c r="Q111" s="134"/>
      <c r="R111" s="134"/>
      <c r="S111" s="134"/>
      <c r="T111" s="134"/>
      <c r="U111" s="134"/>
      <c r="V111" s="134"/>
      <c r="W111" s="134"/>
      <c r="X111" s="134"/>
      <c r="Y111" s="134"/>
      <c r="Z111" s="134"/>
      <c r="AA111" s="134"/>
      <c r="AB111" s="134"/>
      <c r="AC111" s="134"/>
    </row>
    <row r="112" spans="1:7" ht="12" customHeight="1">
      <c r="A112" s="291"/>
      <c r="B112" s="220"/>
      <c r="C112" s="220"/>
      <c r="D112" s="220"/>
      <c r="E112" s="220"/>
      <c r="F112" s="220"/>
      <c r="G112" s="221"/>
    </row>
    <row r="113" spans="1:29" s="136" customFormat="1" ht="12.75" customHeight="1">
      <c r="A113" s="292" t="s">
        <v>193</v>
      </c>
      <c r="B113" s="228"/>
      <c r="C113" s="228"/>
      <c r="D113" s="228"/>
      <c r="E113" s="228"/>
      <c r="F113" s="228"/>
      <c r="G113" s="228"/>
      <c r="H113" s="101"/>
      <c r="I113" s="133"/>
      <c r="J113" s="135"/>
      <c r="K113" s="135"/>
      <c r="L113" s="135"/>
      <c r="M113" s="135"/>
      <c r="N113" s="135"/>
      <c r="O113" s="135"/>
      <c r="P113" s="135"/>
      <c r="Q113" s="135"/>
      <c r="R113" s="135"/>
      <c r="S113" s="135"/>
      <c r="T113" s="135"/>
      <c r="U113" s="135"/>
      <c r="V113" s="135"/>
      <c r="W113" s="135"/>
      <c r="X113" s="135"/>
      <c r="Y113" s="135"/>
      <c r="Z113" s="135"/>
      <c r="AA113" s="135"/>
      <c r="AB113" s="135"/>
      <c r="AC113" s="135"/>
    </row>
    <row r="114" spans="1:7" ht="12">
      <c r="A114" s="263" t="s">
        <v>201</v>
      </c>
      <c r="B114" s="264"/>
      <c r="C114" s="264"/>
      <c r="D114" s="264"/>
      <c r="E114" s="264"/>
      <c r="F114" s="264"/>
      <c r="G114" s="265"/>
    </row>
    <row r="115" spans="1:7" ht="12">
      <c r="A115" s="17"/>
      <c r="B115" s="17"/>
      <c r="C115" s="112"/>
      <c r="D115" s="111"/>
      <c r="E115" s="108"/>
      <c r="F115" s="108"/>
      <c r="G115" s="109"/>
    </row>
    <row r="116" spans="1:7" ht="12.75" customHeight="1">
      <c r="A116" s="262" t="s">
        <v>188</v>
      </c>
      <c r="B116" s="262"/>
      <c r="C116" s="128" t="s">
        <v>0</v>
      </c>
      <c r="D116" s="42" t="s">
        <v>0</v>
      </c>
      <c r="E116" s="129" t="s">
        <v>0</v>
      </c>
      <c r="F116" s="129" t="s">
        <v>0</v>
      </c>
      <c r="G116" s="129" t="s">
        <v>0</v>
      </c>
    </row>
    <row r="117" spans="1:7" ht="12.75" customHeight="1">
      <c r="A117" s="261" t="s">
        <v>195</v>
      </c>
      <c r="B117" s="261"/>
      <c r="C117" s="113" t="s">
        <v>179</v>
      </c>
      <c r="D117" s="114">
        <v>177</v>
      </c>
      <c r="E117" s="54">
        <v>2</v>
      </c>
      <c r="F117" s="54">
        <v>24</v>
      </c>
      <c r="G117" s="54">
        <v>151</v>
      </c>
    </row>
    <row r="118" spans="1:7" ht="12">
      <c r="A118" s="17" t="s">
        <v>0</v>
      </c>
      <c r="B118" s="17" t="s">
        <v>0</v>
      </c>
      <c r="C118" s="113" t="s">
        <v>134</v>
      </c>
      <c r="D118" s="114">
        <v>105</v>
      </c>
      <c r="E118" s="54">
        <v>5</v>
      </c>
      <c r="F118" s="54">
        <v>28</v>
      </c>
      <c r="G118" s="54">
        <v>72</v>
      </c>
    </row>
    <row r="119" spans="1:7" ht="12">
      <c r="A119" s="17" t="s">
        <v>0</v>
      </c>
      <c r="B119" s="17" t="s">
        <v>0</v>
      </c>
      <c r="C119" s="113" t="s">
        <v>180</v>
      </c>
      <c r="D119" s="114">
        <v>282</v>
      </c>
      <c r="E119" s="54">
        <v>7</v>
      </c>
      <c r="F119" s="54">
        <v>52</v>
      </c>
      <c r="G119" s="54">
        <v>223</v>
      </c>
    </row>
    <row r="120" spans="1:7" ht="12">
      <c r="A120" s="262" t="s">
        <v>181</v>
      </c>
      <c r="B120" s="262"/>
      <c r="C120" s="17" t="s">
        <v>0</v>
      </c>
      <c r="D120" s="114"/>
      <c r="E120" s="116"/>
      <c r="F120" s="116"/>
      <c r="G120" s="116"/>
    </row>
    <row r="121" spans="1:7" ht="12" customHeight="1">
      <c r="A121" s="261" t="s">
        <v>190</v>
      </c>
      <c r="B121" s="261"/>
      <c r="C121" s="113" t="s">
        <v>179</v>
      </c>
      <c r="D121" s="114">
        <v>22</v>
      </c>
      <c r="E121" s="54">
        <v>1</v>
      </c>
      <c r="F121" s="54">
        <v>6</v>
      </c>
      <c r="G121" s="54">
        <v>15</v>
      </c>
    </row>
    <row r="122" spans="1:7" ht="12">
      <c r="A122" s="17" t="s">
        <v>0</v>
      </c>
      <c r="B122" s="17" t="s">
        <v>0</v>
      </c>
      <c r="C122" s="113" t="s">
        <v>134</v>
      </c>
      <c r="D122" s="114">
        <v>13</v>
      </c>
      <c r="E122" s="54">
        <v>6</v>
      </c>
      <c r="F122" s="54">
        <v>6</v>
      </c>
      <c r="G122" s="54">
        <v>1</v>
      </c>
    </row>
    <row r="123" spans="1:7" ht="12">
      <c r="A123" s="17" t="s">
        <v>0</v>
      </c>
      <c r="B123" s="17" t="s">
        <v>0</v>
      </c>
      <c r="C123" s="113" t="s">
        <v>180</v>
      </c>
      <c r="D123" s="114">
        <v>35</v>
      </c>
      <c r="E123" s="54">
        <v>7</v>
      </c>
      <c r="F123" s="54">
        <v>12</v>
      </c>
      <c r="G123" s="54">
        <v>16</v>
      </c>
    </row>
    <row r="124" spans="1:7" ht="12">
      <c r="A124" s="262" t="s">
        <v>183</v>
      </c>
      <c r="B124" s="262"/>
      <c r="C124" s="17" t="s">
        <v>0</v>
      </c>
      <c r="D124" s="114"/>
      <c r="E124" s="116"/>
      <c r="F124" s="116"/>
      <c r="G124" s="116"/>
    </row>
    <row r="125" spans="1:7" ht="12" customHeight="1">
      <c r="A125" s="261" t="s">
        <v>195</v>
      </c>
      <c r="B125" s="261"/>
      <c r="C125" s="113" t="s">
        <v>179</v>
      </c>
      <c r="D125" s="114">
        <v>18</v>
      </c>
      <c r="E125" s="54">
        <v>4</v>
      </c>
      <c r="F125" s="54">
        <v>3</v>
      </c>
      <c r="G125" s="54">
        <v>11</v>
      </c>
    </row>
    <row r="126" spans="1:7" ht="12">
      <c r="A126" s="17" t="s">
        <v>0</v>
      </c>
      <c r="B126" s="17" t="s">
        <v>0</v>
      </c>
      <c r="C126" s="113" t="s">
        <v>134</v>
      </c>
      <c r="D126" s="114">
        <v>1</v>
      </c>
      <c r="E126" s="54" t="s">
        <v>64</v>
      </c>
      <c r="F126" s="54" t="s">
        <v>64</v>
      </c>
      <c r="G126" s="54">
        <v>1</v>
      </c>
    </row>
    <row r="127" spans="1:7" ht="12">
      <c r="A127" s="17" t="s">
        <v>0</v>
      </c>
      <c r="B127" s="17" t="s">
        <v>0</v>
      </c>
      <c r="C127" s="113" t="s">
        <v>180</v>
      </c>
      <c r="D127" s="114">
        <v>19</v>
      </c>
      <c r="E127" s="54">
        <v>4</v>
      </c>
      <c r="F127" s="54">
        <v>3</v>
      </c>
      <c r="G127" s="54">
        <v>12</v>
      </c>
    </row>
    <row r="128" spans="1:11" ht="12">
      <c r="A128" s="262" t="s">
        <v>184</v>
      </c>
      <c r="B128" s="262"/>
      <c r="C128" s="17" t="s">
        <v>0</v>
      </c>
      <c r="D128" s="114"/>
      <c r="E128" s="116"/>
      <c r="F128" s="116"/>
      <c r="G128" s="116"/>
      <c r="J128" s="268"/>
      <c r="K128" s="268"/>
    </row>
    <row r="129" spans="1:7" ht="12" customHeight="1">
      <c r="A129" s="261" t="s">
        <v>202</v>
      </c>
      <c r="B129" s="261"/>
      <c r="C129" s="113" t="s">
        <v>179</v>
      </c>
      <c r="D129" s="114">
        <v>10</v>
      </c>
      <c r="E129" s="54">
        <v>5</v>
      </c>
      <c r="F129" s="54">
        <v>5</v>
      </c>
      <c r="G129" s="54" t="s">
        <v>64</v>
      </c>
    </row>
    <row r="130" spans="1:7" ht="12">
      <c r="A130" s="17" t="s">
        <v>0</v>
      </c>
      <c r="B130" s="17" t="s">
        <v>0</v>
      </c>
      <c r="C130" s="113" t="s">
        <v>134</v>
      </c>
      <c r="D130" s="114" t="s">
        <v>64</v>
      </c>
      <c r="E130" s="54" t="s">
        <v>64</v>
      </c>
      <c r="F130" s="54" t="s">
        <v>64</v>
      </c>
      <c r="G130" s="54" t="s">
        <v>64</v>
      </c>
    </row>
    <row r="131" spans="1:7" ht="12">
      <c r="A131" s="17" t="s">
        <v>0</v>
      </c>
      <c r="B131" s="17" t="s">
        <v>0</v>
      </c>
      <c r="C131" s="113" t="s">
        <v>180</v>
      </c>
      <c r="D131" s="114">
        <v>10</v>
      </c>
      <c r="E131" s="54">
        <v>5</v>
      </c>
      <c r="F131" s="54">
        <v>5</v>
      </c>
      <c r="G131" s="54" t="s">
        <v>64</v>
      </c>
    </row>
    <row r="132" spans="1:7" ht="12">
      <c r="A132" s="262" t="s">
        <v>184</v>
      </c>
      <c r="B132" s="262"/>
      <c r="C132" s="17" t="s">
        <v>0</v>
      </c>
      <c r="D132" s="114"/>
      <c r="E132" s="116"/>
      <c r="F132" s="116"/>
      <c r="G132" s="116"/>
    </row>
    <row r="133" spans="1:7" ht="12" customHeight="1">
      <c r="A133" s="261" t="s">
        <v>199</v>
      </c>
      <c r="B133" s="261"/>
      <c r="C133" s="113" t="s">
        <v>179</v>
      </c>
      <c r="D133" s="114">
        <v>16</v>
      </c>
      <c r="E133" s="54" t="s">
        <v>64</v>
      </c>
      <c r="F133" s="54">
        <v>1</v>
      </c>
      <c r="G133" s="54">
        <v>15</v>
      </c>
    </row>
    <row r="134" spans="1:7" ht="12">
      <c r="A134" s="17" t="s">
        <v>0</v>
      </c>
      <c r="B134" s="17" t="s">
        <v>0</v>
      </c>
      <c r="C134" s="113" t="s">
        <v>134</v>
      </c>
      <c r="D134" s="114">
        <v>20</v>
      </c>
      <c r="E134" s="54">
        <v>1</v>
      </c>
      <c r="F134" s="54">
        <v>3</v>
      </c>
      <c r="G134" s="54">
        <v>16</v>
      </c>
    </row>
    <row r="135" spans="1:7" ht="12">
      <c r="A135" s="17" t="s">
        <v>0</v>
      </c>
      <c r="B135" s="17" t="s">
        <v>0</v>
      </c>
      <c r="C135" s="113" t="s">
        <v>180</v>
      </c>
      <c r="D135" s="114">
        <v>36</v>
      </c>
      <c r="E135" s="54">
        <v>1</v>
      </c>
      <c r="F135" s="54">
        <v>4</v>
      </c>
      <c r="G135" s="54">
        <v>31</v>
      </c>
    </row>
    <row r="136" spans="1:7" ht="12" customHeight="1">
      <c r="A136" s="262" t="s">
        <v>184</v>
      </c>
      <c r="B136" s="262"/>
      <c r="C136" s="17" t="s">
        <v>0</v>
      </c>
      <c r="D136" s="114"/>
      <c r="E136" s="116"/>
      <c r="F136" s="116"/>
      <c r="G136" s="116"/>
    </row>
    <row r="137" spans="1:7" ht="12.75" customHeight="1">
      <c r="A137" s="266" t="s">
        <v>203</v>
      </c>
      <c r="B137" s="267"/>
      <c r="C137" s="119" t="s">
        <v>179</v>
      </c>
      <c r="D137" s="120">
        <v>243</v>
      </c>
      <c r="E137" s="58">
        <v>12</v>
      </c>
      <c r="F137" s="58">
        <v>39</v>
      </c>
      <c r="G137" s="58">
        <v>192</v>
      </c>
    </row>
    <row r="138" spans="1:7" ht="12" customHeight="1">
      <c r="A138" s="121" t="s">
        <v>0</v>
      </c>
      <c r="B138" s="121" t="s">
        <v>0</v>
      </c>
      <c r="C138" s="119" t="s">
        <v>134</v>
      </c>
      <c r="D138" s="120">
        <v>139</v>
      </c>
      <c r="E138" s="58">
        <v>12</v>
      </c>
      <c r="F138" s="58">
        <v>37</v>
      </c>
      <c r="G138" s="58">
        <v>90</v>
      </c>
    </row>
    <row r="139" spans="1:7" ht="12">
      <c r="A139" s="121" t="s">
        <v>0</v>
      </c>
      <c r="B139" s="121" t="s">
        <v>0</v>
      </c>
      <c r="C139" s="119" t="s">
        <v>180</v>
      </c>
      <c r="D139" s="120">
        <v>382</v>
      </c>
      <c r="E139" s="58">
        <v>24</v>
      </c>
      <c r="F139" s="58">
        <v>76</v>
      </c>
      <c r="G139" s="58">
        <v>282</v>
      </c>
    </row>
    <row r="140" spans="1:7" ht="12" customHeight="1">
      <c r="A140" s="17"/>
      <c r="B140" s="17"/>
      <c r="C140" s="112"/>
      <c r="D140" s="124"/>
      <c r="E140" s="123"/>
      <c r="F140" s="123"/>
      <c r="G140" s="123"/>
    </row>
    <row r="141" spans="1:7" ht="12">
      <c r="A141" s="263" t="s">
        <v>204</v>
      </c>
      <c r="B141" s="264"/>
      <c r="C141" s="264"/>
      <c r="D141" s="264"/>
      <c r="E141" s="264"/>
      <c r="F141" s="264"/>
      <c r="G141" s="265"/>
    </row>
    <row r="142" spans="1:11" ht="12">
      <c r="A142" s="17"/>
      <c r="B142" s="17"/>
      <c r="C142" s="112"/>
      <c r="D142" s="111"/>
      <c r="E142" s="108"/>
      <c r="F142" s="108"/>
      <c r="G142" s="109"/>
      <c r="J142" s="268"/>
      <c r="K142" s="268"/>
    </row>
    <row r="143" spans="1:7" ht="12">
      <c r="A143" s="262" t="s">
        <v>188</v>
      </c>
      <c r="B143" s="262"/>
      <c r="C143" s="128" t="s">
        <v>0</v>
      </c>
      <c r="D143" s="42" t="s">
        <v>0</v>
      </c>
      <c r="E143" s="129" t="s">
        <v>0</v>
      </c>
      <c r="F143" s="129" t="s">
        <v>0</v>
      </c>
      <c r="G143" s="129" t="s">
        <v>0</v>
      </c>
    </row>
    <row r="144" spans="1:7" ht="12" customHeight="1">
      <c r="A144" s="261" t="s">
        <v>195</v>
      </c>
      <c r="B144" s="261"/>
      <c r="C144" s="113" t="s">
        <v>179</v>
      </c>
      <c r="D144" s="114">
        <v>173</v>
      </c>
      <c r="E144" s="54">
        <v>9</v>
      </c>
      <c r="F144" s="54">
        <v>42</v>
      </c>
      <c r="G144" s="54">
        <v>122</v>
      </c>
    </row>
    <row r="145" spans="1:7" ht="12">
      <c r="A145" s="17" t="s">
        <v>0</v>
      </c>
      <c r="B145" s="17" t="s">
        <v>0</v>
      </c>
      <c r="C145" s="113" t="s">
        <v>134</v>
      </c>
      <c r="D145" s="114">
        <v>175</v>
      </c>
      <c r="E145" s="54">
        <v>23</v>
      </c>
      <c r="F145" s="54">
        <v>72</v>
      </c>
      <c r="G145" s="54">
        <v>80</v>
      </c>
    </row>
    <row r="146" spans="1:7" ht="12">
      <c r="A146" s="17" t="s">
        <v>0</v>
      </c>
      <c r="B146" s="17" t="s">
        <v>0</v>
      </c>
      <c r="C146" s="113" t="s">
        <v>180</v>
      </c>
      <c r="D146" s="114">
        <v>348</v>
      </c>
      <c r="E146" s="54">
        <v>32</v>
      </c>
      <c r="F146" s="54">
        <v>114</v>
      </c>
      <c r="G146" s="54">
        <v>202</v>
      </c>
    </row>
    <row r="147" spans="1:7" ht="12">
      <c r="A147" s="262" t="s">
        <v>181</v>
      </c>
      <c r="B147" s="262"/>
      <c r="C147" s="17" t="s">
        <v>0</v>
      </c>
      <c r="D147" s="114"/>
      <c r="E147" s="116"/>
      <c r="F147" s="116"/>
      <c r="G147" s="116"/>
    </row>
    <row r="148" spans="1:7" ht="12" customHeight="1">
      <c r="A148" s="261" t="s">
        <v>198</v>
      </c>
      <c r="B148" s="261"/>
      <c r="C148" s="113" t="s">
        <v>179</v>
      </c>
      <c r="D148" s="114">
        <v>29</v>
      </c>
      <c r="E148" s="54">
        <v>3</v>
      </c>
      <c r="F148" s="54">
        <v>10</v>
      </c>
      <c r="G148" s="54">
        <v>16</v>
      </c>
    </row>
    <row r="149" spans="1:7" ht="12" customHeight="1">
      <c r="A149" s="17" t="s">
        <v>0</v>
      </c>
      <c r="B149" s="17" t="s">
        <v>0</v>
      </c>
      <c r="C149" s="113" t="s">
        <v>134</v>
      </c>
      <c r="D149" s="114">
        <v>25</v>
      </c>
      <c r="E149" s="54">
        <v>8</v>
      </c>
      <c r="F149" s="54">
        <v>13</v>
      </c>
      <c r="G149" s="54">
        <v>4</v>
      </c>
    </row>
    <row r="150" spans="1:7" ht="12.75" customHeight="1">
      <c r="A150" s="17" t="s">
        <v>0</v>
      </c>
      <c r="B150" s="17" t="s">
        <v>0</v>
      </c>
      <c r="C150" s="113" t="s">
        <v>180</v>
      </c>
      <c r="D150" s="114">
        <v>54</v>
      </c>
      <c r="E150" s="54">
        <v>11</v>
      </c>
      <c r="F150" s="54">
        <v>23</v>
      </c>
      <c r="G150" s="54">
        <v>20</v>
      </c>
    </row>
    <row r="151" spans="1:7" ht="12" customHeight="1">
      <c r="A151" s="283" t="s">
        <v>183</v>
      </c>
      <c r="B151" s="284"/>
      <c r="C151" s="112" t="s">
        <v>0</v>
      </c>
      <c r="D151" s="137"/>
      <c r="E151" s="138"/>
      <c r="F151" s="138"/>
      <c r="G151" s="138"/>
    </row>
    <row r="152" spans="1:7" ht="12">
      <c r="A152" s="261" t="s">
        <v>195</v>
      </c>
      <c r="B152" s="261"/>
      <c r="C152" s="113" t="s">
        <v>179</v>
      </c>
      <c r="D152" s="139">
        <v>37</v>
      </c>
      <c r="E152" s="140">
        <v>1</v>
      </c>
      <c r="F152" s="140">
        <v>11</v>
      </c>
      <c r="G152" s="140">
        <v>25</v>
      </c>
    </row>
    <row r="153" spans="1:7" ht="12" customHeight="1">
      <c r="A153" s="17" t="s">
        <v>0</v>
      </c>
      <c r="B153" s="17" t="s">
        <v>0</v>
      </c>
      <c r="C153" s="113" t="s">
        <v>134</v>
      </c>
      <c r="D153" s="114">
        <v>15</v>
      </c>
      <c r="E153" s="54">
        <v>2</v>
      </c>
      <c r="F153" s="54">
        <v>7</v>
      </c>
      <c r="G153" s="54">
        <v>6</v>
      </c>
    </row>
    <row r="154" spans="1:7" ht="12">
      <c r="A154" s="17" t="s">
        <v>0</v>
      </c>
      <c r="B154" s="17" t="s">
        <v>0</v>
      </c>
      <c r="C154" s="141" t="s">
        <v>180</v>
      </c>
      <c r="D154" s="114">
        <v>52</v>
      </c>
      <c r="E154" s="54">
        <v>3</v>
      </c>
      <c r="F154" s="142">
        <v>18</v>
      </c>
      <c r="G154" s="142">
        <v>31</v>
      </c>
    </row>
    <row r="155" spans="1:7" ht="12">
      <c r="A155" s="17"/>
      <c r="B155" s="112"/>
      <c r="C155" s="19"/>
      <c r="D155" s="124"/>
      <c r="E155" s="123"/>
      <c r="F155" s="143"/>
      <c r="G155" s="143"/>
    </row>
    <row r="156" spans="1:7" ht="12">
      <c r="A156" s="292" t="s">
        <v>193</v>
      </c>
      <c r="B156" s="228"/>
      <c r="C156" s="228"/>
      <c r="D156" s="228"/>
      <c r="E156" s="228"/>
      <c r="F156" s="228"/>
      <c r="G156" s="228"/>
    </row>
    <row r="157" spans="1:7" ht="12">
      <c r="A157" s="293" t="s">
        <v>205</v>
      </c>
      <c r="B157" s="294"/>
      <c r="C157" s="294"/>
      <c r="D157" s="294"/>
      <c r="E157" s="294"/>
      <c r="F157" s="294"/>
      <c r="G157" s="294"/>
    </row>
    <row r="158" spans="1:7" ht="12">
      <c r="A158" s="262" t="s">
        <v>206</v>
      </c>
      <c r="B158" s="262"/>
      <c r="C158" s="17" t="s">
        <v>0</v>
      </c>
      <c r="D158" s="144" t="s">
        <v>0</v>
      </c>
      <c r="E158" s="129" t="s">
        <v>0</v>
      </c>
      <c r="F158" s="145" t="s">
        <v>0</v>
      </c>
      <c r="G158" s="145" t="s">
        <v>0</v>
      </c>
    </row>
    <row r="159" spans="1:7" ht="12" customHeight="1">
      <c r="A159" s="261" t="s">
        <v>207</v>
      </c>
      <c r="B159" s="261"/>
      <c r="C159" s="113" t="s">
        <v>179</v>
      </c>
      <c r="D159" s="114">
        <v>1</v>
      </c>
      <c r="E159" s="54" t="s">
        <v>64</v>
      </c>
      <c r="F159" s="54" t="s">
        <v>64</v>
      </c>
      <c r="G159" s="54">
        <v>1</v>
      </c>
    </row>
    <row r="160" spans="1:7" ht="12">
      <c r="A160" s="17" t="s">
        <v>0</v>
      </c>
      <c r="B160" s="17" t="s">
        <v>0</v>
      </c>
      <c r="C160" s="113" t="s">
        <v>134</v>
      </c>
      <c r="D160" s="114" t="s">
        <v>64</v>
      </c>
      <c r="E160" s="54" t="s">
        <v>64</v>
      </c>
      <c r="F160" s="54" t="s">
        <v>64</v>
      </c>
      <c r="G160" s="54" t="s">
        <v>64</v>
      </c>
    </row>
    <row r="161" spans="1:7" ht="12">
      <c r="A161" s="17" t="s">
        <v>0</v>
      </c>
      <c r="B161" s="17" t="s">
        <v>0</v>
      </c>
      <c r="C161" s="113" t="s">
        <v>180</v>
      </c>
      <c r="D161" s="114">
        <v>1</v>
      </c>
      <c r="E161" s="54" t="s">
        <v>64</v>
      </c>
      <c r="F161" s="54" t="s">
        <v>64</v>
      </c>
      <c r="G161" s="54">
        <v>1</v>
      </c>
    </row>
    <row r="162" spans="1:7" ht="12">
      <c r="A162" s="262" t="s">
        <v>184</v>
      </c>
      <c r="B162" s="262"/>
      <c r="C162" s="17" t="s">
        <v>0</v>
      </c>
      <c r="D162" s="114"/>
      <c r="E162" s="116"/>
      <c r="F162" s="116"/>
      <c r="G162" s="116"/>
    </row>
    <row r="163" spans="1:7" ht="12" customHeight="1">
      <c r="A163" s="261" t="s">
        <v>185</v>
      </c>
      <c r="B163" s="261"/>
      <c r="C163" s="113" t="s">
        <v>179</v>
      </c>
      <c r="D163" s="114">
        <v>2</v>
      </c>
      <c r="E163" s="54" t="s">
        <v>64</v>
      </c>
      <c r="F163" s="54">
        <v>2</v>
      </c>
      <c r="G163" s="54" t="s">
        <v>64</v>
      </c>
    </row>
    <row r="164" spans="1:7" ht="12">
      <c r="A164" s="17" t="s">
        <v>0</v>
      </c>
      <c r="B164" s="17" t="s">
        <v>0</v>
      </c>
      <c r="C164" s="113" t="s">
        <v>134</v>
      </c>
      <c r="D164" s="114">
        <v>3</v>
      </c>
      <c r="E164" s="54" t="s">
        <v>64</v>
      </c>
      <c r="F164" s="54">
        <v>2</v>
      </c>
      <c r="G164" s="54">
        <v>1</v>
      </c>
    </row>
    <row r="165" spans="1:7" ht="12">
      <c r="A165" s="17" t="s">
        <v>0</v>
      </c>
      <c r="B165" s="17" t="s">
        <v>0</v>
      </c>
      <c r="C165" s="113" t="s">
        <v>180</v>
      </c>
      <c r="D165" s="114">
        <v>5</v>
      </c>
      <c r="E165" s="54" t="s">
        <v>64</v>
      </c>
      <c r="F165" s="54">
        <v>4</v>
      </c>
      <c r="G165" s="54">
        <v>1</v>
      </c>
    </row>
    <row r="166" spans="1:7" ht="12">
      <c r="A166" s="262" t="s">
        <v>184</v>
      </c>
      <c r="B166" s="262"/>
      <c r="C166" s="17" t="s">
        <v>0</v>
      </c>
      <c r="D166" s="114"/>
      <c r="E166" s="116"/>
      <c r="F166" s="116"/>
      <c r="G166" s="116"/>
    </row>
    <row r="167" spans="1:7" ht="12" customHeight="1">
      <c r="A167" s="261" t="s">
        <v>208</v>
      </c>
      <c r="B167" s="261"/>
      <c r="C167" s="113" t="s">
        <v>179</v>
      </c>
      <c r="D167" s="114">
        <v>1239</v>
      </c>
      <c r="E167" s="54" t="s">
        <v>64</v>
      </c>
      <c r="F167" s="54">
        <v>21</v>
      </c>
      <c r="G167" s="54">
        <v>1218</v>
      </c>
    </row>
    <row r="168" spans="1:7" ht="12">
      <c r="A168" s="17" t="s">
        <v>0</v>
      </c>
      <c r="B168" s="17" t="s">
        <v>0</v>
      </c>
      <c r="C168" s="113" t="s">
        <v>134</v>
      </c>
      <c r="D168" s="114">
        <v>993</v>
      </c>
      <c r="E168" s="54" t="s">
        <v>64</v>
      </c>
      <c r="F168" s="54">
        <v>40</v>
      </c>
      <c r="G168" s="54">
        <v>953</v>
      </c>
    </row>
    <row r="169" spans="1:7" ht="12">
      <c r="A169" s="17" t="s">
        <v>0</v>
      </c>
      <c r="B169" s="17" t="s">
        <v>0</v>
      </c>
      <c r="C169" s="113" t="s">
        <v>180</v>
      </c>
      <c r="D169" s="114">
        <v>2232</v>
      </c>
      <c r="E169" s="54" t="s">
        <v>64</v>
      </c>
      <c r="F169" s="54">
        <v>61</v>
      </c>
      <c r="G169" s="54">
        <v>2171</v>
      </c>
    </row>
    <row r="170" spans="1:7" ht="12">
      <c r="A170" s="262" t="s">
        <v>184</v>
      </c>
      <c r="B170" s="262"/>
      <c r="C170" s="17" t="s">
        <v>0</v>
      </c>
      <c r="D170" s="114"/>
      <c r="E170" s="116"/>
      <c r="F170" s="116"/>
      <c r="G170" s="116"/>
    </row>
    <row r="171" spans="1:7" ht="12" customHeight="1">
      <c r="A171" s="266" t="s">
        <v>191</v>
      </c>
      <c r="B171" s="267"/>
      <c r="C171" s="119" t="s">
        <v>179</v>
      </c>
      <c r="D171" s="120">
        <v>1481</v>
      </c>
      <c r="E171" s="58">
        <v>13</v>
      </c>
      <c r="F171" s="58">
        <v>86</v>
      </c>
      <c r="G171" s="58">
        <v>1382</v>
      </c>
    </row>
    <row r="172" spans="1:7" ht="12">
      <c r="A172" s="121" t="s">
        <v>0</v>
      </c>
      <c r="B172" s="121" t="s">
        <v>0</v>
      </c>
      <c r="C172" s="119" t="s">
        <v>134</v>
      </c>
      <c r="D172" s="120">
        <v>1211</v>
      </c>
      <c r="E172" s="58">
        <v>33</v>
      </c>
      <c r="F172" s="58">
        <v>134</v>
      </c>
      <c r="G172" s="58">
        <v>1044</v>
      </c>
    </row>
    <row r="173" spans="1:7" ht="12">
      <c r="A173" s="121" t="s">
        <v>0</v>
      </c>
      <c r="B173" s="121" t="s">
        <v>0</v>
      </c>
      <c r="C173" s="119" t="s">
        <v>180</v>
      </c>
      <c r="D173" s="120">
        <v>2692</v>
      </c>
      <c r="E173" s="58">
        <v>46</v>
      </c>
      <c r="F173" s="58">
        <v>220</v>
      </c>
      <c r="G173" s="58">
        <v>2426</v>
      </c>
    </row>
    <row r="174" spans="1:7" ht="12">
      <c r="A174" s="121"/>
      <c r="B174" s="121"/>
      <c r="C174" s="146"/>
      <c r="D174" s="147"/>
      <c r="E174" s="148"/>
      <c r="F174" s="148"/>
      <c r="G174" s="148"/>
    </row>
    <row r="175" spans="1:7" ht="12">
      <c r="A175" s="121"/>
      <c r="B175" s="121"/>
      <c r="C175" s="146"/>
      <c r="D175" s="147"/>
      <c r="E175" s="148"/>
      <c r="F175" s="148"/>
      <c r="G175" s="148"/>
    </row>
    <row r="176" spans="1:7" ht="12.75" customHeight="1">
      <c r="A176" s="263" t="s">
        <v>209</v>
      </c>
      <c r="B176" s="264"/>
      <c r="C176" s="264"/>
      <c r="D176" s="264"/>
      <c r="E176" s="264"/>
      <c r="F176" s="264"/>
      <c r="G176" s="265"/>
    </row>
    <row r="177" spans="1:7" ht="12" customHeight="1">
      <c r="A177" s="17"/>
      <c r="B177" s="17"/>
      <c r="C177" s="112"/>
      <c r="D177" s="111"/>
      <c r="E177" s="108"/>
      <c r="F177" s="108"/>
      <c r="G177" s="109"/>
    </row>
    <row r="178" spans="1:7" ht="12">
      <c r="A178" s="262" t="s">
        <v>188</v>
      </c>
      <c r="B178" s="262"/>
      <c r="C178" s="128" t="s">
        <v>0</v>
      </c>
      <c r="D178" s="42" t="s">
        <v>0</v>
      </c>
      <c r="E178" s="129" t="s">
        <v>0</v>
      </c>
      <c r="F178" s="129" t="s">
        <v>0</v>
      </c>
      <c r="G178" s="129" t="s">
        <v>0</v>
      </c>
    </row>
    <row r="179" spans="1:7" ht="12" customHeight="1">
      <c r="A179" s="261" t="s">
        <v>195</v>
      </c>
      <c r="B179" s="261"/>
      <c r="C179" s="113" t="s">
        <v>179</v>
      </c>
      <c r="D179" s="114">
        <v>1</v>
      </c>
      <c r="E179" s="54">
        <v>1</v>
      </c>
      <c r="F179" s="54" t="s">
        <v>64</v>
      </c>
      <c r="G179" s="54" t="s">
        <v>64</v>
      </c>
    </row>
    <row r="180" spans="1:7" ht="12">
      <c r="A180" s="17" t="s">
        <v>0</v>
      </c>
      <c r="B180" s="17" t="s">
        <v>0</v>
      </c>
      <c r="C180" s="113" t="s">
        <v>134</v>
      </c>
      <c r="D180" s="114" t="s">
        <v>64</v>
      </c>
      <c r="E180" s="54" t="s">
        <v>64</v>
      </c>
      <c r="F180" s="54" t="s">
        <v>64</v>
      </c>
      <c r="G180" s="54" t="s">
        <v>64</v>
      </c>
    </row>
    <row r="181" spans="1:7" ht="12">
      <c r="A181" s="17" t="s">
        <v>0</v>
      </c>
      <c r="B181" s="17" t="s">
        <v>0</v>
      </c>
      <c r="C181" s="113" t="s">
        <v>180</v>
      </c>
      <c r="D181" s="114">
        <v>1</v>
      </c>
      <c r="E181" s="54">
        <v>1</v>
      </c>
      <c r="F181" s="54" t="s">
        <v>64</v>
      </c>
      <c r="G181" s="54" t="s">
        <v>64</v>
      </c>
    </row>
    <row r="182" spans="1:7" ht="12">
      <c r="A182" s="262" t="s">
        <v>184</v>
      </c>
      <c r="B182" s="262"/>
      <c r="C182" s="17" t="s">
        <v>0</v>
      </c>
      <c r="D182" s="114"/>
      <c r="E182" s="116"/>
      <c r="F182" s="116"/>
      <c r="G182" s="116"/>
    </row>
    <row r="183" spans="1:7" ht="12">
      <c r="A183" s="261" t="s">
        <v>210</v>
      </c>
      <c r="B183" s="261"/>
      <c r="C183" s="113" t="s">
        <v>179</v>
      </c>
      <c r="D183" s="114">
        <v>81</v>
      </c>
      <c r="E183" s="54">
        <v>68</v>
      </c>
      <c r="F183" s="54">
        <v>13</v>
      </c>
      <c r="G183" s="54" t="s">
        <v>64</v>
      </c>
    </row>
    <row r="184" spans="1:7" ht="12">
      <c r="A184" s="17" t="s">
        <v>0</v>
      </c>
      <c r="B184" s="17" t="s">
        <v>0</v>
      </c>
      <c r="C184" s="113" t="s">
        <v>134</v>
      </c>
      <c r="D184" s="114">
        <v>231</v>
      </c>
      <c r="E184" s="54">
        <v>216</v>
      </c>
      <c r="F184" s="54">
        <v>15</v>
      </c>
      <c r="G184" s="54" t="s">
        <v>64</v>
      </c>
    </row>
    <row r="185" spans="1:7" ht="12">
      <c r="A185" s="17" t="s">
        <v>0</v>
      </c>
      <c r="B185" s="17" t="s">
        <v>0</v>
      </c>
      <c r="C185" s="113" t="s">
        <v>180</v>
      </c>
      <c r="D185" s="114">
        <v>312</v>
      </c>
      <c r="E185" s="54">
        <v>284</v>
      </c>
      <c r="F185" s="54">
        <v>28</v>
      </c>
      <c r="G185" s="54" t="s">
        <v>64</v>
      </c>
    </row>
    <row r="186" spans="1:7" ht="12">
      <c r="A186" s="262" t="s">
        <v>181</v>
      </c>
      <c r="B186" s="262"/>
      <c r="C186" s="17" t="s">
        <v>0</v>
      </c>
      <c r="D186" s="114"/>
      <c r="E186" s="116"/>
      <c r="F186" s="116"/>
      <c r="G186" s="116"/>
    </row>
    <row r="187" spans="1:7" ht="12" customHeight="1">
      <c r="A187" s="261" t="s">
        <v>198</v>
      </c>
      <c r="B187" s="261"/>
      <c r="C187" s="113" t="s">
        <v>179</v>
      </c>
      <c r="D187" s="114">
        <v>4</v>
      </c>
      <c r="E187" s="54">
        <v>4</v>
      </c>
      <c r="F187" s="54" t="s">
        <v>64</v>
      </c>
      <c r="G187" s="54" t="s">
        <v>64</v>
      </c>
    </row>
    <row r="188" spans="1:7" ht="12">
      <c r="A188" s="17" t="s">
        <v>0</v>
      </c>
      <c r="B188" s="17" t="s">
        <v>0</v>
      </c>
      <c r="C188" s="113" t="s">
        <v>134</v>
      </c>
      <c r="D188" s="114">
        <v>4</v>
      </c>
      <c r="E188" s="54">
        <v>2</v>
      </c>
      <c r="F188" s="54">
        <v>2</v>
      </c>
      <c r="G188" s="54" t="s">
        <v>64</v>
      </c>
    </row>
    <row r="189" spans="1:7" ht="12">
      <c r="A189" s="17" t="s">
        <v>0</v>
      </c>
      <c r="B189" s="17" t="s">
        <v>0</v>
      </c>
      <c r="C189" s="113" t="s">
        <v>180</v>
      </c>
      <c r="D189" s="114">
        <v>8</v>
      </c>
      <c r="E189" s="54">
        <v>6</v>
      </c>
      <c r="F189" s="54">
        <v>2</v>
      </c>
      <c r="G189" s="54" t="s">
        <v>64</v>
      </c>
    </row>
    <row r="190" spans="1:7" ht="12">
      <c r="A190" s="262" t="s">
        <v>183</v>
      </c>
      <c r="B190" s="262"/>
      <c r="C190" s="17" t="s">
        <v>0</v>
      </c>
      <c r="D190" s="114"/>
      <c r="E190" s="116"/>
      <c r="F190" s="116"/>
      <c r="G190" s="116"/>
    </row>
    <row r="191" spans="1:7" ht="12" customHeight="1">
      <c r="A191" s="261" t="s">
        <v>195</v>
      </c>
      <c r="B191" s="261"/>
      <c r="C191" s="113" t="s">
        <v>179</v>
      </c>
      <c r="D191" s="114">
        <v>47</v>
      </c>
      <c r="E191" s="54">
        <v>37</v>
      </c>
      <c r="F191" s="54">
        <v>2</v>
      </c>
      <c r="G191" s="54">
        <v>8</v>
      </c>
    </row>
    <row r="192" spans="1:7" ht="12">
      <c r="A192" s="17" t="s">
        <v>0</v>
      </c>
      <c r="B192" s="17" t="s">
        <v>0</v>
      </c>
      <c r="C192" s="113" t="s">
        <v>134</v>
      </c>
      <c r="D192" s="114">
        <v>13</v>
      </c>
      <c r="E192" s="54">
        <v>11</v>
      </c>
      <c r="F192" s="54">
        <v>1</v>
      </c>
      <c r="G192" s="54">
        <v>1</v>
      </c>
    </row>
    <row r="193" spans="1:7" ht="12">
      <c r="A193" s="17" t="s">
        <v>0</v>
      </c>
      <c r="B193" s="17" t="s">
        <v>0</v>
      </c>
      <c r="C193" s="113" t="s">
        <v>180</v>
      </c>
      <c r="D193" s="114">
        <v>60</v>
      </c>
      <c r="E193" s="54">
        <v>48</v>
      </c>
      <c r="F193" s="54">
        <v>3</v>
      </c>
      <c r="G193" s="54">
        <v>9</v>
      </c>
    </row>
    <row r="194" spans="1:7" ht="12">
      <c r="A194" s="262" t="s">
        <v>211</v>
      </c>
      <c r="B194" s="262"/>
      <c r="C194" s="17" t="s">
        <v>0</v>
      </c>
      <c r="D194" s="114"/>
      <c r="E194" s="116"/>
      <c r="F194" s="116"/>
      <c r="G194" s="116"/>
    </row>
    <row r="195" spans="1:7" ht="12" customHeight="1">
      <c r="A195" s="261" t="s">
        <v>212</v>
      </c>
      <c r="B195" s="261"/>
      <c r="C195" s="113" t="s">
        <v>179</v>
      </c>
      <c r="D195" s="114">
        <v>3</v>
      </c>
      <c r="E195" s="54" t="s">
        <v>64</v>
      </c>
      <c r="F195" s="54">
        <v>3</v>
      </c>
      <c r="G195" s="54" t="s">
        <v>64</v>
      </c>
    </row>
    <row r="196" spans="1:7" ht="12">
      <c r="A196" s="17" t="s">
        <v>0</v>
      </c>
      <c r="B196" s="17" t="s">
        <v>0</v>
      </c>
      <c r="C196" s="113" t="s">
        <v>134</v>
      </c>
      <c r="D196" s="114" t="s">
        <v>64</v>
      </c>
      <c r="E196" s="54" t="s">
        <v>64</v>
      </c>
      <c r="F196" s="54" t="s">
        <v>64</v>
      </c>
      <c r="G196" s="54" t="s">
        <v>64</v>
      </c>
    </row>
    <row r="197" spans="1:7" ht="12">
      <c r="A197" s="17" t="s">
        <v>0</v>
      </c>
      <c r="B197" s="17" t="s">
        <v>0</v>
      </c>
      <c r="C197" s="113" t="s">
        <v>180</v>
      </c>
      <c r="D197" s="114">
        <v>3</v>
      </c>
      <c r="E197" s="54" t="s">
        <v>64</v>
      </c>
      <c r="F197" s="54">
        <v>3</v>
      </c>
      <c r="G197" s="54" t="s">
        <v>64</v>
      </c>
    </row>
    <row r="198" spans="1:7" ht="12">
      <c r="A198" s="268"/>
      <c r="B198" s="268"/>
      <c r="C198" s="17" t="s">
        <v>0</v>
      </c>
      <c r="D198" s="149" t="s">
        <v>0</v>
      </c>
      <c r="E198" s="129" t="s">
        <v>0</v>
      </c>
      <c r="F198" s="129" t="s">
        <v>0</v>
      </c>
      <c r="G198" s="129" t="s">
        <v>0</v>
      </c>
    </row>
    <row r="199" spans="1:7" ht="12">
      <c r="A199" s="13"/>
      <c r="B199" s="13"/>
      <c r="C199" s="112"/>
      <c r="D199" s="132"/>
      <c r="E199" s="42"/>
      <c r="F199" s="129"/>
      <c r="G199" s="129"/>
    </row>
    <row r="200" spans="1:7" ht="12">
      <c r="A200" s="292" t="s">
        <v>193</v>
      </c>
      <c r="B200" s="228"/>
      <c r="C200" s="228"/>
      <c r="D200" s="228"/>
      <c r="E200" s="228"/>
      <c r="F200" s="228"/>
      <c r="G200" s="228"/>
    </row>
    <row r="201" spans="1:7" ht="12.75" customHeight="1">
      <c r="A201" s="269" t="s">
        <v>213</v>
      </c>
      <c r="B201" s="270"/>
      <c r="C201" s="270"/>
      <c r="D201" s="270"/>
      <c r="E201" s="270"/>
      <c r="F201" s="270"/>
      <c r="G201" s="270"/>
    </row>
    <row r="202" spans="1:7" ht="12">
      <c r="A202" s="13"/>
      <c r="B202" s="13"/>
      <c r="C202" s="112"/>
      <c r="D202" s="132"/>
      <c r="E202" s="43"/>
      <c r="F202" s="43"/>
      <c r="G202" s="43"/>
    </row>
    <row r="203" spans="1:7" ht="12" customHeight="1">
      <c r="A203" s="261" t="s">
        <v>202</v>
      </c>
      <c r="B203" s="261"/>
      <c r="C203" s="113" t="s">
        <v>179</v>
      </c>
      <c r="D203" s="139">
        <v>10</v>
      </c>
      <c r="E203" s="140">
        <v>2</v>
      </c>
      <c r="F203" s="140">
        <v>5</v>
      </c>
      <c r="G203" s="140">
        <v>3</v>
      </c>
    </row>
    <row r="204" spans="1:7" ht="12">
      <c r="A204" s="17" t="s">
        <v>0</v>
      </c>
      <c r="B204" s="17" t="s">
        <v>0</v>
      </c>
      <c r="C204" s="113" t="s">
        <v>134</v>
      </c>
      <c r="D204" s="114">
        <v>7</v>
      </c>
      <c r="E204" s="54">
        <v>2</v>
      </c>
      <c r="F204" s="54">
        <v>4</v>
      </c>
      <c r="G204" s="54">
        <v>1</v>
      </c>
    </row>
    <row r="205" spans="1:7" ht="12">
      <c r="A205" s="17" t="s">
        <v>0</v>
      </c>
      <c r="B205" s="17" t="s">
        <v>0</v>
      </c>
      <c r="C205" s="113" t="s">
        <v>180</v>
      </c>
      <c r="D205" s="114">
        <v>17</v>
      </c>
      <c r="E205" s="54">
        <v>4</v>
      </c>
      <c r="F205" s="54">
        <v>9</v>
      </c>
      <c r="G205" s="54">
        <v>4</v>
      </c>
    </row>
    <row r="206" spans="1:7" ht="12">
      <c r="A206" s="262" t="s">
        <v>184</v>
      </c>
      <c r="B206" s="262"/>
      <c r="C206" s="17" t="s">
        <v>0</v>
      </c>
      <c r="D206" s="114"/>
      <c r="E206" s="116"/>
      <c r="F206" s="116"/>
      <c r="G206" s="116"/>
    </row>
    <row r="207" spans="1:7" ht="12" customHeight="1">
      <c r="A207" s="261" t="s">
        <v>214</v>
      </c>
      <c r="B207" s="261"/>
      <c r="C207" s="113" t="s">
        <v>179</v>
      </c>
      <c r="D207" s="114">
        <v>13</v>
      </c>
      <c r="E207" s="54">
        <v>11</v>
      </c>
      <c r="F207" s="54">
        <v>2</v>
      </c>
      <c r="G207" s="54" t="s">
        <v>64</v>
      </c>
    </row>
    <row r="208" spans="1:7" ht="12">
      <c r="A208" s="17" t="s">
        <v>0</v>
      </c>
      <c r="B208" s="17" t="s">
        <v>0</v>
      </c>
      <c r="C208" s="113" t="s">
        <v>134</v>
      </c>
      <c r="D208" s="114">
        <v>50</v>
      </c>
      <c r="E208" s="54">
        <v>40</v>
      </c>
      <c r="F208" s="54">
        <v>10</v>
      </c>
      <c r="G208" s="54" t="s">
        <v>64</v>
      </c>
    </row>
    <row r="209" spans="1:7" ht="12">
      <c r="A209" s="17" t="s">
        <v>0</v>
      </c>
      <c r="B209" s="17" t="s">
        <v>0</v>
      </c>
      <c r="C209" s="113" t="s">
        <v>180</v>
      </c>
      <c r="D209" s="114">
        <v>63</v>
      </c>
      <c r="E209" s="54">
        <v>51</v>
      </c>
      <c r="F209" s="54">
        <v>12</v>
      </c>
      <c r="G209" s="54" t="s">
        <v>64</v>
      </c>
    </row>
    <row r="210" spans="1:7" ht="12">
      <c r="A210" s="262" t="s">
        <v>184</v>
      </c>
      <c r="B210" s="262"/>
      <c r="C210" s="17" t="s">
        <v>0</v>
      </c>
      <c r="D210" s="114"/>
      <c r="E210" s="116"/>
      <c r="F210" s="116"/>
      <c r="G210" s="116"/>
    </row>
    <row r="211" spans="1:7" ht="12" customHeight="1">
      <c r="A211" s="266" t="s">
        <v>186</v>
      </c>
      <c r="B211" s="267"/>
      <c r="C211" s="119" t="s">
        <v>179</v>
      </c>
      <c r="D211" s="120">
        <v>159</v>
      </c>
      <c r="E211" s="58">
        <v>123</v>
      </c>
      <c r="F211" s="58">
        <v>25</v>
      </c>
      <c r="G211" s="58">
        <v>11</v>
      </c>
    </row>
    <row r="212" spans="1:7" ht="12">
      <c r="A212" s="121" t="s">
        <v>0</v>
      </c>
      <c r="B212" s="121" t="s">
        <v>0</v>
      </c>
      <c r="C212" s="119" t="s">
        <v>134</v>
      </c>
      <c r="D212" s="120">
        <v>305</v>
      </c>
      <c r="E212" s="58">
        <v>271</v>
      </c>
      <c r="F212" s="58">
        <v>32</v>
      </c>
      <c r="G212" s="58">
        <v>2</v>
      </c>
    </row>
    <row r="213" spans="1:7" ht="12">
      <c r="A213" s="121" t="s">
        <v>0</v>
      </c>
      <c r="B213" s="121" t="s">
        <v>0</v>
      </c>
      <c r="C213" s="119" t="s">
        <v>180</v>
      </c>
      <c r="D213" s="120">
        <v>464</v>
      </c>
      <c r="E213" s="58">
        <v>394</v>
      </c>
      <c r="F213" s="58">
        <v>57</v>
      </c>
      <c r="G213" s="58">
        <v>13</v>
      </c>
    </row>
    <row r="214" spans="1:7" ht="12">
      <c r="A214" s="17"/>
      <c r="B214" s="17"/>
      <c r="C214" s="112"/>
      <c r="D214" s="124"/>
      <c r="E214" s="123"/>
      <c r="F214" s="123"/>
      <c r="G214" s="123"/>
    </row>
    <row r="215" spans="1:7" ht="12" customHeight="1">
      <c r="A215" s="17"/>
      <c r="B215" s="17"/>
      <c r="C215" s="150"/>
      <c r="D215" s="122"/>
      <c r="E215" s="123"/>
      <c r="F215" s="123"/>
      <c r="G215" s="123"/>
    </row>
    <row r="216" spans="1:7" ht="24" customHeight="1">
      <c r="A216" s="218" t="s">
        <v>215</v>
      </c>
      <c r="B216" s="218"/>
      <c r="C216" s="218"/>
      <c r="D216" s="218"/>
      <c r="E216" s="218"/>
      <c r="F216" s="218"/>
      <c r="G216" s="218"/>
    </row>
    <row r="217" spans="1:7" ht="12">
      <c r="A217" s="13"/>
      <c r="B217" s="13"/>
      <c r="C217" s="112"/>
      <c r="D217" s="132"/>
      <c r="E217" s="43"/>
      <c r="F217" s="43"/>
      <c r="G217" s="43"/>
    </row>
    <row r="218" spans="1:7" ht="12" customHeight="1">
      <c r="A218" s="262" t="s">
        <v>188</v>
      </c>
      <c r="B218" s="262"/>
      <c r="C218" s="151"/>
      <c r="D218" s="152"/>
      <c r="E218" s="108"/>
      <c r="F218" s="108"/>
      <c r="G218" s="108"/>
    </row>
    <row r="219" spans="1:7" ht="12" customHeight="1">
      <c r="A219" s="261" t="s">
        <v>195</v>
      </c>
      <c r="B219" s="261"/>
      <c r="C219" s="113" t="s">
        <v>179</v>
      </c>
      <c r="D219" s="153" t="s">
        <v>64</v>
      </c>
      <c r="E219" s="154" t="s">
        <v>64</v>
      </c>
      <c r="F219" s="154" t="s">
        <v>64</v>
      </c>
      <c r="G219" s="154" t="s">
        <v>64</v>
      </c>
    </row>
    <row r="220" spans="1:7" ht="12" customHeight="1">
      <c r="A220" s="22"/>
      <c r="B220" s="22"/>
      <c r="C220" s="113" t="s">
        <v>134</v>
      </c>
      <c r="D220" s="155">
        <v>1</v>
      </c>
      <c r="E220" s="156">
        <v>1</v>
      </c>
      <c r="F220" s="156" t="s">
        <v>64</v>
      </c>
      <c r="G220" s="156" t="s">
        <v>64</v>
      </c>
    </row>
    <row r="221" spans="1:7" ht="12" customHeight="1">
      <c r="A221" s="22"/>
      <c r="B221" s="22"/>
      <c r="C221" s="113" t="s">
        <v>180</v>
      </c>
      <c r="D221" s="155">
        <v>1</v>
      </c>
      <c r="E221" s="156">
        <v>1</v>
      </c>
      <c r="F221" s="156" t="s">
        <v>64</v>
      </c>
      <c r="G221" s="156" t="s">
        <v>64</v>
      </c>
    </row>
    <row r="222" spans="1:7" ht="12" customHeight="1">
      <c r="A222" s="22"/>
      <c r="B222" s="22"/>
      <c r="C222" s="113"/>
      <c r="D222" s="153"/>
      <c r="E222" s="154"/>
      <c r="F222" s="154"/>
      <c r="G222" s="154"/>
    </row>
    <row r="223" spans="1:7" ht="12">
      <c r="A223" s="262" t="s">
        <v>181</v>
      </c>
      <c r="B223" s="262"/>
      <c r="C223" s="113"/>
      <c r="D223" s="157"/>
      <c r="E223" s="116"/>
      <c r="F223" s="116"/>
      <c r="G223" s="116"/>
    </row>
    <row r="224" spans="1:7" ht="12" customHeight="1">
      <c r="A224" s="261" t="s">
        <v>198</v>
      </c>
      <c r="B224" s="261"/>
      <c r="C224" s="113" t="s">
        <v>179</v>
      </c>
      <c r="D224" s="114">
        <v>3</v>
      </c>
      <c r="E224" s="54">
        <v>2</v>
      </c>
      <c r="F224" s="54">
        <v>1</v>
      </c>
      <c r="G224" s="54" t="s">
        <v>64</v>
      </c>
    </row>
    <row r="225" spans="1:7" ht="12">
      <c r="A225" s="17" t="s">
        <v>0</v>
      </c>
      <c r="B225" s="17" t="s">
        <v>0</v>
      </c>
      <c r="C225" s="113" t="s">
        <v>134</v>
      </c>
      <c r="D225" s="114">
        <v>3</v>
      </c>
      <c r="E225" s="54">
        <v>3</v>
      </c>
      <c r="F225" s="54" t="s">
        <v>64</v>
      </c>
      <c r="G225" s="54" t="s">
        <v>64</v>
      </c>
    </row>
    <row r="226" spans="1:7" ht="12">
      <c r="A226" s="17" t="s">
        <v>0</v>
      </c>
      <c r="B226" s="17" t="s">
        <v>0</v>
      </c>
      <c r="C226" s="113" t="s">
        <v>180</v>
      </c>
      <c r="D226" s="114">
        <v>6</v>
      </c>
      <c r="E226" s="54">
        <v>5</v>
      </c>
      <c r="F226" s="54">
        <v>1</v>
      </c>
      <c r="G226" s="54" t="s">
        <v>64</v>
      </c>
    </row>
    <row r="227" spans="1:7" ht="12">
      <c r="A227" s="262" t="s">
        <v>184</v>
      </c>
      <c r="B227" s="262"/>
      <c r="C227" s="17" t="s">
        <v>0</v>
      </c>
      <c r="D227" s="114"/>
      <c r="E227" s="116"/>
      <c r="F227" s="116"/>
      <c r="G227" s="116"/>
    </row>
    <row r="228" spans="1:7" ht="12" customHeight="1">
      <c r="A228" s="261" t="s">
        <v>216</v>
      </c>
      <c r="B228" s="261"/>
      <c r="C228" s="113" t="s">
        <v>179</v>
      </c>
      <c r="D228" s="114">
        <v>6</v>
      </c>
      <c r="E228" s="54">
        <v>6</v>
      </c>
      <c r="F228" s="54" t="s">
        <v>64</v>
      </c>
      <c r="G228" s="54" t="s">
        <v>64</v>
      </c>
    </row>
    <row r="229" spans="1:7" ht="12">
      <c r="A229" s="17" t="s">
        <v>0</v>
      </c>
      <c r="B229" s="17" t="s">
        <v>0</v>
      </c>
      <c r="C229" s="113" t="s">
        <v>134</v>
      </c>
      <c r="D229" s="114">
        <v>2</v>
      </c>
      <c r="E229" s="54">
        <v>2</v>
      </c>
      <c r="F229" s="54" t="s">
        <v>64</v>
      </c>
      <c r="G229" s="54" t="s">
        <v>64</v>
      </c>
    </row>
    <row r="230" spans="1:7" ht="12">
      <c r="A230" s="17" t="s">
        <v>0</v>
      </c>
      <c r="B230" s="17" t="s">
        <v>0</v>
      </c>
      <c r="C230" s="113" t="s">
        <v>180</v>
      </c>
      <c r="D230" s="114">
        <v>8</v>
      </c>
      <c r="E230" s="54">
        <v>8</v>
      </c>
      <c r="F230" s="54" t="s">
        <v>64</v>
      </c>
      <c r="G230" s="54" t="s">
        <v>64</v>
      </c>
    </row>
    <row r="231" spans="1:7" ht="12">
      <c r="A231" s="262" t="s">
        <v>184</v>
      </c>
      <c r="B231" s="262"/>
      <c r="C231" s="17" t="s">
        <v>0</v>
      </c>
      <c r="D231" s="114"/>
      <c r="E231" s="116"/>
      <c r="F231" s="116"/>
      <c r="G231" s="116"/>
    </row>
    <row r="232" spans="1:7" ht="12" customHeight="1">
      <c r="A232" s="266" t="s">
        <v>186</v>
      </c>
      <c r="B232" s="267"/>
      <c r="C232" s="119" t="s">
        <v>179</v>
      </c>
      <c r="D232" s="120">
        <v>9</v>
      </c>
      <c r="E232" s="58">
        <v>8</v>
      </c>
      <c r="F232" s="58">
        <v>1</v>
      </c>
      <c r="G232" s="58" t="s">
        <v>64</v>
      </c>
    </row>
    <row r="233" spans="1:7" ht="12">
      <c r="A233" s="121" t="s">
        <v>0</v>
      </c>
      <c r="B233" s="121" t="s">
        <v>0</v>
      </c>
      <c r="C233" s="119" t="s">
        <v>134</v>
      </c>
      <c r="D233" s="120">
        <v>6</v>
      </c>
      <c r="E233" s="58">
        <v>6</v>
      </c>
      <c r="F233" s="58" t="s">
        <v>64</v>
      </c>
      <c r="G233" s="58" t="s">
        <v>64</v>
      </c>
    </row>
    <row r="234" spans="1:7" ht="12">
      <c r="A234" s="121" t="s">
        <v>0</v>
      </c>
      <c r="B234" s="121" t="s">
        <v>0</v>
      </c>
      <c r="C234" s="119" t="s">
        <v>180</v>
      </c>
      <c r="D234" s="120">
        <v>15</v>
      </c>
      <c r="E234" s="58">
        <v>14</v>
      </c>
      <c r="F234" s="58">
        <v>1</v>
      </c>
      <c r="G234" s="58" t="s">
        <v>64</v>
      </c>
    </row>
    <row r="235" spans="1:7" ht="12">
      <c r="A235" s="121"/>
      <c r="B235" s="121"/>
      <c r="C235" s="146"/>
      <c r="D235" s="147"/>
      <c r="E235" s="148"/>
      <c r="F235" s="148"/>
      <c r="G235" s="148"/>
    </row>
    <row r="236" spans="1:7" ht="12">
      <c r="A236" s="121"/>
      <c r="B236" s="121"/>
      <c r="C236" s="146"/>
      <c r="D236" s="147"/>
      <c r="E236" s="148"/>
      <c r="F236" s="148"/>
      <c r="G236" s="148"/>
    </row>
    <row r="237" spans="1:7" ht="12" customHeight="1">
      <c r="A237" s="263" t="s">
        <v>217</v>
      </c>
      <c r="B237" s="264"/>
      <c r="C237" s="264"/>
      <c r="D237" s="264"/>
      <c r="E237" s="264"/>
      <c r="F237" s="264"/>
      <c r="G237" s="265"/>
    </row>
    <row r="238" spans="1:7" ht="12" customHeight="1">
      <c r="A238" s="17"/>
      <c r="B238" s="17"/>
      <c r="C238" s="112"/>
      <c r="D238" s="111"/>
      <c r="E238" s="108"/>
      <c r="F238" s="108"/>
      <c r="G238" s="109"/>
    </row>
    <row r="239" spans="1:7" ht="12">
      <c r="A239" s="262" t="s">
        <v>181</v>
      </c>
      <c r="B239" s="262"/>
      <c r="C239" s="17" t="s">
        <v>0</v>
      </c>
      <c r="D239" s="129" t="s">
        <v>0</v>
      </c>
      <c r="E239" s="129" t="s">
        <v>0</v>
      </c>
      <c r="F239" s="129" t="s">
        <v>0</v>
      </c>
      <c r="G239" s="129" t="s">
        <v>0</v>
      </c>
    </row>
    <row r="240" spans="1:7" ht="12" customHeight="1">
      <c r="A240" s="261" t="s">
        <v>198</v>
      </c>
      <c r="B240" s="261"/>
      <c r="C240" s="113" t="s">
        <v>179</v>
      </c>
      <c r="D240" s="114">
        <v>22</v>
      </c>
      <c r="E240" s="54">
        <v>5</v>
      </c>
      <c r="F240" s="54">
        <v>9</v>
      </c>
      <c r="G240" s="54">
        <v>8</v>
      </c>
    </row>
    <row r="241" spans="1:7" ht="12">
      <c r="A241" s="17" t="s">
        <v>0</v>
      </c>
      <c r="B241" s="17" t="s">
        <v>0</v>
      </c>
      <c r="C241" s="113" t="s">
        <v>134</v>
      </c>
      <c r="D241" s="114">
        <v>8</v>
      </c>
      <c r="E241" s="54">
        <v>1</v>
      </c>
      <c r="F241" s="54">
        <v>4</v>
      </c>
      <c r="G241" s="54">
        <v>3</v>
      </c>
    </row>
    <row r="242" spans="1:7" ht="12">
      <c r="A242" s="17" t="s">
        <v>0</v>
      </c>
      <c r="B242" s="17" t="s">
        <v>0</v>
      </c>
      <c r="C242" s="119" t="s">
        <v>180</v>
      </c>
      <c r="D242" s="120">
        <v>30</v>
      </c>
      <c r="E242" s="58">
        <v>6</v>
      </c>
      <c r="F242" s="58">
        <v>13</v>
      </c>
      <c r="G242" s="58">
        <v>11</v>
      </c>
    </row>
    <row r="243" spans="1:7" ht="12">
      <c r="A243" s="17"/>
      <c r="B243" s="17"/>
      <c r="C243" s="112"/>
      <c r="D243" s="122"/>
      <c r="E243" s="123"/>
      <c r="F243" s="123"/>
      <c r="G243" s="123"/>
    </row>
    <row r="244" spans="1:7" ht="12">
      <c r="A244" s="17"/>
      <c r="B244" s="17"/>
      <c r="C244" s="112"/>
      <c r="D244" s="263"/>
      <c r="E244" s="264"/>
      <c r="F244" s="264"/>
      <c r="G244" s="265"/>
    </row>
    <row r="245" spans="1:7" ht="12.75" customHeight="1">
      <c r="A245" s="295" t="s">
        <v>218</v>
      </c>
      <c r="B245" s="296"/>
      <c r="C245" s="296"/>
      <c r="D245" s="296"/>
      <c r="E245" s="296"/>
      <c r="F245" s="296"/>
      <c r="G245" s="297"/>
    </row>
    <row r="246" spans="1:7" ht="12.75" customHeight="1">
      <c r="A246" s="263" t="s">
        <v>219</v>
      </c>
      <c r="B246" s="264"/>
      <c r="C246" s="264"/>
      <c r="D246" s="264"/>
      <c r="E246" s="264"/>
      <c r="F246" s="264"/>
      <c r="G246" s="265"/>
    </row>
    <row r="247" spans="1:7" ht="12" customHeight="1">
      <c r="A247" s="17"/>
      <c r="B247" s="17"/>
      <c r="C247" s="112"/>
      <c r="D247" s="111"/>
      <c r="E247" s="108"/>
      <c r="F247" s="108"/>
      <c r="G247" s="109"/>
    </row>
    <row r="248" spans="1:7" ht="12">
      <c r="A248" s="262" t="s">
        <v>188</v>
      </c>
      <c r="B248" s="262"/>
      <c r="C248" s="128" t="s">
        <v>0</v>
      </c>
      <c r="D248" s="42" t="s">
        <v>0</v>
      </c>
      <c r="E248" s="129" t="s">
        <v>0</v>
      </c>
      <c r="F248" s="129" t="s">
        <v>0</v>
      </c>
      <c r="G248" s="129" t="s">
        <v>0</v>
      </c>
    </row>
    <row r="249" spans="1:7" ht="12" customHeight="1">
      <c r="A249" s="261" t="s">
        <v>220</v>
      </c>
      <c r="B249" s="261"/>
      <c r="C249" s="113" t="s">
        <v>179</v>
      </c>
      <c r="D249" s="114">
        <v>22</v>
      </c>
      <c r="E249" s="54">
        <v>3</v>
      </c>
      <c r="F249" s="54">
        <v>3</v>
      </c>
      <c r="G249" s="54">
        <v>16</v>
      </c>
    </row>
    <row r="250" spans="1:7" ht="12">
      <c r="A250" s="17" t="s">
        <v>0</v>
      </c>
      <c r="B250" s="17" t="s">
        <v>0</v>
      </c>
      <c r="C250" s="113" t="s">
        <v>134</v>
      </c>
      <c r="D250" s="114">
        <v>16</v>
      </c>
      <c r="E250" s="54">
        <v>3</v>
      </c>
      <c r="F250" s="54">
        <v>2</v>
      </c>
      <c r="G250" s="54">
        <v>11</v>
      </c>
    </row>
    <row r="251" spans="1:7" ht="12">
      <c r="A251" s="17" t="s">
        <v>0</v>
      </c>
      <c r="B251" s="17" t="s">
        <v>0</v>
      </c>
      <c r="C251" s="113" t="s">
        <v>180</v>
      </c>
      <c r="D251" s="114">
        <v>38</v>
      </c>
      <c r="E251" s="54">
        <v>6</v>
      </c>
      <c r="F251" s="54">
        <v>5</v>
      </c>
      <c r="G251" s="54">
        <v>27</v>
      </c>
    </row>
    <row r="252" spans="1:7" ht="12">
      <c r="A252" s="262" t="s">
        <v>181</v>
      </c>
      <c r="B252" s="262"/>
      <c r="C252" s="17" t="s">
        <v>0</v>
      </c>
      <c r="D252" s="114" t="s">
        <v>0</v>
      </c>
      <c r="E252" s="116" t="s">
        <v>0</v>
      </c>
      <c r="F252" s="116" t="s">
        <v>0</v>
      </c>
      <c r="G252" s="116" t="s">
        <v>0</v>
      </c>
    </row>
    <row r="253" spans="1:7" ht="12" customHeight="1">
      <c r="A253" s="261" t="s">
        <v>198</v>
      </c>
      <c r="B253" s="261"/>
      <c r="C253" s="113" t="s">
        <v>179</v>
      </c>
      <c r="D253" s="114">
        <v>3</v>
      </c>
      <c r="E253" s="54" t="s">
        <v>64</v>
      </c>
      <c r="F253" s="54">
        <v>1</v>
      </c>
      <c r="G253" s="54">
        <v>2</v>
      </c>
    </row>
    <row r="254" spans="1:7" ht="12">
      <c r="A254" s="17" t="s">
        <v>0</v>
      </c>
      <c r="B254" s="17" t="s">
        <v>0</v>
      </c>
      <c r="C254" s="113" t="s">
        <v>134</v>
      </c>
      <c r="D254" s="114">
        <v>2</v>
      </c>
      <c r="E254" s="54" t="s">
        <v>64</v>
      </c>
      <c r="F254" s="54">
        <v>2</v>
      </c>
      <c r="G254" s="54" t="s">
        <v>64</v>
      </c>
    </row>
    <row r="255" spans="1:7" ht="12">
      <c r="A255" s="17" t="s">
        <v>0</v>
      </c>
      <c r="B255" s="17" t="s">
        <v>0</v>
      </c>
      <c r="C255" s="113" t="s">
        <v>180</v>
      </c>
      <c r="D255" s="114">
        <v>5</v>
      </c>
      <c r="E255" s="54" t="s">
        <v>64</v>
      </c>
      <c r="F255" s="54">
        <v>3</v>
      </c>
      <c r="G255" s="54">
        <v>2</v>
      </c>
    </row>
    <row r="256" spans="1:7" ht="12">
      <c r="A256" s="262" t="s">
        <v>184</v>
      </c>
      <c r="B256" s="262"/>
      <c r="C256" s="17" t="s">
        <v>0</v>
      </c>
      <c r="D256" s="114" t="s">
        <v>0</v>
      </c>
      <c r="E256" s="116" t="s">
        <v>0</v>
      </c>
      <c r="F256" s="116" t="s">
        <v>0</v>
      </c>
      <c r="G256" s="116" t="s">
        <v>0</v>
      </c>
    </row>
    <row r="257" spans="1:7" ht="12">
      <c r="A257" s="262" t="s">
        <v>183</v>
      </c>
      <c r="B257" s="262"/>
      <c r="C257" s="17"/>
      <c r="D257" s="114"/>
      <c r="E257" s="116"/>
      <c r="F257" s="116"/>
      <c r="G257" s="116"/>
    </row>
    <row r="258" spans="1:7" ht="12">
      <c r="A258" s="261" t="s">
        <v>195</v>
      </c>
      <c r="B258" s="261"/>
      <c r="C258" s="113" t="s">
        <v>179</v>
      </c>
      <c r="D258" s="114">
        <v>1</v>
      </c>
      <c r="E258" s="116" t="s">
        <v>64</v>
      </c>
      <c r="F258" s="116">
        <v>1</v>
      </c>
      <c r="G258" s="116" t="s">
        <v>64</v>
      </c>
    </row>
    <row r="259" spans="1:7" ht="12">
      <c r="A259" s="22"/>
      <c r="B259" s="22"/>
      <c r="C259" s="113" t="s">
        <v>134</v>
      </c>
      <c r="D259" s="114" t="s">
        <v>64</v>
      </c>
      <c r="E259" s="116" t="s">
        <v>64</v>
      </c>
      <c r="F259" s="116" t="s">
        <v>64</v>
      </c>
      <c r="G259" s="116" t="s">
        <v>64</v>
      </c>
    </row>
    <row r="260" spans="1:7" ht="12">
      <c r="A260" s="22"/>
      <c r="B260" s="22"/>
      <c r="C260" s="113" t="s">
        <v>180</v>
      </c>
      <c r="D260" s="114">
        <v>1</v>
      </c>
      <c r="E260" s="116" t="s">
        <v>64</v>
      </c>
      <c r="F260" s="116">
        <v>1</v>
      </c>
      <c r="G260" s="116" t="s">
        <v>64</v>
      </c>
    </row>
    <row r="261" spans="1:7" ht="12">
      <c r="A261" s="22"/>
      <c r="B261" s="22"/>
      <c r="C261" s="17"/>
      <c r="D261" s="114"/>
      <c r="E261" s="116"/>
      <c r="F261" s="116"/>
      <c r="G261" s="116"/>
    </row>
    <row r="262" spans="1:7" ht="12" customHeight="1">
      <c r="A262" s="266" t="s">
        <v>186</v>
      </c>
      <c r="B262" s="267"/>
      <c r="C262" s="119" t="s">
        <v>179</v>
      </c>
      <c r="D262" s="120">
        <v>26</v>
      </c>
      <c r="E262" s="58">
        <v>3</v>
      </c>
      <c r="F262" s="58">
        <v>5</v>
      </c>
      <c r="G262" s="58">
        <v>18</v>
      </c>
    </row>
    <row r="263" spans="1:7" ht="12">
      <c r="A263" s="121" t="s">
        <v>0</v>
      </c>
      <c r="B263" s="121" t="s">
        <v>0</v>
      </c>
      <c r="C263" s="119" t="s">
        <v>134</v>
      </c>
      <c r="D263" s="120">
        <v>18</v>
      </c>
      <c r="E263" s="58">
        <v>3</v>
      </c>
      <c r="F263" s="58">
        <v>4</v>
      </c>
      <c r="G263" s="58">
        <v>11</v>
      </c>
    </row>
    <row r="264" spans="1:7" ht="12">
      <c r="A264" s="121" t="s">
        <v>0</v>
      </c>
      <c r="B264" s="121" t="s">
        <v>0</v>
      </c>
      <c r="C264" s="119" t="s">
        <v>180</v>
      </c>
      <c r="D264" s="120">
        <v>44</v>
      </c>
      <c r="E264" s="58">
        <v>6</v>
      </c>
      <c r="F264" s="58">
        <v>9</v>
      </c>
      <c r="G264" s="58">
        <v>29</v>
      </c>
    </row>
    <row r="265" spans="1:7" ht="12">
      <c r="A265" s="17"/>
      <c r="B265" s="17"/>
      <c r="C265" s="112"/>
      <c r="D265" s="124"/>
      <c r="E265" s="123"/>
      <c r="F265" s="123"/>
      <c r="G265" s="123"/>
    </row>
    <row r="266" spans="1:7" ht="12.75" customHeight="1">
      <c r="A266" s="263" t="s">
        <v>221</v>
      </c>
      <c r="B266" s="264"/>
      <c r="C266" s="264"/>
      <c r="D266" s="264"/>
      <c r="E266" s="264"/>
      <c r="F266" s="264"/>
      <c r="G266" s="265"/>
    </row>
    <row r="267" spans="1:7" ht="12" customHeight="1">
      <c r="A267" s="17"/>
      <c r="B267" s="17"/>
      <c r="C267" s="112"/>
      <c r="D267" s="111"/>
      <c r="E267" s="108"/>
      <c r="F267" s="108"/>
      <c r="G267" s="109"/>
    </row>
    <row r="268" spans="1:7" ht="12">
      <c r="A268" s="262" t="s">
        <v>188</v>
      </c>
      <c r="B268" s="262"/>
      <c r="C268" s="128" t="s">
        <v>0</v>
      </c>
      <c r="D268" s="42" t="s">
        <v>0</v>
      </c>
      <c r="E268" s="129" t="s">
        <v>0</v>
      </c>
      <c r="F268" s="129" t="s">
        <v>0</v>
      </c>
      <c r="G268" s="129" t="s">
        <v>0</v>
      </c>
    </row>
    <row r="269" spans="1:7" ht="12" customHeight="1">
      <c r="A269" s="261" t="s">
        <v>195</v>
      </c>
      <c r="B269" s="261"/>
      <c r="C269" s="113" t="s">
        <v>179</v>
      </c>
      <c r="D269" s="114">
        <v>31</v>
      </c>
      <c r="E269" s="54">
        <v>2</v>
      </c>
      <c r="F269" s="54">
        <v>10</v>
      </c>
      <c r="G269" s="54">
        <v>19</v>
      </c>
    </row>
    <row r="270" spans="1:7" ht="12">
      <c r="A270" s="17" t="s">
        <v>0</v>
      </c>
      <c r="B270" s="17" t="s">
        <v>0</v>
      </c>
      <c r="C270" s="113" t="s">
        <v>134</v>
      </c>
      <c r="D270" s="114">
        <v>25</v>
      </c>
      <c r="E270" s="54">
        <v>3</v>
      </c>
      <c r="F270" s="54">
        <v>15</v>
      </c>
      <c r="G270" s="54">
        <v>7</v>
      </c>
    </row>
    <row r="271" spans="1:7" ht="12">
      <c r="A271" s="17" t="s">
        <v>0</v>
      </c>
      <c r="B271" s="17" t="s">
        <v>0</v>
      </c>
      <c r="C271" s="113" t="s">
        <v>180</v>
      </c>
      <c r="D271" s="114">
        <v>56</v>
      </c>
      <c r="E271" s="54">
        <v>5</v>
      </c>
      <c r="F271" s="54">
        <v>25</v>
      </c>
      <c r="G271" s="54">
        <v>26</v>
      </c>
    </row>
    <row r="272" spans="1:7" ht="12">
      <c r="A272" s="262" t="s">
        <v>181</v>
      </c>
      <c r="B272" s="262"/>
      <c r="C272" s="17" t="s">
        <v>0</v>
      </c>
      <c r="D272" s="114"/>
      <c r="E272" s="116"/>
      <c r="F272" s="116"/>
      <c r="G272" s="116"/>
    </row>
    <row r="273" spans="1:7" ht="12" customHeight="1">
      <c r="A273" s="261" t="s">
        <v>198</v>
      </c>
      <c r="B273" s="261"/>
      <c r="C273" s="113" t="s">
        <v>179</v>
      </c>
      <c r="D273" s="114">
        <v>3</v>
      </c>
      <c r="E273" s="54">
        <v>1</v>
      </c>
      <c r="F273" s="54">
        <v>1</v>
      </c>
      <c r="G273" s="54">
        <v>1</v>
      </c>
    </row>
    <row r="274" spans="1:7" ht="12">
      <c r="A274" s="17" t="s">
        <v>0</v>
      </c>
      <c r="B274" s="17" t="s">
        <v>0</v>
      </c>
      <c r="C274" s="113" t="s">
        <v>134</v>
      </c>
      <c r="D274" s="114" t="s">
        <v>64</v>
      </c>
      <c r="E274" s="54" t="s">
        <v>64</v>
      </c>
      <c r="F274" s="54" t="s">
        <v>64</v>
      </c>
      <c r="G274" s="54" t="s">
        <v>64</v>
      </c>
    </row>
    <row r="275" spans="1:7" ht="12">
      <c r="A275" s="17" t="s">
        <v>0</v>
      </c>
      <c r="B275" s="17" t="s">
        <v>0</v>
      </c>
      <c r="C275" s="113" t="s">
        <v>180</v>
      </c>
      <c r="D275" s="114">
        <v>3</v>
      </c>
      <c r="E275" s="54">
        <v>1</v>
      </c>
      <c r="F275" s="54">
        <v>1</v>
      </c>
      <c r="G275" s="54">
        <v>1</v>
      </c>
    </row>
    <row r="276" spans="1:7" ht="12">
      <c r="A276" s="262" t="s">
        <v>183</v>
      </c>
      <c r="B276" s="262"/>
      <c r="C276" s="17" t="s">
        <v>0</v>
      </c>
      <c r="D276" s="114"/>
      <c r="E276" s="116"/>
      <c r="F276" s="116"/>
      <c r="G276" s="116"/>
    </row>
    <row r="277" spans="1:7" ht="12" customHeight="1">
      <c r="A277" s="261" t="s">
        <v>178</v>
      </c>
      <c r="B277" s="261"/>
      <c r="C277" s="113" t="s">
        <v>179</v>
      </c>
      <c r="D277" s="114">
        <v>2</v>
      </c>
      <c r="E277" s="54" t="s">
        <v>64</v>
      </c>
      <c r="F277" s="54">
        <v>1</v>
      </c>
      <c r="G277" s="54">
        <v>1</v>
      </c>
    </row>
    <row r="278" spans="1:7" ht="12">
      <c r="A278" s="17" t="s">
        <v>0</v>
      </c>
      <c r="B278" s="17" t="s">
        <v>0</v>
      </c>
      <c r="C278" s="113" t="s">
        <v>134</v>
      </c>
      <c r="D278" s="114" t="s">
        <v>64</v>
      </c>
      <c r="E278" s="54" t="s">
        <v>64</v>
      </c>
      <c r="F278" s="54" t="s">
        <v>64</v>
      </c>
      <c r="G278" s="54" t="s">
        <v>64</v>
      </c>
    </row>
    <row r="279" spans="1:7" ht="12">
      <c r="A279" s="17" t="s">
        <v>0</v>
      </c>
      <c r="B279" s="17" t="s">
        <v>0</v>
      </c>
      <c r="C279" s="113" t="s">
        <v>180</v>
      </c>
      <c r="D279" s="114">
        <v>2</v>
      </c>
      <c r="E279" s="54" t="s">
        <v>64</v>
      </c>
      <c r="F279" s="54">
        <v>1</v>
      </c>
      <c r="G279" s="54">
        <v>1</v>
      </c>
    </row>
    <row r="280" spans="1:7" ht="12">
      <c r="A280" s="262" t="s">
        <v>184</v>
      </c>
      <c r="B280" s="262"/>
      <c r="C280" s="17" t="s">
        <v>0</v>
      </c>
      <c r="D280" s="114"/>
      <c r="E280" s="116"/>
      <c r="F280" s="116"/>
      <c r="G280" s="116"/>
    </row>
    <row r="281" spans="1:7" ht="12" customHeight="1">
      <c r="A281" s="261" t="s">
        <v>185</v>
      </c>
      <c r="B281" s="261"/>
      <c r="C281" s="113" t="s">
        <v>179</v>
      </c>
      <c r="D281" s="114">
        <v>5</v>
      </c>
      <c r="E281" s="54">
        <v>1</v>
      </c>
      <c r="F281" s="54" t="s">
        <v>64</v>
      </c>
      <c r="G281" s="54">
        <v>4</v>
      </c>
    </row>
    <row r="282" spans="1:7" ht="12">
      <c r="A282" s="17" t="s">
        <v>0</v>
      </c>
      <c r="B282" s="17" t="s">
        <v>0</v>
      </c>
      <c r="C282" s="113" t="s">
        <v>134</v>
      </c>
      <c r="D282" s="114">
        <v>4</v>
      </c>
      <c r="E282" s="54" t="s">
        <v>64</v>
      </c>
      <c r="F282" s="54">
        <v>1</v>
      </c>
      <c r="G282" s="54">
        <v>3</v>
      </c>
    </row>
    <row r="283" spans="1:7" ht="12">
      <c r="A283" s="17" t="s">
        <v>0</v>
      </c>
      <c r="B283" s="17" t="s">
        <v>0</v>
      </c>
      <c r="C283" s="113" t="s">
        <v>180</v>
      </c>
      <c r="D283" s="114">
        <v>9</v>
      </c>
      <c r="E283" s="54">
        <v>1</v>
      </c>
      <c r="F283" s="54">
        <v>1</v>
      </c>
      <c r="G283" s="54">
        <v>7</v>
      </c>
    </row>
    <row r="284" spans="1:7" ht="12">
      <c r="A284" s="262" t="s">
        <v>184</v>
      </c>
      <c r="B284" s="262"/>
      <c r="C284" s="17" t="s">
        <v>0</v>
      </c>
      <c r="D284" s="114"/>
      <c r="E284" s="116"/>
      <c r="F284" s="116"/>
      <c r="G284" s="116"/>
    </row>
    <row r="285" spans="1:7" ht="12" customHeight="1">
      <c r="A285" s="261" t="s">
        <v>222</v>
      </c>
      <c r="B285" s="261"/>
      <c r="C285" s="113" t="s">
        <v>179</v>
      </c>
      <c r="D285" s="114">
        <v>2</v>
      </c>
      <c r="E285" s="54" t="s">
        <v>64</v>
      </c>
      <c r="F285" s="54">
        <v>1</v>
      </c>
      <c r="G285" s="54">
        <v>1</v>
      </c>
    </row>
    <row r="286" spans="1:7" ht="12">
      <c r="A286" s="17" t="s">
        <v>0</v>
      </c>
      <c r="B286" s="17" t="s">
        <v>0</v>
      </c>
      <c r="C286" s="113" t="s">
        <v>134</v>
      </c>
      <c r="D286" s="114" t="s">
        <v>64</v>
      </c>
      <c r="E286" s="54" t="s">
        <v>64</v>
      </c>
      <c r="F286" s="54" t="s">
        <v>64</v>
      </c>
      <c r="G286" s="54" t="s">
        <v>64</v>
      </c>
    </row>
    <row r="287" spans="1:7" ht="12">
      <c r="A287" s="17" t="s">
        <v>0</v>
      </c>
      <c r="B287" s="17" t="s">
        <v>0</v>
      </c>
      <c r="C287" s="113" t="s">
        <v>180</v>
      </c>
      <c r="D287" s="114">
        <v>2</v>
      </c>
      <c r="E287" s="54" t="s">
        <v>64</v>
      </c>
      <c r="F287" s="54">
        <v>1</v>
      </c>
      <c r="G287" s="54">
        <v>1</v>
      </c>
    </row>
    <row r="288" spans="1:7" ht="12">
      <c r="A288" s="262" t="s">
        <v>184</v>
      </c>
      <c r="B288" s="262"/>
      <c r="C288" s="17" t="s">
        <v>0</v>
      </c>
      <c r="D288" s="114"/>
      <c r="E288" s="116"/>
      <c r="F288" s="116"/>
      <c r="G288" s="116"/>
    </row>
    <row r="289" spans="1:7" ht="12" customHeight="1">
      <c r="A289" s="266" t="s">
        <v>223</v>
      </c>
      <c r="B289" s="267"/>
      <c r="C289" s="119" t="s">
        <v>179</v>
      </c>
      <c r="D289" s="120">
        <v>43</v>
      </c>
      <c r="E289" s="58">
        <v>4</v>
      </c>
      <c r="F289" s="58">
        <v>13</v>
      </c>
      <c r="G289" s="58">
        <v>26</v>
      </c>
    </row>
    <row r="290" spans="1:7" ht="12">
      <c r="A290" s="121" t="s">
        <v>0</v>
      </c>
      <c r="B290" s="121" t="s">
        <v>0</v>
      </c>
      <c r="C290" s="119" t="s">
        <v>134</v>
      </c>
      <c r="D290" s="120">
        <v>29</v>
      </c>
      <c r="E290" s="58">
        <v>3</v>
      </c>
      <c r="F290" s="58">
        <v>16</v>
      </c>
      <c r="G290" s="58">
        <v>10</v>
      </c>
    </row>
    <row r="291" spans="1:7" ht="12">
      <c r="A291" s="121" t="s">
        <v>0</v>
      </c>
      <c r="B291" s="121" t="s">
        <v>0</v>
      </c>
      <c r="C291" s="119" t="s">
        <v>180</v>
      </c>
      <c r="D291" s="120">
        <v>72</v>
      </c>
      <c r="E291" s="58">
        <v>7</v>
      </c>
      <c r="F291" s="58">
        <v>29</v>
      </c>
      <c r="G291" s="58">
        <v>36</v>
      </c>
    </row>
    <row r="292" spans="1:7" ht="12">
      <c r="A292" s="121"/>
      <c r="B292" s="121"/>
      <c r="C292" s="146"/>
      <c r="D292" s="147"/>
      <c r="E292" s="148"/>
      <c r="F292" s="148"/>
      <c r="G292" s="148"/>
    </row>
    <row r="293" spans="1:7" ht="12">
      <c r="A293" s="121"/>
      <c r="B293" s="121"/>
      <c r="C293" s="146"/>
      <c r="D293" s="147"/>
      <c r="E293" s="148"/>
      <c r="F293" s="148"/>
      <c r="G293" s="148"/>
    </row>
    <row r="294" spans="1:7" ht="12.75" customHeight="1">
      <c r="A294" s="298" t="s">
        <v>218</v>
      </c>
      <c r="B294" s="299"/>
      <c r="C294" s="299"/>
      <c r="D294" s="299"/>
      <c r="E294" s="299"/>
      <c r="F294" s="299"/>
      <c r="G294" s="300"/>
    </row>
    <row r="295" spans="1:7" ht="12.75" customHeight="1">
      <c r="A295" s="263" t="s">
        <v>224</v>
      </c>
      <c r="B295" s="264"/>
      <c r="C295" s="264"/>
      <c r="D295" s="264"/>
      <c r="E295" s="264"/>
      <c r="F295" s="264"/>
      <c r="G295" s="265"/>
    </row>
    <row r="296" spans="1:7" ht="12" customHeight="1">
      <c r="A296" s="17"/>
      <c r="B296" s="17"/>
      <c r="C296" s="112"/>
      <c r="D296" s="111"/>
      <c r="E296" s="108"/>
      <c r="F296" s="108"/>
      <c r="G296" s="109"/>
    </row>
    <row r="297" spans="1:7" ht="12">
      <c r="A297" s="262" t="s">
        <v>188</v>
      </c>
      <c r="B297" s="262"/>
      <c r="C297" s="128" t="s">
        <v>0</v>
      </c>
      <c r="D297" s="42" t="s">
        <v>0</v>
      </c>
      <c r="E297" s="129" t="s">
        <v>0</v>
      </c>
      <c r="F297" s="129" t="s">
        <v>0</v>
      </c>
      <c r="G297" s="129" t="s">
        <v>0</v>
      </c>
    </row>
    <row r="298" spans="1:7" ht="12" customHeight="1">
      <c r="A298" s="261" t="s">
        <v>195</v>
      </c>
      <c r="B298" s="261"/>
      <c r="C298" s="113" t="s">
        <v>179</v>
      </c>
      <c r="D298" s="114">
        <v>78</v>
      </c>
      <c r="E298" s="54">
        <v>7</v>
      </c>
      <c r="F298" s="54">
        <v>6</v>
      </c>
      <c r="G298" s="54">
        <v>65</v>
      </c>
    </row>
    <row r="299" spans="1:7" ht="12">
      <c r="A299" s="17" t="s">
        <v>0</v>
      </c>
      <c r="B299" s="17" t="s">
        <v>0</v>
      </c>
      <c r="C299" s="113" t="s">
        <v>134</v>
      </c>
      <c r="D299" s="114">
        <v>53</v>
      </c>
      <c r="E299" s="54">
        <v>9</v>
      </c>
      <c r="F299" s="54">
        <v>13</v>
      </c>
      <c r="G299" s="54">
        <v>31</v>
      </c>
    </row>
    <row r="300" spans="1:7" ht="12">
      <c r="A300" s="17" t="s">
        <v>0</v>
      </c>
      <c r="B300" s="17" t="s">
        <v>0</v>
      </c>
      <c r="C300" s="113" t="s">
        <v>180</v>
      </c>
      <c r="D300" s="114">
        <v>131</v>
      </c>
      <c r="E300" s="54">
        <v>16</v>
      </c>
      <c r="F300" s="54">
        <v>19</v>
      </c>
      <c r="G300" s="54">
        <v>96</v>
      </c>
    </row>
    <row r="301" spans="1:7" ht="12">
      <c r="A301" s="17"/>
      <c r="B301" s="17"/>
      <c r="C301" s="112"/>
      <c r="D301" s="114"/>
      <c r="E301" s="54"/>
      <c r="F301" s="54"/>
      <c r="G301" s="54"/>
    </row>
    <row r="302" spans="1:7" ht="12">
      <c r="A302" s="17" t="s">
        <v>225</v>
      </c>
      <c r="B302" s="17"/>
      <c r="C302" s="113" t="s">
        <v>179</v>
      </c>
      <c r="D302" s="114">
        <v>1</v>
      </c>
      <c r="E302" s="54" t="s">
        <v>64</v>
      </c>
      <c r="F302" s="54">
        <v>1</v>
      </c>
      <c r="G302" s="54" t="s">
        <v>64</v>
      </c>
    </row>
    <row r="303" spans="1:7" ht="12">
      <c r="A303" s="17"/>
      <c r="B303" s="17"/>
      <c r="C303" s="113" t="s">
        <v>134</v>
      </c>
      <c r="D303" s="114">
        <v>1</v>
      </c>
      <c r="E303" s="54" t="s">
        <v>64</v>
      </c>
      <c r="F303" s="54">
        <v>1</v>
      </c>
      <c r="G303" s="54" t="s">
        <v>64</v>
      </c>
    </row>
    <row r="304" spans="1:7" ht="12">
      <c r="A304" s="17"/>
      <c r="B304" s="17"/>
      <c r="C304" s="113" t="s">
        <v>180</v>
      </c>
      <c r="D304" s="114">
        <v>2</v>
      </c>
      <c r="E304" s="54" t="s">
        <v>64</v>
      </c>
      <c r="F304" s="54">
        <v>2</v>
      </c>
      <c r="G304" s="54" t="s">
        <v>64</v>
      </c>
    </row>
    <row r="305" spans="1:7" ht="12">
      <c r="A305" s="17"/>
      <c r="B305" s="17"/>
      <c r="C305" s="112"/>
      <c r="D305" s="114"/>
      <c r="E305" s="54"/>
      <c r="F305" s="54"/>
      <c r="G305" s="54"/>
    </row>
    <row r="306" spans="1:7" ht="12">
      <c r="A306" s="262" t="s">
        <v>181</v>
      </c>
      <c r="B306" s="262"/>
      <c r="C306" s="17" t="s">
        <v>0</v>
      </c>
      <c r="D306" s="114" t="s">
        <v>0</v>
      </c>
      <c r="E306" s="116" t="s">
        <v>0</v>
      </c>
      <c r="F306" s="116" t="s">
        <v>0</v>
      </c>
      <c r="G306" s="116" t="s">
        <v>0</v>
      </c>
    </row>
    <row r="307" spans="1:7" ht="12" customHeight="1">
      <c r="A307" s="261" t="s">
        <v>198</v>
      </c>
      <c r="B307" s="261"/>
      <c r="C307" s="113" t="s">
        <v>179</v>
      </c>
      <c r="D307" s="114">
        <v>13</v>
      </c>
      <c r="E307" s="54">
        <v>6</v>
      </c>
      <c r="F307" s="54">
        <v>4</v>
      </c>
      <c r="G307" s="54">
        <v>3</v>
      </c>
    </row>
    <row r="308" spans="1:7" ht="12">
      <c r="A308" s="17" t="s">
        <v>0</v>
      </c>
      <c r="B308" s="17" t="s">
        <v>0</v>
      </c>
      <c r="C308" s="113" t="s">
        <v>134</v>
      </c>
      <c r="D308" s="114">
        <v>3</v>
      </c>
      <c r="E308" s="54">
        <v>2</v>
      </c>
      <c r="F308" s="54" t="s">
        <v>64</v>
      </c>
      <c r="G308" s="54">
        <v>1</v>
      </c>
    </row>
    <row r="309" spans="1:7" ht="12">
      <c r="A309" s="17" t="s">
        <v>0</v>
      </c>
      <c r="B309" s="17" t="s">
        <v>0</v>
      </c>
      <c r="C309" s="113" t="s">
        <v>180</v>
      </c>
      <c r="D309" s="114">
        <v>16</v>
      </c>
      <c r="E309" s="54">
        <v>8</v>
      </c>
      <c r="F309" s="54">
        <v>4</v>
      </c>
      <c r="G309" s="54">
        <v>4</v>
      </c>
    </row>
    <row r="310" spans="1:7" ht="12">
      <c r="A310" s="262" t="s">
        <v>183</v>
      </c>
      <c r="B310" s="262"/>
      <c r="C310" s="17" t="s">
        <v>0</v>
      </c>
      <c r="D310" s="114" t="s">
        <v>0</v>
      </c>
      <c r="E310" s="116" t="s">
        <v>0</v>
      </c>
      <c r="F310" s="116" t="s">
        <v>0</v>
      </c>
      <c r="G310" s="116" t="s">
        <v>0</v>
      </c>
    </row>
    <row r="311" spans="1:7" ht="12" customHeight="1">
      <c r="A311" s="261" t="s">
        <v>195</v>
      </c>
      <c r="B311" s="261"/>
      <c r="C311" s="113" t="s">
        <v>179</v>
      </c>
      <c r="D311" s="114">
        <v>43</v>
      </c>
      <c r="E311" s="54">
        <v>40</v>
      </c>
      <c r="F311" s="54">
        <v>2</v>
      </c>
      <c r="G311" s="54">
        <v>1</v>
      </c>
    </row>
    <row r="312" spans="1:7" ht="12">
      <c r="A312" s="17" t="s">
        <v>0</v>
      </c>
      <c r="B312" s="17" t="s">
        <v>0</v>
      </c>
      <c r="C312" s="113" t="s">
        <v>134</v>
      </c>
      <c r="D312" s="114">
        <v>10</v>
      </c>
      <c r="E312" s="54">
        <v>9</v>
      </c>
      <c r="F312" s="54">
        <v>1</v>
      </c>
      <c r="G312" s="54" t="s">
        <v>64</v>
      </c>
    </row>
    <row r="313" spans="1:7" ht="12">
      <c r="A313" s="17" t="s">
        <v>0</v>
      </c>
      <c r="B313" s="17" t="s">
        <v>0</v>
      </c>
      <c r="C313" s="113" t="s">
        <v>180</v>
      </c>
      <c r="D313" s="114">
        <v>53</v>
      </c>
      <c r="E313" s="54">
        <v>49</v>
      </c>
      <c r="F313" s="54">
        <v>3</v>
      </c>
      <c r="G313" s="54">
        <v>1</v>
      </c>
    </row>
    <row r="314" spans="1:7" ht="12">
      <c r="A314" s="262" t="s">
        <v>206</v>
      </c>
      <c r="B314" s="262"/>
      <c r="C314" s="17" t="s">
        <v>0</v>
      </c>
      <c r="D314" s="114" t="s">
        <v>0</v>
      </c>
      <c r="E314" s="116" t="s">
        <v>0</v>
      </c>
      <c r="F314" s="116" t="s">
        <v>0</v>
      </c>
      <c r="G314" s="116" t="s">
        <v>0</v>
      </c>
    </row>
    <row r="315" spans="1:7" ht="12" customHeight="1">
      <c r="A315" s="261" t="s">
        <v>207</v>
      </c>
      <c r="B315" s="261"/>
      <c r="C315" s="113" t="s">
        <v>179</v>
      </c>
      <c r="D315" s="114">
        <v>1</v>
      </c>
      <c r="E315" s="54">
        <v>1</v>
      </c>
      <c r="F315" s="54" t="s">
        <v>64</v>
      </c>
      <c r="G315" s="54" t="s">
        <v>64</v>
      </c>
    </row>
    <row r="316" spans="1:7" ht="12">
      <c r="A316" s="17" t="s">
        <v>0</v>
      </c>
      <c r="B316" s="17" t="s">
        <v>0</v>
      </c>
      <c r="C316" s="113" t="s">
        <v>134</v>
      </c>
      <c r="D316" s="114">
        <v>1</v>
      </c>
      <c r="E316" s="54">
        <v>1</v>
      </c>
      <c r="F316" s="54" t="s">
        <v>64</v>
      </c>
      <c r="G316" s="54" t="s">
        <v>64</v>
      </c>
    </row>
    <row r="317" spans="1:7" ht="12">
      <c r="A317" s="17" t="s">
        <v>0</v>
      </c>
      <c r="B317" s="17" t="s">
        <v>0</v>
      </c>
      <c r="C317" s="113" t="s">
        <v>180</v>
      </c>
      <c r="D317" s="114">
        <v>2</v>
      </c>
      <c r="E317" s="54">
        <v>2</v>
      </c>
      <c r="F317" s="54" t="s">
        <v>64</v>
      </c>
      <c r="G317" s="54" t="s">
        <v>64</v>
      </c>
    </row>
    <row r="318" spans="1:11" ht="12">
      <c r="A318" s="262" t="s">
        <v>184</v>
      </c>
      <c r="B318" s="262"/>
      <c r="C318" s="17" t="s">
        <v>0</v>
      </c>
      <c r="D318" s="114" t="s">
        <v>0</v>
      </c>
      <c r="E318" s="116" t="s">
        <v>0</v>
      </c>
      <c r="F318" s="116" t="s">
        <v>0</v>
      </c>
      <c r="G318" s="116" t="s">
        <v>0</v>
      </c>
      <c r="J318" s="268"/>
      <c r="K318" s="268"/>
    </row>
    <row r="319" spans="1:7" ht="12" customHeight="1">
      <c r="A319" s="261" t="s">
        <v>185</v>
      </c>
      <c r="B319" s="261"/>
      <c r="C319" s="113" t="s">
        <v>179</v>
      </c>
      <c r="D319" s="114">
        <v>15</v>
      </c>
      <c r="E319" s="54" t="s">
        <v>64</v>
      </c>
      <c r="F319" s="54">
        <v>1</v>
      </c>
      <c r="G319" s="54">
        <v>14</v>
      </c>
    </row>
    <row r="320" spans="1:7" ht="12">
      <c r="A320" s="17" t="s">
        <v>0</v>
      </c>
      <c r="B320" s="17" t="s">
        <v>0</v>
      </c>
      <c r="C320" s="113" t="s">
        <v>134</v>
      </c>
      <c r="D320" s="114">
        <v>18</v>
      </c>
      <c r="E320" s="54" t="s">
        <v>64</v>
      </c>
      <c r="F320" s="54">
        <v>6</v>
      </c>
      <c r="G320" s="54">
        <v>12</v>
      </c>
    </row>
    <row r="321" spans="1:7" ht="12">
      <c r="A321" s="17" t="s">
        <v>0</v>
      </c>
      <c r="B321" s="17" t="s">
        <v>0</v>
      </c>
      <c r="C321" s="113" t="s">
        <v>180</v>
      </c>
      <c r="D321" s="114">
        <v>33</v>
      </c>
      <c r="E321" s="54" t="s">
        <v>64</v>
      </c>
      <c r="F321" s="54">
        <v>7</v>
      </c>
      <c r="G321" s="54">
        <v>26</v>
      </c>
    </row>
    <row r="322" spans="1:7" ht="12">
      <c r="A322" s="17"/>
      <c r="B322" s="17"/>
      <c r="C322" s="112"/>
      <c r="D322" s="114"/>
      <c r="E322" s="54"/>
      <c r="F322" s="54"/>
      <c r="G322" s="54"/>
    </row>
    <row r="323" spans="1:7" ht="12" customHeight="1">
      <c r="A323" s="261" t="s">
        <v>222</v>
      </c>
      <c r="B323" s="261"/>
      <c r="C323" s="113" t="s">
        <v>179</v>
      </c>
      <c r="D323" s="114">
        <v>2</v>
      </c>
      <c r="E323" s="54" t="s">
        <v>64</v>
      </c>
      <c r="F323" s="54" t="s">
        <v>64</v>
      </c>
      <c r="G323" s="54">
        <v>2</v>
      </c>
    </row>
    <row r="324" spans="1:7" ht="12">
      <c r="A324" s="17"/>
      <c r="B324" s="17"/>
      <c r="C324" s="113" t="s">
        <v>134</v>
      </c>
      <c r="D324" s="114">
        <v>1</v>
      </c>
      <c r="E324" s="54" t="s">
        <v>64</v>
      </c>
      <c r="F324" s="54" t="s">
        <v>64</v>
      </c>
      <c r="G324" s="54">
        <v>1</v>
      </c>
    </row>
    <row r="325" spans="1:7" ht="12">
      <c r="A325" s="17"/>
      <c r="B325" s="17"/>
      <c r="C325" s="113" t="s">
        <v>180</v>
      </c>
      <c r="D325" s="114">
        <v>3</v>
      </c>
      <c r="E325" s="54" t="s">
        <v>64</v>
      </c>
      <c r="F325" s="54" t="s">
        <v>64</v>
      </c>
      <c r="G325" s="54">
        <v>3</v>
      </c>
    </row>
    <row r="326" spans="1:7" ht="12">
      <c r="A326" s="262" t="s">
        <v>184</v>
      </c>
      <c r="B326" s="262"/>
      <c r="C326" s="17" t="s">
        <v>0</v>
      </c>
      <c r="D326" s="114" t="s">
        <v>0</v>
      </c>
      <c r="E326" s="116" t="s">
        <v>0</v>
      </c>
      <c r="F326" s="116" t="s">
        <v>0</v>
      </c>
      <c r="G326" s="116" t="s">
        <v>0</v>
      </c>
    </row>
    <row r="327" spans="1:7" ht="12" customHeight="1">
      <c r="A327" s="266" t="s">
        <v>186</v>
      </c>
      <c r="B327" s="267"/>
      <c r="C327" s="119" t="s">
        <v>179</v>
      </c>
      <c r="D327" s="120">
        <v>153</v>
      </c>
      <c r="E327" s="58">
        <v>54</v>
      </c>
      <c r="F327" s="58">
        <v>14</v>
      </c>
      <c r="G327" s="58">
        <v>85</v>
      </c>
    </row>
    <row r="328" spans="1:7" ht="12">
      <c r="A328" s="121" t="s">
        <v>0</v>
      </c>
      <c r="B328" s="121" t="s">
        <v>0</v>
      </c>
      <c r="C328" s="119" t="s">
        <v>134</v>
      </c>
      <c r="D328" s="120">
        <v>87</v>
      </c>
      <c r="E328" s="58">
        <v>21</v>
      </c>
      <c r="F328" s="58">
        <v>21</v>
      </c>
      <c r="G328" s="58">
        <v>45</v>
      </c>
    </row>
    <row r="329" spans="1:7" ht="12">
      <c r="A329" s="121" t="s">
        <v>0</v>
      </c>
      <c r="B329" s="121" t="s">
        <v>0</v>
      </c>
      <c r="C329" s="119" t="s">
        <v>180</v>
      </c>
      <c r="D329" s="120">
        <v>240</v>
      </c>
      <c r="E329" s="58">
        <v>75</v>
      </c>
      <c r="F329" s="58">
        <v>35</v>
      </c>
      <c r="G329" s="58">
        <v>130</v>
      </c>
    </row>
    <row r="330" spans="1:7" ht="12">
      <c r="A330" s="17"/>
      <c r="B330" s="17"/>
      <c r="C330" s="112"/>
      <c r="D330" s="124"/>
      <c r="E330" s="123"/>
      <c r="F330" s="123"/>
      <c r="G330" s="123"/>
    </row>
    <row r="331" spans="1:7" ht="18" customHeight="1">
      <c r="A331" s="263" t="s">
        <v>18</v>
      </c>
      <c r="B331" s="264"/>
      <c r="C331" s="264"/>
      <c r="D331" s="264"/>
      <c r="E331" s="264"/>
      <c r="F331" s="264"/>
      <c r="G331" s="265"/>
    </row>
    <row r="332" spans="1:7" ht="12">
      <c r="A332" s="262" t="s">
        <v>184</v>
      </c>
      <c r="B332" s="262"/>
      <c r="C332" s="17" t="s">
        <v>0</v>
      </c>
      <c r="D332" s="129" t="s">
        <v>0</v>
      </c>
      <c r="E332" s="129" t="s">
        <v>0</v>
      </c>
      <c r="F332" s="129" t="s">
        <v>0</v>
      </c>
      <c r="G332" s="129" t="s">
        <v>0</v>
      </c>
    </row>
    <row r="333" spans="1:7" ht="12" customHeight="1">
      <c r="A333" s="266" t="s">
        <v>186</v>
      </c>
      <c r="B333" s="267"/>
      <c r="C333" s="119" t="s">
        <v>179</v>
      </c>
      <c r="D333" s="120">
        <v>2313</v>
      </c>
      <c r="E333" s="58">
        <v>248</v>
      </c>
      <c r="F333" s="58">
        <v>223</v>
      </c>
      <c r="G333" s="58">
        <v>1842</v>
      </c>
    </row>
    <row r="334" spans="1:7" ht="12">
      <c r="A334" s="121" t="s">
        <v>0</v>
      </c>
      <c r="B334" s="121" t="s">
        <v>0</v>
      </c>
      <c r="C334" s="119" t="s">
        <v>134</v>
      </c>
      <c r="D334" s="120">
        <v>1942</v>
      </c>
      <c r="E334" s="58">
        <v>386</v>
      </c>
      <c r="F334" s="58">
        <v>288</v>
      </c>
      <c r="G334" s="58">
        <v>1268</v>
      </c>
    </row>
    <row r="335" spans="1:7" ht="12">
      <c r="A335" s="121" t="s">
        <v>0</v>
      </c>
      <c r="B335" s="121" t="s">
        <v>0</v>
      </c>
      <c r="C335" s="119" t="s">
        <v>180</v>
      </c>
      <c r="D335" s="120">
        <v>4255</v>
      </c>
      <c r="E335" s="58">
        <v>634</v>
      </c>
      <c r="F335" s="58">
        <v>511</v>
      </c>
      <c r="G335" s="58">
        <v>3110</v>
      </c>
    </row>
    <row r="336" spans="1:7" ht="12">
      <c r="A336" s="17"/>
      <c r="B336" s="17"/>
      <c r="C336" s="112"/>
      <c r="D336" s="122"/>
      <c r="E336" s="123"/>
      <c r="F336" s="123"/>
      <c r="G336" s="123"/>
    </row>
    <row r="337" spans="1:7" ht="18" customHeight="1">
      <c r="A337" s="263" t="s">
        <v>78</v>
      </c>
      <c r="B337" s="264"/>
      <c r="C337" s="264"/>
      <c r="D337" s="264"/>
      <c r="E337" s="264"/>
      <c r="F337" s="264"/>
      <c r="G337" s="265"/>
    </row>
    <row r="338" spans="1:7" ht="12.75" customHeight="1">
      <c r="A338" s="263" t="s">
        <v>226</v>
      </c>
      <c r="B338" s="264"/>
      <c r="C338" s="264"/>
      <c r="D338" s="264"/>
      <c r="E338" s="264"/>
      <c r="F338" s="264"/>
      <c r="G338" s="265"/>
    </row>
    <row r="339" spans="1:7" ht="5.25" customHeight="1">
      <c r="A339" s="17"/>
      <c r="B339" s="17"/>
      <c r="C339" s="112"/>
      <c r="D339" s="111"/>
      <c r="E339" s="108"/>
      <c r="F339" s="108"/>
      <c r="G339" s="109"/>
    </row>
    <row r="340" spans="1:7" ht="12">
      <c r="A340" s="262" t="s">
        <v>188</v>
      </c>
      <c r="B340" s="262"/>
      <c r="C340" s="128" t="s">
        <v>0</v>
      </c>
      <c r="D340" s="42" t="s">
        <v>0</v>
      </c>
      <c r="E340" s="129" t="s">
        <v>0</v>
      </c>
      <c r="F340" s="129" t="s">
        <v>0</v>
      </c>
      <c r="G340" s="129" t="s">
        <v>0</v>
      </c>
    </row>
    <row r="341" spans="1:7" ht="12" customHeight="1">
      <c r="A341" s="261" t="s">
        <v>178</v>
      </c>
      <c r="B341" s="261"/>
      <c r="C341" s="113" t="s">
        <v>179</v>
      </c>
      <c r="D341" s="114">
        <v>13</v>
      </c>
      <c r="E341" s="54">
        <v>6</v>
      </c>
      <c r="F341" s="54">
        <v>3</v>
      </c>
      <c r="G341" s="54">
        <v>4</v>
      </c>
    </row>
    <row r="342" spans="1:7" ht="12">
      <c r="A342" s="17" t="s">
        <v>0</v>
      </c>
      <c r="B342" s="17" t="s">
        <v>0</v>
      </c>
      <c r="C342" s="113" t="s">
        <v>134</v>
      </c>
      <c r="D342" s="114">
        <v>33</v>
      </c>
      <c r="E342" s="54">
        <v>20</v>
      </c>
      <c r="F342" s="54">
        <v>5</v>
      </c>
      <c r="G342" s="54">
        <v>8</v>
      </c>
    </row>
    <row r="343" spans="1:7" ht="12">
      <c r="A343" s="17" t="s">
        <v>0</v>
      </c>
      <c r="B343" s="17" t="s">
        <v>0</v>
      </c>
      <c r="C343" s="119" t="s">
        <v>180</v>
      </c>
      <c r="D343" s="120">
        <v>46</v>
      </c>
      <c r="E343" s="58">
        <v>26</v>
      </c>
      <c r="F343" s="58">
        <v>8</v>
      </c>
      <c r="G343" s="58">
        <v>12</v>
      </c>
    </row>
    <row r="344" spans="1:7" ht="12">
      <c r="A344" s="17"/>
      <c r="B344" s="17"/>
      <c r="C344" s="112"/>
      <c r="D344" s="64"/>
      <c r="E344" s="54"/>
      <c r="F344" s="54"/>
      <c r="G344" s="54"/>
    </row>
    <row r="345" spans="1:7" ht="12">
      <c r="A345" s="17"/>
      <c r="B345" s="17"/>
      <c r="C345" s="150"/>
      <c r="D345" s="122"/>
      <c r="E345" s="123"/>
      <c r="F345" s="123"/>
      <c r="G345" s="123"/>
    </row>
    <row r="346" spans="1:12" ht="12.75" customHeight="1">
      <c r="A346" s="298" t="s">
        <v>227</v>
      </c>
      <c r="B346" s="299"/>
      <c r="C346" s="299"/>
      <c r="D346" s="299"/>
      <c r="E346" s="299"/>
      <c r="F346" s="299"/>
      <c r="G346" s="300"/>
      <c r="K346" s="268"/>
      <c r="L346" s="268"/>
    </row>
    <row r="347" spans="1:7" ht="12" customHeight="1">
      <c r="A347" s="263" t="s">
        <v>228</v>
      </c>
      <c r="B347" s="264"/>
      <c r="C347" s="264"/>
      <c r="D347" s="264"/>
      <c r="E347" s="264"/>
      <c r="F347" s="264"/>
      <c r="G347" s="265"/>
    </row>
    <row r="348" spans="1:7" ht="12">
      <c r="A348" s="17"/>
      <c r="B348" s="17"/>
      <c r="C348" s="112"/>
      <c r="D348" s="111"/>
      <c r="E348" s="108"/>
      <c r="F348" s="108"/>
      <c r="G348" s="109"/>
    </row>
    <row r="349" spans="1:7" ht="12" customHeight="1">
      <c r="A349" s="262" t="s">
        <v>188</v>
      </c>
      <c r="B349" s="262"/>
      <c r="C349" s="128" t="s">
        <v>0</v>
      </c>
      <c r="D349" s="42" t="s">
        <v>0</v>
      </c>
      <c r="E349" s="129" t="s">
        <v>0</v>
      </c>
      <c r="F349" s="129" t="s">
        <v>0</v>
      </c>
      <c r="G349" s="129" t="s">
        <v>0</v>
      </c>
    </row>
    <row r="350" spans="1:7" ht="12">
      <c r="A350" s="261" t="s">
        <v>178</v>
      </c>
      <c r="B350" s="261"/>
      <c r="C350" s="113" t="s">
        <v>179</v>
      </c>
      <c r="D350" s="114">
        <v>58</v>
      </c>
      <c r="E350" s="54">
        <v>9</v>
      </c>
      <c r="F350" s="54">
        <v>15</v>
      </c>
      <c r="G350" s="54">
        <v>34</v>
      </c>
    </row>
    <row r="351" spans="1:7" ht="12">
      <c r="A351" s="17" t="s">
        <v>0</v>
      </c>
      <c r="B351" s="17" t="s">
        <v>0</v>
      </c>
      <c r="C351" s="113" t="s">
        <v>134</v>
      </c>
      <c r="D351" s="114">
        <v>60</v>
      </c>
      <c r="E351" s="54">
        <v>4</v>
      </c>
      <c r="F351" s="54">
        <v>25</v>
      </c>
      <c r="G351" s="54">
        <v>31</v>
      </c>
    </row>
    <row r="352" spans="1:7" ht="12">
      <c r="A352" s="17" t="s">
        <v>0</v>
      </c>
      <c r="B352" s="17" t="s">
        <v>0</v>
      </c>
      <c r="C352" s="119" t="s">
        <v>180</v>
      </c>
      <c r="D352" s="120">
        <v>118</v>
      </c>
      <c r="E352" s="58">
        <v>13</v>
      </c>
      <c r="F352" s="58">
        <v>40</v>
      </c>
      <c r="G352" s="58">
        <v>65</v>
      </c>
    </row>
    <row r="353" spans="1:7" ht="12.75" customHeight="1">
      <c r="A353" s="17"/>
      <c r="B353" s="17"/>
      <c r="C353" s="112"/>
      <c r="D353" s="122"/>
      <c r="E353" s="123"/>
      <c r="F353" s="123"/>
      <c r="G353" s="123"/>
    </row>
    <row r="354" spans="1:7" ht="12.75" customHeight="1">
      <c r="A354" s="263" t="s">
        <v>229</v>
      </c>
      <c r="B354" s="264"/>
      <c r="C354" s="264"/>
      <c r="D354" s="264"/>
      <c r="E354" s="264"/>
      <c r="F354" s="264"/>
      <c r="G354" s="265"/>
    </row>
    <row r="355" spans="1:7" ht="5.25" customHeight="1">
      <c r="A355" s="17"/>
      <c r="B355" s="17"/>
      <c r="C355" s="112"/>
      <c r="D355" s="111"/>
      <c r="E355" s="108"/>
      <c r="F355" s="108"/>
      <c r="G355" s="109"/>
    </row>
    <row r="356" spans="1:7" ht="12">
      <c r="A356" s="262" t="s">
        <v>188</v>
      </c>
      <c r="B356" s="262"/>
      <c r="C356" s="17" t="s">
        <v>0</v>
      </c>
      <c r="D356" s="129" t="s">
        <v>0</v>
      </c>
      <c r="E356" s="129" t="s">
        <v>0</v>
      </c>
      <c r="F356" s="129" t="s">
        <v>0</v>
      </c>
      <c r="G356" s="129" t="s">
        <v>0</v>
      </c>
    </row>
    <row r="357" spans="1:7" ht="12" customHeight="1">
      <c r="A357" s="261" t="s">
        <v>195</v>
      </c>
      <c r="B357" s="261"/>
      <c r="C357" s="113" t="s">
        <v>179</v>
      </c>
      <c r="D357" s="114">
        <v>9</v>
      </c>
      <c r="E357" s="54">
        <v>3</v>
      </c>
      <c r="F357" s="54">
        <v>2</v>
      </c>
      <c r="G357" s="54">
        <v>4</v>
      </c>
    </row>
    <row r="358" spans="1:7" ht="12">
      <c r="A358" s="17" t="s">
        <v>0</v>
      </c>
      <c r="B358" s="17" t="s">
        <v>0</v>
      </c>
      <c r="C358" s="113" t="s">
        <v>134</v>
      </c>
      <c r="D358" s="114">
        <v>7</v>
      </c>
      <c r="E358" s="54">
        <v>3</v>
      </c>
      <c r="F358" s="54">
        <v>2</v>
      </c>
      <c r="G358" s="54">
        <v>2</v>
      </c>
    </row>
    <row r="359" spans="1:7" ht="12">
      <c r="A359" s="17" t="s">
        <v>0</v>
      </c>
      <c r="B359" s="17" t="s">
        <v>0</v>
      </c>
      <c r="C359" s="119" t="s">
        <v>180</v>
      </c>
      <c r="D359" s="120">
        <v>16</v>
      </c>
      <c r="E359" s="58">
        <v>6</v>
      </c>
      <c r="F359" s="58">
        <v>4</v>
      </c>
      <c r="G359" s="58">
        <v>6</v>
      </c>
    </row>
    <row r="360" spans="1:7" ht="12">
      <c r="A360" s="262" t="s">
        <v>184</v>
      </c>
      <c r="B360" s="262"/>
      <c r="C360" s="17" t="s">
        <v>0</v>
      </c>
      <c r="D360" s="129" t="s">
        <v>0</v>
      </c>
      <c r="E360" s="129" t="s">
        <v>0</v>
      </c>
      <c r="F360" s="129" t="s">
        <v>0</v>
      </c>
      <c r="G360" s="129" t="s">
        <v>0</v>
      </c>
    </row>
    <row r="361" spans="1:7" ht="18" customHeight="1">
      <c r="A361" s="263" t="s">
        <v>78</v>
      </c>
      <c r="B361" s="264"/>
      <c r="C361" s="264"/>
      <c r="D361" s="264"/>
      <c r="E361" s="264"/>
      <c r="F361" s="264"/>
      <c r="G361" s="265"/>
    </row>
    <row r="362" spans="1:7" ht="12">
      <c r="A362" s="17"/>
      <c r="B362" s="17"/>
      <c r="C362" s="17"/>
      <c r="D362" s="129"/>
      <c r="E362" s="129"/>
      <c r="F362" s="129"/>
      <c r="G362" s="129"/>
    </row>
    <row r="363" spans="1:7" ht="12" customHeight="1">
      <c r="A363" s="266" t="s">
        <v>223</v>
      </c>
      <c r="B363" s="267"/>
      <c r="C363" s="119" t="s">
        <v>179</v>
      </c>
      <c r="D363" s="120">
        <v>80</v>
      </c>
      <c r="E363" s="58">
        <v>18</v>
      </c>
      <c r="F363" s="58">
        <v>20</v>
      </c>
      <c r="G363" s="58">
        <v>42</v>
      </c>
    </row>
    <row r="364" spans="1:7" ht="12">
      <c r="A364" s="121" t="s">
        <v>0</v>
      </c>
      <c r="B364" s="121" t="s">
        <v>0</v>
      </c>
      <c r="C364" s="119" t="s">
        <v>134</v>
      </c>
      <c r="D364" s="120">
        <v>100</v>
      </c>
      <c r="E364" s="58">
        <v>27</v>
      </c>
      <c r="F364" s="58">
        <v>32</v>
      </c>
      <c r="G364" s="58">
        <v>41</v>
      </c>
    </row>
    <row r="365" spans="1:7" ht="12">
      <c r="A365" s="121" t="s">
        <v>0</v>
      </c>
      <c r="B365" s="121" t="s">
        <v>0</v>
      </c>
      <c r="C365" s="119" t="s">
        <v>180</v>
      </c>
      <c r="D365" s="120">
        <v>180</v>
      </c>
      <c r="E365" s="58">
        <v>45</v>
      </c>
      <c r="F365" s="58">
        <v>52</v>
      </c>
      <c r="G365" s="58">
        <v>83</v>
      </c>
    </row>
    <row r="366" spans="1:7" ht="12">
      <c r="A366" s="17"/>
      <c r="B366" s="17"/>
      <c r="C366" s="112"/>
      <c r="D366" s="124"/>
      <c r="E366" s="123"/>
      <c r="F366" s="123"/>
      <c r="G366" s="123"/>
    </row>
    <row r="367" spans="1:7" ht="18" customHeight="1">
      <c r="A367" s="263" t="s">
        <v>82</v>
      </c>
      <c r="B367" s="264"/>
      <c r="C367" s="264"/>
      <c r="D367" s="264"/>
      <c r="E367" s="264"/>
      <c r="F367" s="264"/>
      <c r="G367" s="265"/>
    </row>
    <row r="368" spans="1:7" ht="12.75" customHeight="1">
      <c r="A368" s="263" t="s">
        <v>230</v>
      </c>
      <c r="B368" s="264"/>
      <c r="C368" s="264"/>
      <c r="D368" s="264"/>
      <c r="E368" s="264"/>
      <c r="F368" s="264"/>
      <c r="G368" s="265"/>
    </row>
    <row r="369" spans="1:7" ht="5.25" customHeight="1">
      <c r="A369" s="262" t="s">
        <v>184</v>
      </c>
      <c r="B369" s="262"/>
      <c r="C369" s="17" t="s">
        <v>0</v>
      </c>
      <c r="D369" s="291"/>
      <c r="E369" s="220"/>
      <c r="F369" s="220"/>
      <c r="G369" s="221"/>
    </row>
    <row r="370" spans="1:7" ht="12.75" customHeight="1">
      <c r="A370" s="261" t="s">
        <v>185</v>
      </c>
      <c r="B370" s="261"/>
      <c r="C370" s="113" t="s">
        <v>179</v>
      </c>
      <c r="D370" s="114">
        <v>10</v>
      </c>
      <c r="E370" s="54">
        <v>9</v>
      </c>
      <c r="F370" s="54">
        <v>1</v>
      </c>
      <c r="G370" s="54" t="s">
        <v>64</v>
      </c>
    </row>
    <row r="371" spans="1:7" ht="12">
      <c r="A371" s="17" t="s">
        <v>0</v>
      </c>
      <c r="B371" s="17" t="s">
        <v>0</v>
      </c>
      <c r="C371" s="113" t="s">
        <v>134</v>
      </c>
      <c r="D371" s="114">
        <v>19</v>
      </c>
      <c r="E371" s="54">
        <v>17</v>
      </c>
      <c r="F371" s="54">
        <v>2</v>
      </c>
      <c r="G371" s="54" t="s">
        <v>64</v>
      </c>
    </row>
    <row r="372" spans="1:7" ht="12">
      <c r="A372" s="17" t="s">
        <v>0</v>
      </c>
      <c r="B372" s="17" t="s">
        <v>0</v>
      </c>
      <c r="C372" s="119" t="s">
        <v>180</v>
      </c>
      <c r="D372" s="120">
        <v>29</v>
      </c>
      <c r="E372" s="58">
        <v>26</v>
      </c>
      <c r="F372" s="58">
        <v>3</v>
      </c>
      <c r="G372" s="58" t="s">
        <v>64</v>
      </c>
    </row>
    <row r="373" spans="1:7" ht="12">
      <c r="A373" s="17"/>
      <c r="B373" s="17"/>
      <c r="C373" s="112"/>
      <c r="D373" s="124"/>
      <c r="E373" s="123"/>
      <c r="F373" s="123"/>
      <c r="G373" s="123"/>
    </row>
    <row r="374" spans="1:7" ht="12.75" customHeight="1">
      <c r="A374" s="263" t="s">
        <v>231</v>
      </c>
      <c r="B374" s="264"/>
      <c r="C374" s="264"/>
      <c r="D374" s="264"/>
      <c r="E374" s="264"/>
      <c r="F374" s="264"/>
      <c r="G374" s="265"/>
    </row>
    <row r="375" spans="1:7" ht="5.25" customHeight="1">
      <c r="A375" s="17"/>
      <c r="B375" s="17"/>
      <c r="C375" s="17"/>
      <c r="D375" s="108"/>
      <c r="E375" s="108"/>
      <c r="F375" s="108"/>
      <c r="G375" s="109"/>
    </row>
    <row r="376" spans="1:7" ht="12" customHeight="1">
      <c r="A376" s="261" t="s">
        <v>185</v>
      </c>
      <c r="B376" s="261"/>
      <c r="C376" s="113" t="s">
        <v>179</v>
      </c>
      <c r="D376" s="114">
        <v>53</v>
      </c>
      <c r="E376" s="54">
        <v>51</v>
      </c>
      <c r="F376" s="54">
        <v>1</v>
      </c>
      <c r="G376" s="54">
        <v>1</v>
      </c>
    </row>
    <row r="377" spans="1:7" ht="12">
      <c r="A377" s="17" t="s">
        <v>0</v>
      </c>
      <c r="B377" s="17" t="s">
        <v>0</v>
      </c>
      <c r="C377" s="113" t="s">
        <v>134</v>
      </c>
      <c r="D377" s="114">
        <v>72</v>
      </c>
      <c r="E377" s="54">
        <v>70</v>
      </c>
      <c r="F377" s="54">
        <v>2</v>
      </c>
      <c r="G377" s="54" t="s">
        <v>64</v>
      </c>
    </row>
    <row r="378" spans="1:7" ht="12">
      <c r="A378" s="17" t="s">
        <v>0</v>
      </c>
      <c r="B378" s="17" t="s">
        <v>0</v>
      </c>
      <c r="C378" s="119" t="s">
        <v>180</v>
      </c>
      <c r="D378" s="120">
        <v>125</v>
      </c>
      <c r="E378" s="58">
        <v>121</v>
      </c>
      <c r="F378" s="58">
        <v>3</v>
      </c>
      <c r="G378" s="58">
        <v>1</v>
      </c>
    </row>
    <row r="379" spans="1:7" ht="12">
      <c r="A379" s="17"/>
      <c r="B379" s="17"/>
      <c r="C379" s="112"/>
      <c r="D379" s="124"/>
      <c r="E379" s="123"/>
      <c r="F379" s="123"/>
      <c r="G379" s="123"/>
    </row>
    <row r="380" spans="1:7" ht="12.75" customHeight="1">
      <c r="A380" s="263" t="s">
        <v>232</v>
      </c>
      <c r="B380" s="264"/>
      <c r="C380" s="264"/>
      <c r="D380" s="264"/>
      <c r="E380" s="264"/>
      <c r="F380" s="264"/>
      <c r="G380" s="265"/>
    </row>
    <row r="381" spans="1:7" ht="12" customHeight="1">
      <c r="A381" s="262" t="s">
        <v>184</v>
      </c>
      <c r="B381" s="262"/>
      <c r="C381" s="17" t="s">
        <v>0</v>
      </c>
      <c r="D381" s="129" t="s">
        <v>0</v>
      </c>
      <c r="E381" s="129" t="s">
        <v>0</v>
      </c>
      <c r="F381" s="129" t="s">
        <v>0</v>
      </c>
      <c r="G381" s="129" t="s">
        <v>0</v>
      </c>
    </row>
    <row r="382" spans="1:7" ht="12" customHeight="1">
      <c r="A382" s="261" t="s">
        <v>185</v>
      </c>
      <c r="B382" s="261"/>
      <c r="C382" s="113" t="s">
        <v>179</v>
      </c>
      <c r="D382" s="114">
        <v>4</v>
      </c>
      <c r="E382" s="54" t="s">
        <v>64</v>
      </c>
      <c r="F382" s="54">
        <v>4</v>
      </c>
      <c r="G382" s="54" t="s">
        <v>64</v>
      </c>
    </row>
    <row r="383" spans="1:7" ht="12">
      <c r="A383" s="17" t="s">
        <v>0</v>
      </c>
      <c r="B383" s="17" t="s">
        <v>0</v>
      </c>
      <c r="C383" s="113" t="s">
        <v>134</v>
      </c>
      <c r="D383" s="114">
        <v>10</v>
      </c>
      <c r="E383" s="54">
        <v>1</v>
      </c>
      <c r="F383" s="54">
        <v>8</v>
      </c>
      <c r="G383" s="54">
        <v>1</v>
      </c>
    </row>
    <row r="384" spans="1:7" ht="12">
      <c r="A384" s="17" t="s">
        <v>0</v>
      </c>
      <c r="B384" s="17" t="s">
        <v>0</v>
      </c>
      <c r="C384" s="119" t="s">
        <v>180</v>
      </c>
      <c r="D384" s="120">
        <v>14</v>
      </c>
      <c r="E384" s="58">
        <v>1</v>
      </c>
      <c r="F384" s="58">
        <v>12</v>
      </c>
      <c r="G384" s="58">
        <v>1</v>
      </c>
    </row>
    <row r="385" spans="1:7" ht="12">
      <c r="A385" s="17"/>
      <c r="B385" s="17"/>
      <c r="C385" s="112"/>
      <c r="D385" s="124"/>
      <c r="E385" s="123"/>
      <c r="F385" s="123"/>
      <c r="G385" s="123"/>
    </row>
    <row r="386" spans="1:7" ht="12.75" customHeight="1">
      <c r="A386" s="263" t="s">
        <v>233</v>
      </c>
      <c r="B386" s="264"/>
      <c r="C386" s="264"/>
      <c r="D386" s="264"/>
      <c r="E386" s="264"/>
      <c r="F386" s="264"/>
      <c r="G386" s="265"/>
    </row>
    <row r="387" spans="1:7" ht="12" customHeight="1">
      <c r="A387" s="262" t="s">
        <v>184</v>
      </c>
      <c r="B387" s="262"/>
      <c r="C387" s="17" t="s">
        <v>0</v>
      </c>
      <c r="D387" s="129" t="s">
        <v>0</v>
      </c>
      <c r="E387" s="129" t="s">
        <v>0</v>
      </c>
      <c r="F387" s="129" t="s">
        <v>0</v>
      </c>
      <c r="G387" s="129" t="s">
        <v>0</v>
      </c>
    </row>
    <row r="388" spans="1:7" ht="12" customHeight="1">
      <c r="A388" s="261" t="s">
        <v>199</v>
      </c>
      <c r="B388" s="261"/>
      <c r="C388" s="113" t="s">
        <v>179</v>
      </c>
      <c r="D388" s="114" t="s">
        <v>64</v>
      </c>
      <c r="E388" s="54" t="s">
        <v>64</v>
      </c>
      <c r="F388" s="54" t="s">
        <v>64</v>
      </c>
      <c r="G388" s="54" t="s">
        <v>64</v>
      </c>
    </row>
    <row r="389" spans="1:7" ht="12">
      <c r="A389" s="17" t="s">
        <v>0</v>
      </c>
      <c r="B389" s="17" t="s">
        <v>0</v>
      </c>
      <c r="C389" s="113" t="s">
        <v>134</v>
      </c>
      <c r="D389" s="114">
        <v>1</v>
      </c>
      <c r="E389" s="54">
        <v>1</v>
      </c>
      <c r="F389" s="54" t="s">
        <v>64</v>
      </c>
      <c r="G389" s="54" t="s">
        <v>64</v>
      </c>
    </row>
    <row r="390" spans="1:7" ht="12">
      <c r="A390" s="17" t="s">
        <v>0</v>
      </c>
      <c r="B390" s="17" t="s">
        <v>0</v>
      </c>
      <c r="C390" s="119" t="s">
        <v>180</v>
      </c>
      <c r="D390" s="120">
        <v>1</v>
      </c>
      <c r="E390" s="58">
        <v>1</v>
      </c>
      <c r="F390" s="58" t="s">
        <v>64</v>
      </c>
      <c r="G390" s="58" t="s">
        <v>64</v>
      </c>
    </row>
    <row r="391" spans="1:7" ht="12">
      <c r="A391" s="17"/>
      <c r="B391" s="17"/>
      <c r="C391" s="112"/>
      <c r="D391" s="124"/>
      <c r="E391" s="123"/>
      <c r="F391" s="123"/>
      <c r="G391" s="123"/>
    </row>
    <row r="392" spans="1:7" ht="12.75" customHeight="1">
      <c r="A392" s="263" t="s">
        <v>234</v>
      </c>
      <c r="B392" s="264"/>
      <c r="C392" s="264"/>
      <c r="D392" s="264"/>
      <c r="E392" s="264"/>
      <c r="F392" s="264"/>
      <c r="G392" s="265"/>
    </row>
    <row r="393" spans="1:7" ht="12" customHeight="1">
      <c r="A393" s="262" t="s">
        <v>184</v>
      </c>
      <c r="B393" s="262"/>
      <c r="C393" s="17" t="s">
        <v>0</v>
      </c>
      <c r="D393" s="129" t="s">
        <v>0</v>
      </c>
      <c r="E393" s="129" t="s">
        <v>0</v>
      </c>
      <c r="F393" s="129" t="s">
        <v>0</v>
      </c>
      <c r="G393" s="129" t="s">
        <v>0</v>
      </c>
    </row>
    <row r="394" spans="1:11" ht="12" customHeight="1">
      <c r="A394" s="261" t="s">
        <v>185</v>
      </c>
      <c r="B394" s="261"/>
      <c r="C394" s="113" t="s">
        <v>179</v>
      </c>
      <c r="D394" s="114">
        <v>33</v>
      </c>
      <c r="E394" s="54">
        <v>31</v>
      </c>
      <c r="F394" s="54">
        <v>1</v>
      </c>
      <c r="G394" s="54">
        <v>1</v>
      </c>
      <c r="J394" s="268"/>
      <c r="K394" s="268"/>
    </row>
    <row r="395" spans="1:7" ht="12">
      <c r="A395" s="17" t="s">
        <v>0</v>
      </c>
      <c r="B395" s="17" t="s">
        <v>0</v>
      </c>
      <c r="C395" s="113" t="s">
        <v>134</v>
      </c>
      <c r="D395" s="114">
        <v>44</v>
      </c>
      <c r="E395" s="54">
        <v>40</v>
      </c>
      <c r="F395" s="54" t="s">
        <v>64</v>
      </c>
      <c r="G395" s="54">
        <v>4</v>
      </c>
    </row>
    <row r="396" spans="1:7" ht="12">
      <c r="A396" s="17" t="s">
        <v>0</v>
      </c>
      <c r="B396" s="17" t="s">
        <v>0</v>
      </c>
      <c r="C396" s="119" t="s">
        <v>180</v>
      </c>
      <c r="D396" s="120">
        <v>77</v>
      </c>
      <c r="E396" s="58">
        <v>71</v>
      </c>
      <c r="F396" s="58">
        <v>1</v>
      </c>
      <c r="G396" s="58">
        <v>5</v>
      </c>
    </row>
    <row r="397" spans="1:7" ht="12">
      <c r="A397" s="17"/>
      <c r="B397" s="17"/>
      <c r="C397" s="146"/>
      <c r="D397" s="67"/>
      <c r="E397" s="58"/>
      <c r="F397" s="58"/>
      <c r="G397" s="58"/>
    </row>
    <row r="398" spans="1:7" ht="12.75" customHeight="1">
      <c r="A398" s="17"/>
      <c r="B398" s="17"/>
      <c r="C398" s="150"/>
      <c r="D398" s="122"/>
      <c r="E398" s="123"/>
      <c r="F398" s="123"/>
      <c r="G398" s="123"/>
    </row>
    <row r="399" spans="1:7" ht="12.75" customHeight="1">
      <c r="A399" s="295" t="s">
        <v>235</v>
      </c>
      <c r="B399" s="296"/>
      <c r="C399" s="296"/>
      <c r="D399" s="296"/>
      <c r="E399" s="296"/>
      <c r="F399" s="296"/>
      <c r="G399" s="297"/>
    </row>
    <row r="400" spans="1:7" ht="12" customHeight="1">
      <c r="A400" s="263" t="s">
        <v>236</v>
      </c>
      <c r="B400" s="264"/>
      <c r="C400" s="264"/>
      <c r="D400" s="264"/>
      <c r="E400" s="264"/>
      <c r="F400" s="264"/>
      <c r="G400" s="265"/>
    </row>
    <row r="401" spans="1:7" ht="12" customHeight="1">
      <c r="A401" s="262" t="s">
        <v>184</v>
      </c>
      <c r="B401" s="262"/>
      <c r="C401" s="17" t="s">
        <v>0</v>
      </c>
      <c r="D401" s="129" t="s">
        <v>0</v>
      </c>
      <c r="E401" s="129" t="s">
        <v>0</v>
      </c>
      <c r="F401" s="129" t="s">
        <v>0</v>
      </c>
      <c r="G401" s="129" t="s">
        <v>0</v>
      </c>
    </row>
    <row r="402" spans="1:7" ht="12">
      <c r="A402" s="261" t="s">
        <v>185</v>
      </c>
      <c r="B402" s="261"/>
      <c r="C402" s="113" t="s">
        <v>179</v>
      </c>
      <c r="D402" s="114">
        <v>6</v>
      </c>
      <c r="E402" s="54">
        <v>6</v>
      </c>
      <c r="F402" s="54" t="s">
        <v>64</v>
      </c>
      <c r="G402" s="54" t="s">
        <v>64</v>
      </c>
    </row>
    <row r="403" spans="1:7" ht="12">
      <c r="A403" s="17" t="s">
        <v>0</v>
      </c>
      <c r="B403" s="17" t="s">
        <v>0</v>
      </c>
      <c r="C403" s="113" t="s">
        <v>134</v>
      </c>
      <c r="D403" s="114">
        <v>3</v>
      </c>
      <c r="E403" s="54">
        <v>3</v>
      </c>
      <c r="F403" s="54" t="s">
        <v>64</v>
      </c>
      <c r="G403" s="54" t="s">
        <v>64</v>
      </c>
    </row>
    <row r="404" spans="1:7" ht="12">
      <c r="A404" s="17" t="s">
        <v>0</v>
      </c>
      <c r="B404" s="17" t="s">
        <v>0</v>
      </c>
      <c r="C404" s="119" t="s">
        <v>180</v>
      </c>
      <c r="D404" s="120">
        <v>9</v>
      </c>
      <c r="E404" s="58">
        <v>9</v>
      </c>
      <c r="F404" s="58" t="s">
        <v>64</v>
      </c>
      <c r="G404" s="58" t="s">
        <v>64</v>
      </c>
    </row>
    <row r="405" spans="1:7" ht="12">
      <c r="A405" s="17"/>
      <c r="B405" s="17"/>
      <c r="C405" s="112"/>
      <c r="D405" s="124"/>
      <c r="E405" s="123"/>
      <c r="F405" s="123"/>
      <c r="G405" s="123"/>
    </row>
    <row r="406" spans="1:7" ht="12">
      <c r="A406" s="263" t="s">
        <v>82</v>
      </c>
      <c r="B406" s="264"/>
      <c r="C406" s="264"/>
      <c r="D406" s="264"/>
      <c r="E406" s="264"/>
      <c r="F406" s="264"/>
      <c r="G406" s="265"/>
    </row>
    <row r="407" spans="1:7" ht="12" customHeight="1">
      <c r="A407" s="262" t="s">
        <v>184</v>
      </c>
      <c r="B407" s="262"/>
      <c r="C407" s="17" t="s">
        <v>0</v>
      </c>
      <c r="D407" s="129" t="s">
        <v>0</v>
      </c>
      <c r="E407" s="129" t="s">
        <v>0</v>
      </c>
      <c r="F407" s="129" t="s">
        <v>0</v>
      </c>
      <c r="G407" s="129" t="s">
        <v>0</v>
      </c>
    </row>
    <row r="408" spans="1:7" ht="12">
      <c r="A408" s="266" t="s">
        <v>186</v>
      </c>
      <c r="B408" s="267"/>
      <c r="C408" s="119" t="s">
        <v>179</v>
      </c>
      <c r="D408" s="120">
        <v>106</v>
      </c>
      <c r="E408" s="58">
        <v>97</v>
      </c>
      <c r="F408" s="58">
        <v>7</v>
      </c>
      <c r="G408" s="58">
        <v>2</v>
      </c>
    </row>
    <row r="409" spans="1:10" ht="12">
      <c r="A409" s="121" t="s">
        <v>0</v>
      </c>
      <c r="B409" s="121" t="s">
        <v>0</v>
      </c>
      <c r="C409" s="119" t="s">
        <v>134</v>
      </c>
      <c r="D409" s="120">
        <v>149</v>
      </c>
      <c r="E409" s="58">
        <v>132</v>
      </c>
      <c r="F409" s="58">
        <v>12</v>
      </c>
      <c r="G409" s="58">
        <v>5</v>
      </c>
      <c r="J409" s="101" t="s">
        <v>237</v>
      </c>
    </row>
    <row r="410" spans="1:7" ht="12">
      <c r="A410" s="121" t="s">
        <v>0</v>
      </c>
      <c r="B410" s="121" t="s">
        <v>0</v>
      </c>
      <c r="C410" s="119" t="s">
        <v>180</v>
      </c>
      <c r="D410" s="120">
        <v>255</v>
      </c>
      <c r="E410" s="58">
        <v>229</v>
      </c>
      <c r="F410" s="58">
        <v>19</v>
      </c>
      <c r="G410" s="58">
        <v>7</v>
      </c>
    </row>
    <row r="411" spans="1:7" ht="12">
      <c r="A411" s="121"/>
      <c r="B411" s="121"/>
      <c r="C411" s="146"/>
      <c r="D411" s="147"/>
      <c r="E411" s="148"/>
      <c r="F411" s="148"/>
      <c r="G411" s="148"/>
    </row>
    <row r="412" spans="1:8" ht="12" customHeight="1">
      <c r="A412" s="17"/>
      <c r="B412" s="17"/>
      <c r="C412" s="112"/>
      <c r="D412" s="299"/>
      <c r="E412" s="299"/>
      <c r="F412" s="299"/>
      <c r="G412" s="300"/>
      <c r="H412" s="1"/>
    </row>
    <row r="413" spans="1:8" ht="12.75" customHeight="1">
      <c r="A413" s="275" t="s">
        <v>238</v>
      </c>
      <c r="B413" s="276"/>
      <c r="C413" s="276"/>
      <c r="D413" s="276"/>
      <c r="E413" s="276"/>
      <c r="F413" s="276"/>
      <c r="G413" s="277"/>
      <c r="H413" s="1"/>
    </row>
    <row r="414" spans="1:8" ht="12.75" customHeight="1">
      <c r="A414" s="301"/>
      <c r="B414" s="287"/>
      <c r="C414" s="287"/>
      <c r="D414" s="287"/>
      <c r="E414" s="287"/>
      <c r="F414" s="287"/>
      <c r="G414" s="302"/>
      <c r="H414" s="1"/>
    </row>
    <row r="415" spans="1:8" ht="12.75" customHeight="1">
      <c r="A415" s="17"/>
      <c r="B415" s="17"/>
      <c r="C415" s="112"/>
      <c r="D415" s="158"/>
      <c r="E415" s="98"/>
      <c r="F415" s="98"/>
      <c r="G415" s="159"/>
      <c r="H415" s="1"/>
    </row>
    <row r="416" spans="1:8" ht="12.75" customHeight="1">
      <c r="A416" s="263" t="s">
        <v>239</v>
      </c>
      <c r="B416" s="264"/>
      <c r="C416" s="264"/>
      <c r="D416" s="264"/>
      <c r="E416" s="264"/>
      <c r="F416" s="264"/>
      <c r="G416" s="265"/>
      <c r="H416" s="160"/>
    </row>
    <row r="417" spans="1:7" ht="12" customHeight="1">
      <c r="A417" s="17"/>
      <c r="B417" s="17"/>
      <c r="C417" s="112"/>
      <c r="D417" s="110"/>
      <c r="E417" s="41"/>
      <c r="F417" s="41"/>
      <c r="G417" s="42"/>
    </row>
    <row r="418" spans="1:7" ht="12">
      <c r="A418" s="262" t="s">
        <v>183</v>
      </c>
      <c r="B418" s="262"/>
      <c r="C418" s="17" t="s">
        <v>0</v>
      </c>
      <c r="D418" s="144" t="s">
        <v>0</v>
      </c>
      <c r="E418" s="129" t="s">
        <v>0</v>
      </c>
      <c r="F418" s="129" t="s">
        <v>0</v>
      </c>
      <c r="G418" s="129" t="s">
        <v>0</v>
      </c>
    </row>
    <row r="419" spans="1:7" ht="12" customHeight="1">
      <c r="A419" s="261" t="s">
        <v>195</v>
      </c>
      <c r="B419" s="261"/>
      <c r="C419" s="113" t="s">
        <v>179</v>
      </c>
      <c r="D419" s="114">
        <v>1</v>
      </c>
      <c r="E419" s="54" t="s">
        <v>64</v>
      </c>
      <c r="F419" s="54">
        <v>1</v>
      </c>
      <c r="G419" s="54" t="s">
        <v>64</v>
      </c>
    </row>
    <row r="420" spans="1:7" ht="12">
      <c r="A420" s="17" t="s">
        <v>0</v>
      </c>
      <c r="B420" s="17" t="s">
        <v>0</v>
      </c>
      <c r="C420" s="113" t="s">
        <v>134</v>
      </c>
      <c r="D420" s="114" t="s">
        <v>64</v>
      </c>
      <c r="E420" s="54" t="s">
        <v>64</v>
      </c>
      <c r="F420" s="54" t="s">
        <v>64</v>
      </c>
      <c r="G420" s="54" t="s">
        <v>64</v>
      </c>
    </row>
    <row r="421" spans="1:7" ht="12">
      <c r="A421" s="17" t="s">
        <v>0</v>
      </c>
      <c r="B421" s="17" t="s">
        <v>0</v>
      </c>
      <c r="C421" s="119" t="s">
        <v>180</v>
      </c>
      <c r="D421" s="120">
        <v>1</v>
      </c>
      <c r="E421" s="58" t="s">
        <v>64</v>
      </c>
      <c r="F421" s="58">
        <v>1</v>
      </c>
      <c r="G421" s="58" t="s">
        <v>64</v>
      </c>
    </row>
    <row r="422" spans="1:7" ht="12">
      <c r="A422" s="262" t="s">
        <v>184</v>
      </c>
      <c r="B422" s="262"/>
      <c r="C422" s="17" t="s">
        <v>0</v>
      </c>
      <c r="D422" s="144" t="s">
        <v>0</v>
      </c>
      <c r="E422" s="129" t="s">
        <v>0</v>
      </c>
      <c r="F422" s="129" t="s">
        <v>0</v>
      </c>
      <c r="G422" s="129" t="s">
        <v>0</v>
      </c>
    </row>
    <row r="423" spans="1:7" ht="12.75" customHeight="1">
      <c r="A423" s="263" t="s">
        <v>240</v>
      </c>
      <c r="B423" s="264"/>
      <c r="C423" s="264"/>
      <c r="D423" s="264"/>
      <c r="E423" s="264"/>
      <c r="F423" s="264"/>
      <c r="G423" s="265"/>
    </row>
    <row r="424" spans="1:7" ht="12" customHeight="1">
      <c r="A424" s="262" t="s">
        <v>184</v>
      </c>
      <c r="B424" s="262"/>
      <c r="C424" s="17" t="s">
        <v>0</v>
      </c>
      <c r="D424" s="129" t="s">
        <v>0</v>
      </c>
      <c r="E424" s="129" t="s">
        <v>0</v>
      </c>
      <c r="F424" s="129" t="s">
        <v>0</v>
      </c>
      <c r="G424" s="129" t="s">
        <v>0</v>
      </c>
    </row>
    <row r="425" spans="1:7" ht="12" customHeight="1">
      <c r="A425" s="261" t="s">
        <v>216</v>
      </c>
      <c r="B425" s="261"/>
      <c r="C425" s="113" t="s">
        <v>179</v>
      </c>
      <c r="D425" s="116">
        <v>2</v>
      </c>
      <c r="E425" s="116" t="s">
        <v>64</v>
      </c>
      <c r="F425" s="116">
        <v>2</v>
      </c>
      <c r="G425" s="116" t="s">
        <v>64</v>
      </c>
    </row>
    <row r="426" spans="1:7" ht="12" customHeight="1">
      <c r="A426" s="22"/>
      <c r="B426" s="22"/>
      <c r="C426" s="113" t="s">
        <v>134</v>
      </c>
      <c r="D426" s="116" t="s">
        <v>64</v>
      </c>
      <c r="E426" s="116" t="s">
        <v>64</v>
      </c>
      <c r="F426" s="116" t="s">
        <v>64</v>
      </c>
      <c r="G426" s="116" t="s">
        <v>64</v>
      </c>
    </row>
    <row r="427" spans="1:7" ht="12" customHeight="1">
      <c r="A427" s="22"/>
      <c r="B427" s="22"/>
      <c r="C427" s="161" t="s">
        <v>180</v>
      </c>
      <c r="D427" s="162">
        <v>2</v>
      </c>
      <c r="E427" s="162" t="s">
        <v>64</v>
      </c>
      <c r="F427" s="162">
        <v>2</v>
      </c>
      <c r="G427" s="162" t="s">
        <v>64</v>
      </c>
    </row>
    <row r="428" spans="1:7" ht="12" customHeight="1">
      <c r="A428" s="22"/>
      <c r="B428" s="22"/>
      <c r="C428" s="17"/>
      <c r="D428" s="129"/>
      <c r="E428" s="129"/>
      <c r="F428" s="129"/>
      <c r="G428" s="129"/>
    </row>
    <row r="429" spans="1:7" ht="12" customHeight="1">
      <c r="A429" s="261" t="s">
        <v>199</v>
      </c>
      <c r="B429" s="261"/>
      <c r="C429" s="113" t="s">
        <v>179</v>
      </c>
      <c r="D429" s="114" t="s">
        <v>64</v>
      </c>
      <c r="E429" s="54" t="s">
        <v>64</v>
      </c>
      <c r="F429" s="54" t="s">
        <v>64</v>
      </c>
      <c r="G429" s="54" t="s">
        <v>64</v>
      </c>
    </row>
    <row r="430" spans="1:7" ht="12">
      <c r="A430" s="17" t="s">
        <v>0</v>
      </c>
      <c r="B430" s="17" t="s">
        <v>0</v>
      </c>
      <c r="C430" s="113" t="s">
        <v>134</v>
      </c>
      <c r="D430" s="114">
        <v>1</v>
      </c>
      <c r="E430" s="54" t="s">
        <v>64</v>
      </c>
      <c r="F430" s="54">
        <v>1</v>
      </c>
      <c r="G430" s="54" t="s">
        <v>64</v>
      </c>
    </row>
    <row r="431" spans="1:7" ht="12">
      <c r="A431" s="17" t="s">
        <v>0</v>
      </c>
      <c r="B431" s="17" t="s">
        <v>0</v>
      </c>
      <c r="C431" s="161" t="s">
        <v>180</v>
      </c>
      <c r="D431" s="163">
        <v>1</v>
      </c>
      <c r="E431" s="164" t="s">
        <v>64</v>
      </c>
      <c r="F431" s="164">
        <v>1</v>
      </c>
      <c r="G431" s="164" t="s">
        <v>64</v>
      </c>
    </row>
    <row r="432" spans="1:7" ht="12">
      <c r="A432" s="17"/>
      <c r="B432" s="17"/>
      <c r="C432" s="112"/>
      <c r="D432" s="124"/>
      <c r="E432" s="123"/>
      <c r="F432" s="123"/>
      <c r="G432" s="123"/>
    </row>
    <row r="433" spans="1:7" ht="12" customHeight="1">
      <c r="A433" s="266" t="s">
        <v>167</v>
      </c>
      <c r="B433" s="267"/>
      <c r="C433" s="165" t="s">
        <v>179</v>
      </c>
      <c r="D433" s="57">
        <v>2</v>
      </c>
      <c r="E433" s="166" t="s">
        <v>64</v>
      </c>
      <c r="F433" s="58">
        <v>2</v>
      </c>
      <c r="G433" s="58" t="s">
        <v>64</v>
      </c>
    </row>
    <row r="434" spans="1:7" ht="12">
      <c r="A434" s="17"/>
      <c r="B434" s="17"/>
      <c r="C434" s="165" t="s">
        <v>134</v>
      </c>
      <c r="D434" s="57">
        <v>1</v>
      </c>
      <c r="E434" s="166" t="s">
        <v>64</v>
      </c>
      <c r="F434" s="58">
        <v>1</v>
      </c>
      <c r="G434" s="58" t="s">
        <v>64</v>
      </c>
    </row>
    <row r="435" spans="1:7" ht="12">
      <c r="A435" s="17"/>
      <c r="B435" s="17"/>
      <c r="C435" s="165" t="s">
        <v>180</v>
      </c>
      <c r="D435" s="57">
        <v>3</v>
      </c>
      <c r="E435" s="166" t="s">
        <v>64</v>
      </c>
      <c r="F435" s="58">
        <v>3</v>
      </c>
      <c r="G435" s="58" t="s">
        <v>64</v>
      </c>
    </row>
    <row r="436" spans="1:7" ht="12">
      <c r="A436" s="17"/>
      <c r="B436" s="17"/>
      <c r="C436" s="165"/>
      <c r="D436" s="122"/>
      <c r="E436" s="123"/>
      <c r="F436" s="123"/>
      <c r="G436" s="123"/>
    </row>
    <row r="437" spans="1:7" ht="12" customHeight="1">
      <c r="A437" s="263" t="s">
        <v>241</v>
      </c>
      <c r="B437" s="264"/>
      <c r="C437" s="264"/>
      <c r="D437" s="264"/>
      <c r="E437" s="264"/>
      <c r="F437" s="264"/>
      <c r="G437" s="265"/>
    </row>
    <row r="438" spans="1:7" ht="12">
      <c r="A438" s="262" t="s">
        <v>184</v>
      </c>
      <c r="B438" s="262"/>
      <c r="C438" s="17" t="s">
        <v>0</v>
      </c>
      <c r="D438" s="129" t="s">
        <v>0</v>
      </c>
      <c r="E438" s="129" t="s">
        <v>0</v>
      </c>
      <c r="F438" s="129" t="s">
        <v>0</v>
      </c>
      <c r="G438" s="129" t="s">
        <v>0</v>
      </c>
    </row>
    <row r="439" spans="1:7" ht="12">
      <c r="A439" s="261" t="s">
        <v>216</v>
      </c>
      <c r="B439" s="261"/>
      <c r="C439" s="113" t="s">
        <v>179</v>
      </c>
      <c r="D439" s="116" t="s">
        <v>64</v>
      </c>
      <c r="E439" s="116" t="s">
        <v>64</v>
      </c>
      <c r="F439" s="116" t="s">
        <v>64</v>
      </c>
      <c r="G439" s="116" t="s">
        <v>64</v>
      </c>
    </row>
    <row r="440" spans="1:7" ht="12">
      <c r="A440" s="22"/>
      <c r="B440" s="22"/>
      <c r="C440" s="113" t="s">
        <v>134</v>
      </c>
      <c r="D440" s="116">
        <v>1</v>
      </c>
      <c r="E440" s="116" t="s">
        <v>64</v>
      </c>
      <c r="F440" s="116">
        <v>1</v>
      </c>
      <c r="G440" s="116" t="s">
        <v>64</v>
      </c>
    </row>
    <row r="441" spans="1:7" ht="12" customHeight="1">
      <c r="A441" s="22"/>
      <c r="B441" s="22"/>
      <c r="C441" s="119" t="s">
        <v>180</v>
      </c>
      <c r="D441" s="166">
        <v>1</v>
      </c>
      <c r="E441" s="166" t="s">
        <v>64</v>
      </c>
      <c r="F441" s="166">
        <v>1</v>
      </c>
      <c r="G441" s="166" t="s">
        <v>64</v>
      </c>
    </row>
    <row r="442" spans="1:7" ht="12" customHeight="1">
      <c r="A442" s="22"/>
      <c r="B442" s="22"/>
      <c r="C442" s="165"/>
      <c r="D442" s="129"/>
      <c r="E442" s="129"/>
      <c r="F442" s="129"/>
      <c r="G442" s="129"/>
    </row>
    <row r="443" spans="1:7" ht="12.75" customHeight="1">
      <c r="A443" s="263" t="s">
        <v>242</v>
      </c>
      <c r="B443" s="264"/>
      <c r="C443" s="264"/>
      <c r="D443" s="264"/>
      <c r="E443" s="264"/>
      <c r="F443" s="264"/>
      <c r="G443" s="265"/>
    </row>
    <row r="444" spans="1:7" ht="5.25" customHeight="1">
      <c r="A444" s="17"/>
      <c r="B444" s="17"/>
      <c r="C444" s="112"/>
      <c r="D444" s="111"/>
      <c r="E444" s="108"/>
      <c r="F444" s="108"/>
      <c r="G444" s="109"/>
    </row>
    <row r="445" spans="1:7" ht="12">
      <c r="A445" s="262"/>
      <c r="B445" s="262"/>
      <c r="C445" s="17" t="s">
        <v>0</v>
      </c>
      <c r="D445" s="129" t="s">
        <v>0</v>
      </c>
      <c r="E445" s="129" t="s">
        <v>0</v>
      </c>
      <c r="F445" s="129" t="s">
        <v>0</v>
      </c>
      <c r="G445" s="129" t="s">
        <v>0</v>
      </c>
    </row>
    <row r="446" spans="1:7" ht="12" customHeight="1">
      <c r="A446" s="261" t="s">
        <v>216</v>
      </c>
      <c r="B446" s="261"/>
      <c r="C446" s="113" t="s">
        <v>179</v>
      </c>
      <c r="D446" s="114" t="s">
        <v>64</v>
      </c>
      <c r="E446" s="54" t="s">
        <v>64</v>
      </c>
      <c r="F446" s="54" t="s">
        <v>64</v>
      </c>
      <c r="G446" s="54" t="s">
        <v>64</v>
      </c>
    </row>
    <row r="447" spans="1:13" ht="12">
      <c r="A447" s="17" t="s">
        <v>0</v>
      </c>
      <c r="B447" s="17" t="s">
        <v>0</v>
      </c>
      <c r="C447" s="113" t="s">
        <v>134</v>
      </c>
      <c r="D447" s="114">
        <v>1</v>
      </c>
      <c r="E447" s="54" t="s">
        <v>64</v>
      </c>
      <c r="F447" s="54">
        <v>1</v>
      </c>
      <c r="G447" s="54" t="s">
        <v>64</v>
      </c>
      <c r="L447" s="303"/>
      <c r="M447" s="304"/>
    </row>
    <row r="448" spans="1:7" ht="12">
      <c r="A448" s="17" t="s">
        <v>0</v>
      </c>
      <c r="B448" s="17" t="s">
        <v>0</v>
      </c>
      <c r="C448" s="119" t="s">
        <v>180</v>
      </c>
      <c r="D448" s="120">
        <v>1</v>
      </c>
      <c r="E448" s="58" t="s">
        <v>64</v>
      </c>
      <c r="F448" s="58">
        <v>1</v>
      </c>
      <c r="G448" s="58" t="s">
        <v>64</v>
      </c>
    </row>
    <row r="449" spans="1:7" ht="12">
      <c r="A449" s="17"/>
      <c r="B449" s="17"/>
      <c r="C449" s="112"/>
      <c r="D449" s="124"/>
      <c r="E449" s="123"/>
      <c r="F449" s="123"/>
      <c r="G449" s="123"/>
    </row>
    <row r="450" spans="1:7" ht="12">
      <c r="A450" s="17"/>
      <c r="B450" s="17"/>
      <c r="C450" s="112"/>
      <c r="D450" s="263"/>
      <c r="E450" s="264"/>
      <c r="F450" s="264"/>
      <c r="G450" s="265"/>
    </row>
    <row r="451" spans="1:7" ht="12.75" customHeight="1">
      <c r="A451" s="295" t="s">
        <v>243</v>
      </c>
      <c r="B451" s="296"/>
      <c r="C451" s="296"/>
      <c r="D451" s="296"/>
      <c r="E451" s="296"/>
      <c r="F451" s="296"/>
      <c r="G451" s="297"/>
    </row>
    <row r="452" spans="1:7" ht="12.75" customHeight="1">
      <c r="A452" s="263" t="s">
        <v>244</v>
      </c>
      <c r="B452" s="264"/>
      <c r="C452" s="264"/>
      <c r="D452" s="264"/>
      <c r="E452" s="264"/>
      <c r="F452" s="264"/>
      <c r="G452" s="265"/>
    </row>
    <row r="453" spans="1:7" ht="12.75" customHeight="1">
      <c r="A453" s="262"/>
      <c r="B453" s="262"/>
      <c r="C453" s="17" t="s">
        <v>0</v>
      </c>
      <c r="D453" s="129" t="s">
        <v>0</v>
      </c>
      <c r="E453" s="129" t="s">
        <v>0</v>
      </c>
      <c r="F453" s="129" t="s">
        <v>0</v>
      </c>
      <c r="G453" s="129" t="s">
        <v>0</v>
      </c>
    </row>
    <row r="454" spans="1:7" ht="12.75" customHeight="1">
      <c r="A454" s="261" t="s">
        <v>216</v>
      </c>
      <c r="B454" s="261"/>
      <c r="C454" s="113" t="s">
        <v>179</v>
      </c>
      <c r="D454" s="114">
        <v>5</v>
      </c>
      <c r="E454" s="54">
        <v>3</v>
      </c>
      <c r="F454" s="54">
        <v>2</v>
      </c>
      <c r="G454" s="54" t="s">
        <v>64</v>
      </c>
    </row>
    <row r="455" spans="1:7" ht="12.75" customHeight="1">
      <c r="A455" s="17" t="s">
        <v>0</v>
      </c>
      <c r="B455" s="17" t="s">
        <v>0</v>
      </c>
      <c r="C455" s="113" t="s">
        <v>134</v>
      </c>
      <c r="D455" s="114">
        <v>2</v>
      </c>
      <c r="E455" s="54" t="s">
        <v>64</v>
      </c>
      <c r="F455" s="54">
        <v>2</v>
      </c>
      <c r="G455" s="54" t="s">
        <v>64</v>
      </c>
    </row>
    <row r="456" spans="1:7" ht="12.75" customHeight="1">
      <c r="A456" s="17" t="s">
        <v>0</v>
      </c>
      <c r="B456" s="17" t="s">
        <v>0</v>
      </c>
      <c r="C456" s="119" t="s">
        <v>180</v>
      </c>
      <c r="D456" s="120">
        <v>7</v>
      </c>
      <c r="E456" s="58">
        <v>3</v>
      </c>
      <c r="F456" s="58">
        <v>4</v>
      </c>
      <c r="G456" s="58" t="s">
        <v>64</v>
      </c>
    </row>
    <row r="457" spans="1:7" ht="12.75" customHeight="1">
      <c r="A457" s="17"/>
      <c r="B457" s="17"/>
      <c r="C457" s="165"/>
      <c r="D457" s="147"/>
      <c r="E457" s="148"/>
      <c r="F457" s="148"/>
      <c r="G457" s="148"/>
    </row>
    <row r="458" spans="1:7" s="167" customFormat="1" ht="12.75" customHeight="1">
      <c r="A458" s="263" t="s">
        <v>245</v>
      </c>
      <c r="B458" s="264"/>
      <c r="C458" s="264"/>
      <c r="D458" s="264"/>
      <c r="E458" s="264"/>
      <c r="F458" s="264"/>
      <c r="G458" s="265"/>
    </row>
    <row r="459" spans="1:7" s="167" customFormat="1" ht="5.25" customHeight="1">
      <c r="A459" s="168"/>
      <c r="B459" s="168"/>
      <c r="C459" s="169"/>
      <c r="D459" s="170"/>
      <c r="E459" s="171"/>
      <c r="F459" s="171"/>
      <c r="G459" s="172"/>
    </row>
    <row r="460" spans="1:7" ht="12" customHeight="1">
      <c r="A460" s="262" t="s">
        <v>181</v>
      </c>
      <c r="B460" s="262"/>
      <c r="C460" s="128" t="s">
        <v>0</v>
      </c>
      <c r="D460" s="42" t="s">
        <v>0</v>
      </c>
      <c r="E460" s="129" t="s">
        <v>0</v>
      </c>
      <c r="F460" s="129" t="s">
        <v>0</v>
      </c>
      <c r="G460" s="129" t="s">
        <v>0</v>
      </c>
    </row>
    <row r="461" spans="1:7" ht="12" customHeight="1">
      <c r="A461" s="261" t="s">
        <v>198</v>
      </c>
      <c r="B461" s="261"/>
      <c r="C461" s="113" t="s">
        <v>179</v>
      </c>
      <c r="D461" s="114" t="s">
        <v>64</v>
      </c>
      <c r="E461" s="54" t="s">
        <v>64</v>
      </c>
      <c r="F461" s="54" t="s">
        <v>64</v>
      </c>
      <c r="G461" s="54" t="s">
        <v>64</v>
      </c>
    </row>
    <row r="462" spans="1:7" ht="12">
      <c r="A462" s="17" t="s">
        <v>0</v>
      </c>
      <c r="B462" s="17" t="s">
        <v>0</v>
      </c>
      <c r="C462" s="113" t="s">
        <v>134</v>
      </c>
      <c r="D462" s="114">
        <v>2</v>
      </c>
      <c r="E462" s="54" t="s">
        <v>64</v>
      </c>
      <c r="F462" s="54">
        <v>2</v>
      </c>
      <c r="G462" s="54" t="s">
        <v>64</v>
      </c>
    </row>
    <row r="463" spans="1:7" ht="12">
      <c r="A463" s="17" t="s">
        <v>0</v>
      </c>
      <c r="B463" s="17" t="s">
        <v>0</v>
      </c>
      <c r="C463" s="113" t="s">
        <v>180</v>
      </c>
      <c r="D463" s="114">
        <v>2</v>
      </c>
      <c r="E463" s="54" t="s">
        <v>64</v>
      </c>
      <c r="F463" s="54">
        <v>2</v>
      </c>
      <c r="G463" s="54" t="s">
        <v>64</v>
      </c>
    </row>
    <row r="464" spans="1:7" ht="12">
      <c r="A464" s="262" t="s">
        <v>184</v>
      </c>
      <c r="B464" s="262"/>
      <c r="C464" s="17" t="s">
        <v>0</v>
      </c>
      <c r="D464" s="114"/>
      <c r="E464" s="116"/>
      <c r="F464" s="116"/>
      <c r="G464" s="116"/>
    </row>
    <row r="465" spans="1:7" ht="12" customHeight="1">
      <c r="A465" s="261" t="s">
        <v>216</v>
      </c>
      <c r="B465" s="261"/>
      <c r="C465" s="113" t="s">
        <v>179</v>
      </c>
      <c r="D465" s="114">
        <v>2</v>
      </c>
      <c r="E465" s="54">
        <v>1</v>
      </c>
      <c r="F465" s="54">
        <v>1</v>
      </c>
      <c r="G465" s="54" t="s">
        <v>64</v>
      </c>
    </row>
    <row r="466" spans="1:12" ht="12">
      <c r="A466" s="17" t="s">
        <v>0</v>
      </c>
      <c r="B466" s="17" t="s">
        <v>0</v>
      </c>
      <c r="C466" s="113" t="s">
        <v>134</v>
      </c>
      <c r="D466" s="114" t="s">
        <v>64</v>
      </c>
      <c r="E466" s="54" t="s">
        <v>64</v>
      </c>
      <c r="F466" s="54" t="s">
        <v>64</v>
      </c>
      <c r="G466" s="54" t="s">
        <v>64</v>
      </c>
      <c r="K466" s="262"/>
      <c r="L466" s="262"/>
    </row>
    <row r="467" spans="1:12" ht="12">
      <c r="A467" s="17" t="s">
        <v>0</v>
      </c>
      <c r="B467" s="17" t="s">
        <v>0</v>
      </c>
      <c r="C467" s="113" t="s">
        <v>180</v>
      </c>
      <c r="D467" s="114">
        <v>2</v>
      </c>
      <c r="E467" s="54">
        <v>1</v>
      </c>
      <c r="F467" s="54">
        <v>1</v>
      </c>
      <c r="G467" s="54" t="s">
        <v>64</v>
      </c>
      <c r="K467" s="268"/>
      <c r="L467" s="268"/>
    </row>
    <row r="468" spans="1:7" ht="12">
      <c r="A468" s="262" t="s">
        <v>184</v>
      </c>
      <c r="B468" s="262"/>
      <c r="C468" s="17" t="s">
        <v>0</v>
      </c>
      <c r="D468" s="114"/>
      <c r="E468" s="116"/>
      <c r="F468" s="116"/>
      <c r="G468" s="116"/>
    </row>
    <row r="469" spans="1:7" ht="12" customHeight="1">
      <c r="A469" s="266" t="s">
        <v>186</v>
      </c>
      <c r="B469" s="267"/>
      <c r="C469" s="119" t="s">
        <v>179</v>
      </c>
      <c r="D469" s="120">
        <v>2</v>
      </c>
      <c r="E469" s="58">
        <v>1</v>
      </c>
      <c r="F469" s="58">
        <v>1</v>
      </c>
      <c r="G469" s="58" t="s">
        <v>64</v>
      </c>
    </row>
    <row r="470" spans="1:7" ht="12">
      <c r="A470" s="121" t="s">
        <v>0</v>
      </c>
      <c r="B470" s="121" t="s">
        <v>0</v>
      </c>
      <c r="C470" s="119" t="s">
        <v>134</v>
      </c>
      <c r="D470" s="120">
        <v>2</v>
      </c>
      <c r="E470" s="58" t="s">
        <v>64</v>
      </c>
      <c r="F470" s="58">
        <v>2</v>
      </c>
      <c r="G470" s="58" t="s">
        <v>64</v>
      </c>
    </row>
    <row r="471" spans="1:7" ht="12">
      <c r="A471" s="121" t="s">
        <v>0</v>
      </c>
      <c r="B471" s="121" t="s">
        <v>0</v>
      </c>
      <c r="C471" s="119" t="s">
        <v>180</v>
      </c>
      <c r="D471" s="120">
        <v>4</v>
      </c>
      <c r="E471" s="58">
        <v>1</v>
      </c>
      <c r="F471" s="58">
        <v>3</v>
      </c>
      <c r="G471" s="58" t="s">
        <v>64</v>
      </c>
    </row>
    <row r="472" spans="1:7" ht="12">
      <c r="A472" s="121"/>
      <c r="B472" s="121"/>
      <c r="C472" s="146"/>
      <c r="D472" s="147"/>
      <c r="E472" s="148"/>
      <c r="F472" s="148"/>
      <c r="G472" s="148"/>
    </row>
    <row r="473" spans="1:7" ht="12.75" customHeight="1">
      <c r="A473" s="263" t="s">
        <v>246</v>
      </c>
      <c r="B473" s="264"/>
      <c r="C473" s="264"/>
      <c r="D473" s="264"/>
      <c r="E473" s="264"/>
      <c r="F473" s="264"/>
      <c r="G473" s="265"/>
    </row>
    <row r="474" spans="1:7" ht="12" customHeight="1">
      <c r="A474" s="17"/>
      <c r="B474" s="17"/>
      <c r="C474" s="112"/>
      <c r="D474" s="111"/>
      <c r="E474" s="108"/>
      <c r="F474" s="108"/>
      <c r="G474" s="109"/>
    </row>
    <row r="475" spans="1:7" ht="12">
      <c r="A475" s="262" t="s">
        <v>181</v>
      </c>
      <c r="B475" s="262"/>
      <c r="C475" s="128" t="s">
        <v>0</v>
      </c>
      <c r="D475" s="42" t="s">
        <v>0</v>
      </c>
      <c r="E475" s="129" t="s">
        <v>0</v>
      </c>
      <c r="F475" s="129" t="s">
        <v>0</v>
      </c>
      <c r="G475" s="129" t="s">
        <v>0</v>
      </c>
    </row>
    <row r="476" spans="1:7" ht="12" customHeight="1">
      <c r="A476" s="261" t="s">
        <v>198</v>
      </c>
      <c r="B476" s="261"/>
      <c r="C476" s="113" t="s">
        <v>179</v>
      </c>
      <c r="D476" s="114">
        <v>6</v>
      </c>
      <c r="E476" s="54">
        <v>5</v>
      </c>
      <c r="F476" s="54">
        <v>1</v>
      </c>
      <c r="G476" s="54" t="s">
        <v>64</v>
      </c>
    </row>
    <row r="477" spans="1:7" ht="12">
      <c r="A477" s="17" t="s">
        <v>0</v>
      </c>
      <c r="B477" s="17" t="s">
        <v>0</v>
      </c>
      <c r="C477" s="113" t="s">
        <v>134</v>
      </c>
      <c r="D477" s="114">
        <v>8</v>
      </c>
      <c r="E477" s="54">
        <v>8</v>
      </c>
      <c r="F477" s="54" t="s">
        <v>64</v>
      </c>
      <c r="G477" s="54" t="s">
        <v>64</v>
      </c>
    </row>
    <row r="478" spans="1:7" ht="12">
      <c r="A478" s="17" t="s">
        <v>0</v>
      </c>
      <c r="B478" s="17" t="s">
        <v>0</v>
      </c>
      <c r="C478" s="113" t="s">
        <v>180</v>
      </c>
      <c r="D478" s="114">
        <v>14</v>
      </c>
      <c r="E478" s="54">
        <v>13</v>
      </c>
      <c r="F478" s="54">
        <v>1</v>
      </c>
      <c r="G478" s="54" t="s">
        <v>64</v>
      </c>
    </row>
    <row r="479" spans="1:7" ht="12">
      <c r="A479" s="17"/>
      <c r="B479" s="17"/>
      <c r="C479" s="112"/>
      <c r="D479" s="114"/>
      <c r="E479" s="54"/>
      <c r="F479" s="54"/>
      <c r="G479" s="54"/>
    </row>
    <row r="480" spans="1:7" ht="12">
      <c r="A480" s="262" t="s">
        <v>183</v>
      </c>
      <c r="B480" s="262"/>
      <c r="C480" s="112"/>
      <c r="D480" s="114"/>
      <c r="E480" s="54"/>
      <c r="F480" s="54"/>
      <c r="G480" s="54"/>
    </row>
    <row r="481" spans="1:7" ht="12">
      <c r="A481" s="261" t="s">
        <v>195</v>
      </c>
      <c r="B481" s="261"/>
      <c r="C481" s="113" t="s">
        <v>179</v>
      </c>
      <c r="D481" s="114">
        <v>1</v>
      </c>
      <c r="E481" s="54">
        <v>1</v>
      </c>
      <c r="F481" s="54" t="s">
        <v>64</v>
      </c>
      <c r="G481" s="54" t="s">
        <v>64</v>
      </c>
    </row>
    <row r="482" spans="1:7" ht="12">
      <c r="A482" s="22"/>
      <c r="B482" s="22"/>
      <c r="C482" s="113" t="s">
        <v>134</v>
      </c>
      <c r="D482" s="114" t="s">
        <v>64</v>
      </c>
      <c r="E482" s="54" t="s">
        <v>64</v>
      </c>
      <c r="F482" s="54" t="s">
        <v>64</v>
      </c>
      <c r="G482" s="54" t="s">
        <v>64</v>
      </c>
    </row>
    <row r="483" spans="1:7" ht="12">
      <c r="A483" s="22"/>
      <c r="B483" s="22"/>
      <c r="C483" s="113" t="s">
        <v>180</v>
      </c>
      <c r="D483" s="114">
        <v>1</v>
      </c>
      <c r="E483" s="54">
        <v>1</v>
      </c>
      <c r="F483" s="54" t="s">
        <v>64</v>
      </c>
      <c r="G483" s="54" t="s">
        <v>64</v>
      </c>
    </row>
    <row r="484" spans="1:7" ht="12">
      <c r="A484" s="283" t="s">
        <v>184</v>
      </c>
      <c r="B484" s="284"/>
      <c r="C484" s="17" t="s">
        <v>0</v>
      </c>
      <c r="D484" s="114" t="s">
        <v>0</v>
      </c>
      <c r="E484" s="116" t="s">
        <v>0</v>
      </c>
      <c r="F484" s="116" t="s">
        <v>0</v>
      </c>
      <c r="G484" s="116" t="s">
        <v>0</v>
      </c>
    </row>
    <row r="485" spans="1:7" ht="12" customHeight="1">
      <c r="A485" s="285" t="s">
        <v>202</v>
      </c>
      <c r="B485" s="286"/>
      <c r="C485" s="113" t="s">
        <v>179</v>
      </c>
      <c r="D485" s="114">
        <v>3</v>
      </c>
      <c r="E485" s="54">
        <v>2</v>
      </c>
      <c r="F485" s="54">
        <v>1</v>
      </c>
      <c r="G485" s="54" t="s">
        <v>64</v>
      </c>
    </row>
    <row r="486" spans="1:7" ht="12">
      <c r="A486" s="17" t="s">
        <v>0</v>
      </c>
      <c r="B486" s="17" t="s">
        <v>0</v>
      </c>
      <c r="C486" s="113" t="s">
        <v>134</v>
      </c>
      <c r="D486" s="114">
        <v>1</v>
      </c>
      <c r="E486" s="54" t="s">
        <v>64</v>
      </c>
      <c r="F486" s="54">
        <v>1</v>
      </c>
      <c r="G486" s="54" t="s">
        <v>64</v>
      </c>
    </row>
    <row r="487" spans="1:7" ht="12">
      <c r="A487" s="17" t="s">
        <v>0</v>
      </c>
      <c r="B487" s="17" t="s">
        <v>0</v>
      </c>
      <c r="C487" s="113" t="s">
        <v>180</v>
      </c>
      <c r="D487" s="114">
        <v>4</v>
      </c>
      <c r="E487" s="54">
        <v>2</v>
      </c>
      <c r="F487" s="54">
        <v>2</v>
      </c>
      <c r="G487" s="54" t="s">
        <v>64</v>
      </c>
    </row>
    <row r="488" spans="1:7" ht="12">
      <c r="A488" s="303" t="s">
        <v>184</v>
      </c>
      <c r="B488" s="304"/>
      <c r="C488" s="17" t="s">
        <v>0</v>
      </c>
      <c r="D488" s="114" t="s">
        <v>0</v>
      </c>
      <c r="E488" s="116" t="s">
        <v>0</v>
      </c>
      <c r="F488" s="116" t="s">
        <v>0</v>
      </c>
      <c r="G488" s="116" t="s">
        <v>0</v>
      </c>
    </row>
    <row r="489" spans="1:7" ht="12" customHeight="1">
      <c r="A489" s="266" t="s">
        <v>186</v>
      </c>
      <c r="B489" s="267"/>
      <c r="C489" s="119" t="s">
        <v>179</v>
      </c>
      <c r="D489" s="120">
        <v>10</v>
      </c>
      <c r="E489" s="58">
        <v>8</v>
      </c>
      <c r="F489" s="58">
        <v>2</v>
      </c>
      <c r="G489" s="58" t="s">
        <v>64</v>
      </c>
    </row>
    <row r="490" spans="1:7" ht="12">
      <c r="A490" s="121" t="s">
        <v>0</v>
      </c>
      <c r="B490" s="121" t="s">
        <v>0</v>
      </c>
      <c r="C490" s="119" t="s">
        <v>134</v>
      </c>
      <c r="D490" s="120">
        <v>9</v>
      </c>
      <c r="E490" s="58">
        <v>8</v>
      </c>
      <c r="F490" s="58">
        <v>1</v>
      </c>
      <c r="G490" s="58" t="s">
        <v>64</v>
      </c>
    </row>
    <row r="491" spans="1:7" ht="12">
      <c r="A491" s="121" t="s">
        <v>0</v>
      </c>
      <c r="B491" s="121" t="s">
        <v>0</v>
      </c>
      <c r="C491" s="119" t="s">
        <v>180</v>
      </c>
      <c r="D491" s="120">
        <v>19</v>
      </c>
      <c r="E491" s="58">
        <v>16</v>
      </c>
      <c r="F491" s="58">
        <v>3</v>
      </c>
      <c r="G491" s="58" t="s">
        <v>64</v>
      </c>
    </row>
    <row r="492" spans="1:7" ht="12">
      <c r="A492" s="17"/>
      <c r="B492" s="17"/>
      <c r="C492" s="112"/>
      <c r="D492" s="124"/>
      <c r="E492" s="123"/>
      <c r="F492" s="123"/>
      <c r="G492" s="123"/>
    </row>
    <row r="493" spans="1:7" ht="12" customHeight="1">
      <c r="A493" s="17"/>
      <c r="B493" s="17"/>
      <c r="C493" s="112"/>
      <c r="D493" s="295"/>
      <c r="E493" s="296"/>
      <c r="F493" s="296"/>
      <c r="G493" s="297"/>
    </row>
    <row r="494" spans="1:7" ht="12.75" customHeight="1">
      <c r="A494" s="295" t="s">
        <v>243</v>
      </c>
      <c r="B494" s="296"/>
      <c r="C494" s="296"/>
      <c r="D494" s="296"/>
      <c r="E494" s="296"/>
      <c r="F494" s="296"/>
      <c r="G494" s="297"/>
    </row>
    <row r="495" spans="1:7" ht="12.75" customHeight="1">
      <c r="A495" s="263" t="s">
        <v>247</v>
      </c>
      <c r="B495" s="264"/>
      <c r="C495" s="264"/>
      <c r="D495" s="264"/>
      <c r="E495" s="264"/>
      <c r="F495" s="264"/>
      <c r="G495" s="265"/>
    </row>
    <row r="496" spans="1:7" ht="12" customHeight="1">
      <c r="A496" s="17"/>
      <c r="B496" s="17"/>
      <c r="C496" s="112"/>
      <c r="D496" s="111"/>
      <c r="E496" s="108"/>
      <c r="F496" s="108"/>
      <c r="G496" s="109"/>
    </row>
    <row r="497" spans="1:7" ht="12">
      <c r="A497" s="262" t="s">
        <v>188</v>
      </c>
      <c r="B497" s="262"/>
      <c r="C497" s="128" t="s">
        <v>0</v>
      </c>
      <c r="D497" s="42" t="s">
        <v>0</v>
      </c>
      <c r="E497" s="129" t="s">
        <v>0</v>
      </c>
      <c r="F497" s="129" t="s">
        <v>0</v>
      </c>
      <c r="G497" s="129" t="s">
        <v>0</v>
      </c>
    </row>
    <row r="498" spans="1:7" ht="12" customHeight="1">
      <c r="A498" s="261" t="s">
        <v>178</v>
      </c>
      <c r="B498" s="261"/>
      <c r="C498" s="113" t="s">
        <v>179</v>
      </c>
      <c r="D498" s="114">
        <v>5</v>
      </c>
      <c r="E498" s="54">
        <v>2</v>
      </c>
      <c r="F498" s="54">
        <v>3</v>
      </c>
      <c r="G498" s="54" t="s">
        <v>64</v>
      </c>
    </row>
    <row r="499" spans="1:7" ht="12">
      <c r="A499" s="17" t="s">
        <v>0</v>
      </c>
      <c r="B499" s="17" t="s">
        <v>0</v>
      </c>
      <c r="C499" s="113" t="s">
        <v>134</v>
      </c>
      <c r="D499" s="114">
        <v>23</v>
      </c>
      <c r="E499" s="54">
        <v>4</v>
      </c>
      <c r="F499" s="54">
        <v>19</v>
      </c>
      <c r="G499" s="54" t="s">
        <v>64</v>
      </c>
    </row>
    <row r="500" spans="1:7" ht="12">
      <c r="A500" s="17" t="s">
        <v>0</v>
      </c>
      <c r="B500" s="17" t="s">
        <v>0</v>
      </c>
      <c r="C500" s="113" t="s">
        <v>180</v>
      </c>
      <c r="D500" s="114">
        <v>28</v>
      </c>
      <c r="E500" s="54">
        <v>6</v>
      </c>
      <c r="F500" s="54">
        <v>22</v>
      </c>
      <c r="G500" s="54" t="s">
        <v>64</v>
      </c>
    </row>
    <row r="501" spans="1:7" ht="12">
      <c r="A501" s="17"/>
      <c r="B501" s="17"/>
      <c r="C501" s="113"/>
      <c r="D501" s="114"/>
      <c r="E501" s="54"/>
      <c r="F501" s="54"/>
      <c r="G501" s="54"/>
    </row>
    <row r="502" spans="1:7" ht="12" customHeight="1">
      <c r="A502" s="261" t="s">
        <v>202</v>
      </c>
      <c r="B502" s="261"/>
      <c r="C502" s="113" t="s">
        <v>179</v>
      </c>
      <c r="D502" s="114">
        <v>14</v>
      </c>
      <c r="E502" s="54">
        <v>4</v>
      </c>
      <c r="F502" s="54">
        <v>6</v>
      </c>
      <c r="G502" s="54">
        <v>4</v>
      </c>
    </row>
    <row r="503" spans="1:7" ht="12">
      <c r="A503" s="17" t="s">
        <v>0</v>
      </c>
      <c r="B503" s="17" t="s">
        <v>0</v>
      </c>
      <c r="C503" s="113" t="s">
        <v>134</v>
      </c>
      <c r="D503" s="114">
        <v>6</v>
      </c>
      <c r="E503" s="54">
        <v>3</v>
      </c>
      <c r="F503" s="54">
        <v>3</v>
      </c>
      <c r="G503" s="54" t="s">
        <v>64</v>
      </c>
    </row>
    <row r="504" spans="1:7" ht="12">
      <c r="A504" s="17" t="s">
        <v>0</v>
      </c>
      <c r="B504" s="17" t="s">
        <v>0</v>
      </c>
      <c r="C504" s="113" t="s">
        <v>180</v>
      </c>
      <c r="D504" s="114">
        <v>20</v>
      </c>
      <c r="E504" s="54">
        <v>7</v>
      </c>
      <c r="F504" s="54">
        <v>9</v>
      </c>
      <c r="G504" s="54">
        <v>4</v>
      </c>
    </row>
    <row r="505" spans="1:7" ht="12">
      <c r="A505" s="262" t="s">
        <v>184</v>
      </c>
      <c r="B505" s="262"/>
      <c r="C505" s="17" t="s">
        <v>0</v>
      </c>
      <c r="D505" s="114"/>
      <c r="E505" s="116"/>
      <c r="F505" s="116"/>
      <c r="G505" s="116"/>
    </row>
    <row r="506" spans="1:7" ht="12" customHeight="1">
      <c r="A506" s="266" t="s">
        <v>191</v>
      </c>
      <c r="B506" s="267"/>
      <c r="C506" s="119" t="s">
        <v>179</v>
      </c>
      <c r="D506" s="120">
        <v>19</v>
      </c>
      <c r="E506" s="58">
        <v>6</v>
      </c>
      <c r="F506" s="58">
        <v>9</v>
      </c>
      <c r="G506" s="58">
        <v>4</v>
      </c>
    </row>
    <row r="507" spans="1:7" ht="12">
      <c r="A507" s="121" t="s">
        <v>0</v>
      </c>
      <c r="B507" s="121" t="s">
        <v>0</v>
      </c>
      <c r="C507" s="119" t="s">
        <v>134</v>
      </c>
      <c r="D507" s="120">
        <v>29</v>
      </c>
      <c r="E507" s="58">
        <v>7</v>
      </c>
      <c r="F507" s="58">
        <v>22</v>
      </c>
      <c r="G507" s="58" t="s">
        <v>64</v>
      </c>
    </row>
    <row r="508" spans="1:7" ht="12">
      <c r="A508" s="121" t="s">
        <v>0</v>
      </c>
      <c r="B508" s="121" t="s">
        <v>0</v>
      </c>
      <c r="C508" s="119" t="s">
        <v>180</v>
      </c>
      <c r="D508" s="120">
        <v>48</v>
      </c>
      <c r="E508" s="58">
        <v>13</v>
      </c>
      <c r="F508" s="58">
        <v>31</v>
      </c>
      <c r="G508" s="58">
        <v>4</v>
      </c>
    </row>
    <row r="509" spans="1:7" ht="12">
      <c r="A509" s="17"/>
      <c r="B509" s="17"/>
      <c r="C509" s="112"/>
      <c r="D509" s="124"/>
      <c r="E509" s="123"/>
      <c r="F509" s="123"/>
      <c r="G509" s="123"/>
    </row>
    <row r="510" spans="1:7" ht="12.75" customHeight="1">
      <c r="A510" s="263" t="s">
        <v>248</v>
      </c>
      <c r="B510" s="264"/>
      <c r="C510" s="264"/>
      <c r="D510" s="264"/>
      <c r="E510" s="264"/>
      <c r="F510" s="264"/>
      <c r="G510" s="265"/>
    </row>
    <row r="511" spans="1:7" ht="12" customHeight="1">
      <c r="A511" s="17"/>
      <c r="B511" s="17"/>
      <c r="C511" s="112"/>
      <c r="D511" s="111"/>
      <c r="E511" s="108"/>
      <c r="F511" s="108"/>
      <c r="G511" s="109"/>
    </row>
    <row r="512" spans="1:7" ht="12" customHeight="1">
      <c r="A512" s="261" t="s">
        <v>216</v>
      </c>
      <c r="B512" s="261"/>
      <c r="C512" s="113" t="s">
        <v>179</v>
      </c>
      <c r="D512" s="114">
        <v>1</v>
      </c>
      <c r="E512" s="54" t="s">
        <v>64</v>
      </c>
      <c r="F512" s="54">
        <v>1</v>
      </c>
      <c r="G512" s="54" t="s">
        <v>64</v>
      </c>
    </row>
    <row r="513" spans="1:7" ht="12" customHeight="1">
      <c r="A513" s="17" t="s">
        <v>0</v>
      </c>
      <c r="B513" s="17" t="s">
        <v>0</v>
      </c>
      <c r="C513" s="113" t="s">
        <v>134</v>
      </c>
      <c r="D513" s="114" t="s">
        <v>64</v>
      </c>
      <c r="E513" s="54" t="s">
        <v>64</v>
      </c>
      <c r="F513" s="54" t="s">
        <v>64</v>
      </c>
      <c r="G513" s="54" t="s">
        <v>64</v>
      </c>
    </row>
    <row r="514" spans="1:7" ht="12">
      <c r="A514" s="17" t="s">
        <v>0</v>
      </c>
      <c r="B514" s="17" t="s">
        <v>0</v>
      </c>
      <c r="C514" s="119" t="s">
        <v>180</v>
      </c>
      <c r="D514" s="120">
        <v>1</v>
      </c>
      <c r="E514" s="58" t="s">
        <v>64</v>
      </c>
      <c r="F514" s="58">
        <v>1</v>
      </c>
      <c r="G514" s="58" t="s">
        <v>64</v>
      </c>
    </row>
    <row r="515" spans="1:7" ht="12">
      <c r="A515" s="262" t="s">
        <v>184</v>
      </c>
      <c r="B515" s="262"/>
      <c r="C515" s="17" t="s">
        <v>0</v>
      </c>
      <c r="D515" s="144" t="s">
        <v>0</v>
      </c>
      <c r="E515" s="129" t="s">
        <v>0</v>
      </c>
      <c r="F515" s="129" t="s">
        <v>0</v>
      </c>
      <c r="G515" s="129" t="s">
        <v>0</v>
      </c>
    </row>
    <row r="516" spans="1:7" ht="12">
      <c r="A516" s="121"/>
      <c r="B516" s="121"/>
      <c r="C516" s="146"/>
      <c r="D516" s="147"/>
      <c r="E516" s="148"/>
      <c r="F516" s="148"/>
      <c r="G516" s="148"/>
    </row>
    <row r="517" spans="1:7" ht="12.75" customHeight="1">
      <c r="A517" s="263" t="s">
        <v>249</v>
      </c>
      <c r="B517" s="264"/>
      <c r="C517" s="264"/>
      <c r="D517" s="264"/>
      <c r="E517" s="264"/>
      <c r="F517" s="264"/>
      <c r="G517" s="265"/>
    </row>
    <row r="518" spans="1:7" ht="12" customHeight="1">
      <c r="A518" s="262" t="s">
        <v>184</v>
      </c>
      <c r="B518" s="262"/>
      <c r="C518" s="17" t="s">
        <v>0</v>
      </c>
      <c r="D518" s="129" t="s">
        <v>0</v>
      </c>
      <c r="E518" s="129" t="s">
        <v>0</v>
      </c>
      <c r="F518" s="129" t="s">
        <v>0</v>
      </c>
      <c r="G518" s="129" t="s">
        <v>0</v>
      </c>
    </row>
    <row r="519" spans="1:7" ht="12" customHeight="1">
      <c r="A519" s="261" t="s">
        <v>216</v>
      </c>
      <c r="B519" s="261"/>
      <c r="C519" s="113" t="s">
        <v>179</v>
      </c>
      <c r="D519" s="114">
        <v>2</v>
      </c>
      <c r="E519" s="54" t="s">
        <v>64</v>
      </c>
      <c r="F519" s="54">
        <v>2</v>
      </c>
      <c r="G519" s="54" t="s">
        <v>64</v>
      </c>
    </row>
    <row r="520" spans="1:7" ht="12">
      <c r="A520" s="17" t="s">
        <v>0</v>
      </c>
      <c r="B520" s="17" t="s">
        <v>0</v>
      </c>
      <c r="C520" s="113" t="s">
        <v>134</v>
      </c>
      <c r="D520" s="114" t="s">
        <v>64</v>
      </c>
      <c r="E520" s="54" t="s">
        <v>64</v>
      </c>
      <c r="F520" s="54" t="s">
        <v>64</v>
      </c>
      <c r="G520" s="54" t="s">
        <v>64</v>
      </c>
    </row>
    <row r="521" spans="1:7" ht="12">
      <c r="A521" s="17" t="s">
        <v>0</v>
      </c>
      <c r="B521" s="17" t="s">
        <v>0</v>
      </c>
      <c r="C521" s="119" t="s">
        <v>180</v>
      </c>
      <c r="D521" s="120">
        <v>2</v>
      </c>
      <c r="E521" s="58" t="s">
        <v>64</v>
      </c>
      <c r="F521" s="58">
        <v>2</v>
      </c>
      <c r="G521" s="58" t="s">
        <v>64</v>
      </c>
    </row>
    <row r="522" spans="1:7" ht="12">
      <c r="A522" s="17"/>
      <c r="B522" s="17"/>
      <c r="C522" s="146"/>
      <c r="D522" s="173"/>
      <c r="E522" s="148"/>
      <c r="F522" s="148"/>
      <c r="G522" s="148"/>
    </row>
    <row r="523" spans="1:7" ht="12">
      <c r="A523" s="263" t="s">
        <v>250</v>
      </c>
      <c r="B523" s="264"/>
      <c r="C523" s="264"/>
      <c r="D523" s="264"/>
      <c r="E523" s="264"/>
      <c r="F523" s="264"/>
      <c r="G523" s="265"/>
    </row>
    <row r="524" spans="1:7" ht="12">
      <c r="A524" s="262" t="s">
        <v>184</v>
      </c>
      <c r="B524" s="262"/>
      <c r="C524" s="17" t="s">
        <v>0</v>
      </c>
      <c r="D524" s="129" t="s">
        <v>0</v>
      </c>
      <c r="E524" s="129" t="s">
        <v>0</v>
      </c>
      <c r="F524" s="129" t="s">
        <v>0</v>
      </c>
      <c r="G524" s="129" t="s">
        <v>0</v>
      </c>
    </row>
    <row r="525" spans="1:7" ht="12">
      <c r="A525" s="261" t="s">
        <v>216</v>
      </c>
      <c r="B525" s="261"/>
      <c r="C525" s="113" t="s">
        <v>179</v>
      </c>
      <c r="D525" s="114">
        <v>1</v>
      </c>
      <c r="E525" s="54" t="s">
        <v>64</v>
      </c>
      <c r="F525" s="54">
        <v>1</v>
      </c>
      <c r="G525" s="54" t="s">
        <v>64</v>
      </c>
    </row>
    <row r="526" spans="1:7" ht="12">
      <c r="A526" s="17" t="s">
        <v>0</v>
      </c>
      <c r="B526" s="17" t="s">
        <v>0</v>
      </c>
      <c r="C526" s="113" t="s">
        <v>134</v>
      </c>
      <c r="D526" s="114" t="s">
        <v>64</v>
      </c>
      <c r="E526" s="54" t="s">
        <v>64</v>
      </c>
      <c r="F526" s="54" t="s">
        <v>64</v>
      </c>
      <c r="G526" s="54" t="s">
        <v>64</v>
      </c>
    </row>
    <row r="527" spans="1:7" ht="12">
      <c r="A527" s="17" t="s">
        <v>0</v>
      </c>
      <c r="B527" s="17" t="s">
        <v>0</v>
      </c>
      <c r="C527" s="161" t="s">
        <v>180</v>
      </c>
      <c r="D527" s="163">
        <v>1</v>
      </c>
      <c r="E527" s="164" t="s">
        <v>64</v>
      </c>
      <c r="F527" s="164">
        <v>1</v>
      </c>
      <c r="G527" s="164" t="s">
        <v>64</v>
      </c>
    </row>
    <row r="528" spans="1:7" ht="12">
      <c r="A528" s="17"/>
      <c r="B528" s="17"/>
      <c r="C528" s="146"/>
      <c r="D528" s="67"/>
      <c r="E528" s="58"/>
      <c r="F528" s="58"/>
      <c r="G528" s="58"/>
    </row>
    <row r="529" spans="1:7" ht="12">
      <c r="A529" s="261" t="s">
        <v>251</v>
      </c>
      <c r="B529" s="261"/>
      <c r="C529" s="113" t="s">
        <v>179</v>
      </c>
      <c r="D529" s="114">
        <v>1</v>
      </c>
      <c r="E529" s="54">
        <v>1</v>
      </c>
      <c r="F529" s="54" t="s">
        <v>64</v>
      </c>
      <c r="G529" s="54" t="s">
        <v>64</v>
      </c>
    </row>
    <row r="530" spans="1:7" ht="12">
      <c r="A530" s="17" t="s">
        <v>0</v>
      </c>
      <c r="B530" s="17" t="s">
        <v>0</v>
      </c>
      <c r="C530" s="113" t="s">
        <v>134</v>
      </c>
      <c r="D530" s="114">
        <v>1</v>
      </c>
      <c r="E530" s="54">
        <v>1</v>
      </c>
      <c r="F530" s="54" t="s">
        <v>64</v>
      </c>
      <c r="G530" s="54" t="s">
        <v>64</v>
      </c>
    </row>
    <row r="531" spans="1:7" ht="12">
      <c r="A531" s="17" t="s">
        <v>0</v>
      </c>
      <c r="B531" s="17" t="s">
        <v>0</v>
      </c>
      <c r="C531" s="161" t="s">
        <v>180</v>
      </c>
      <c r="D531" s="163">
        <v>2</v>
      </c>
      <c r="E531" s="164">
        <v>2</v>
      </c>
      <c r="F531" s="164" t="s">
        <v>64</v>
      </c>
      <c r="G531" s="164" t="s">
        <v>64</v>
      </c>
    </row>
    <row r="532" spans="1:7" ht="12">
      <c r="A532" s="17"/>
      <c r="B532" s="17"/>
      <c r="C532" s="146"/>
      <c r="D532" s="67"/>
      <c r="E532" s="58"/>
      <c r="F532" s="58"/>
      <c r="G532" s="58"/>
    </row>
    <row r="533" spans="1:7" ht="12">
      <c r="A533" s="266" t="s">
        <v>191</v>
      </c>
      <c r="B533" s="267"/>
      <c r="C533" s="119" t="s">
        <v>179</v>
      </c>
      <c r="D533" s="120">
        <v>2</v>
      </c>
      <c r="E533" s="58">
        <v>1</v>
      </c>
      <c r="F533" s="58">
        <v>1</v>
      </c>
      <c r="G533" s="58" t="s">
        <v>64</v>
      </c>
    </row>
    <row r="534" spans="1:7" ht="12">
      <c r="A534" s="121" t="s">
        <v>0</v>
      </c>
      <c r="B534" s="121" t="s">
        <v>0</v>
      </c>
      <c r="C534" s="119" t="s">
        <v>134</v>
      </c>
      <c r="D534" s="120">
        <v>1</v>
      </c>
      <c r="E534" s="58">
        <v>1</v>
      </c>
      <c r="F534" s="58" t="s">
        <v>64</v>
      </c>
      <c r="G534" s="58" t="s">
        <v>64</v>
      </c>
    </row>
    <row r="535" spans="1:7" ht="12">
      <c r="A535" s="121" t="s">
        <v>0</v>
      </c>
      <c r="B535" s="121" t="s">
        <v>0</v>
      </c>
      <c r="C535" s="119" t="s">
        <v>180</v>
      </c>
      <c r="D535" s="120">
        <v>3</v>
      </c>
      <c r="E535" s="58">
        <v>2</v>
      </c>
      <c r="F535" s="58">
        <v>1</v>
      </c>
      <c r="G535" s="58" t="s">
        <v>64</v>
      </c>
    </row>
    <row r="536" spans="1:7" ht="12">
      <c r="A536" s="17"/>
      <c r="B536" s="17"/>
      <c r="C536" s="146"/>
      <c r="D536" s="173"/>
      <c r="E536" s="148"/>
      <c r="F536" s="148"/>
      <c r="G536" s="148"/>
    </row>
    <row r="537" spans="1:7" ht="12.75" customHeight="1">
      <c r="A537" s="263" t="s">
        <v>252</v>
      </c>
      <c r="B537" s="264"/>
      <c r="C537" s="264"/>
      <c r="D537" s="264"/>
      <c r="E537" s="264"/>
      <c r="F537" s="264"/>
      <c r="G537" s="265"/>
    </row>
    <row r="538" spans="1:7" ht="5.25" customHeight="1">
      <c r="A538" s="262" t="s">
        <v>184</v>
      </c>
      <c r="B538" s="262"/>
      <c r="C538" s="17" t="s">
        <v>0</v>
      </c>
      <c r="D538" s="129" t="s">
        <v>0</v>
      </c>
      <c r="E538" s="129" t="s">
        <v>0</v>
      </c>
      <c r="F538" s="129" t="s">
        <v>0</v>
      </c>
      <c r="G538" s="129" t="s">
        <v>0</v>
      </c>
    </row>
    <row r="539" spans="1:7" ht="12" customHeight="1">
      <c r="A539" s="262" t="s">
        <v>253</v>
      </c>
      <c r="B539" s="262"/>
      <c r="C539" s="113" t="s">
        <v>179</v>
      </c>
      <c r="D539" s="114">
        <v>1</v>
      </c>
      <c r="E539" s="54">
        <v>1</v>
      </c>
      <c r="F539" s="54" t="s">
        <v>64</v>
      </c>
      <c r="G539" s="54" t="s">
        <v>64</v>
      </c>
    </row>
    <row r="540" spans="1:7" ht="12">
      <c r="A540" s="261" t="s">
        <v>212</v>
      </c>
      <c r="B540" s="261"/>
      <c r="C540" s="113" t="s">
        <v>134</v>
      </c>
      <c r="D540" s="114">
        <v>1</v>
      </c>
      <c r="E540" s="54" t="s">
        <v>64</v>
      </c>
      <c r="F540" s="54">
        <v>1</v>
      </c>
      <c r="G540" s="54" t="s">
        <v>64</v>
      </c>
    </row>
    <row r="541" spans="1:7" ht="12">
      <c r="A541" s="17" t="s">
        <v>0</v>
      </c>
      <c r="B541" s="17" t="s">
        <v>0</v>
      </c>
      <c r="C541" s="119" t="s">
        <v>180</v>
      </c>
      <c r="D541" s="120">
        <v>2</v>
      </c>
      <c r="E541" s="58">
        <v>1</v>
      </c>
      <c r="F541" s="58">
        <v>1</v>
      </c>
      <c r="G541" s="58" t="s">
        <v>64</v>
      </c>
    </row>
    <row r="542" spans="1:7" ht="12">
      <c r="A542" s="115"/>
      <c r="B542" s="115"/>
      <c r="C542" s="174"/>
      <c r="D542" s="175"/>
      <c r="E542" s="176"/>
      <c r="F542" s="176"/>
      <c r="G542" s="176"/>
    </row>
    <row r="543" spans="1:7" ht="12.75" customHeight="1">
      <c r="A543" s="17"/>
      <c r="B543" s="17"/>
      <c r="C543" s="112"/>
      <c r="D543" s="132"/>
      <c r="E543" s="124"/>
      <c r="F543" s="123"/>
      <c r="G543" s="123"/>
    </row>
    <row r="544" spans="1:7" ht="12" customHeight="1">
      <c r="A544" s="295" t="s">
        <v>243</v>
      </c>
      <c r="B544" s="296"/>
      <c r="C544" s="296"/>
      <c r="D544" s="296"/>
      <c r="E544" s="296"/>
      <c r="F544" s="296"/>
      <c r="G544" s="297"/>
    </row>
    <row r="545" spans="1:7" ht="12">
      <c r="A545" s="218" t="s">
        <v>254</v>
      </c>
      <c r="B545" s="218"/>
      <c r="C545" s="218"/>
      <c r="D545" s="218"/>
      <c r="E545" s="218"/>
      <c r="F545" s="218"/>
      <c r="G545" s="218"/>
    </row>
    <row r="546" spans="1:7" ht="12">
      <c r="A546" s="19"/>
      <c r="B546" s="19"/>
      <c r="C546" s="19"/>
      <c r="D546" s="43"/>
      <c r="E546" s="43"/>
      <c r="F546" s="43"/>
      <c r="G546" s="43"/>
    </row>
    <row r="547" spans="1:7" ht="12">
      <c r="A547" s="305" t="s">
        <v>216</v>
      </c>
      <c r="B547" s="305"/>
      <c r="C547" s="19" t="s">
        <v>179</v>
      </c>
      <c r="D547" s="137">
        <v>1</v>
      </c>
      <c r="E547" s="63" t="s">
        <v>64</v>
      </c>
      <c r="F547" s="63">
        <v>1</v>
      </c>
      <c r="G547" s="63" t="s">
        <v>64</v>
      </c>
    </row>
    <row r="548" spans="1:7" ht="12">
      <c r="A548" s="19" t="s">
        <v>0</v>
      </c>
      <c r="B548" s="19" t="s">
        <v>0</v>
      </c>
      <c r="C548" s="19" t="s">
        <v>134</v>
      </c>
      <c r="D548" s="137" t="s">
        <v>64</v>
      </c>
      <c r="E548" s="63" t="s">
        <v>64</v>
      </c>
      <c r="F548" s="63" t="s">
        <v>64</v>
      </c>
      <c r="G548" s="63" t="s">
        <v>64</v>
      </c>
    </row>
    <row r="549" spans="1:7" ht="12.75" customHeight="1">
      <c r="A549" s="19" t="s">
        <v>0</v>
      </c>
      <c r="B549" s="19" t="s">
        <v>0</v>
      </c>
      <c r="C549" s="177" t="s">
        <v>180</v>
      </c>
      <c r="D549" s="178">
        <v>1</v>
      </c>
      <c r="E549" s="66" t="s">
        <v>64</v>
      </c>
      <c r="F549" s="66">
        <v>1</v>
      </c>
      <c r="G549" s="66" t="s">
        <v>64</v>
      </c>
    </row>
    <row r="550" spans="1:7" ht="12" customHeight="1">
      <c r="A550" s="17"/>
      <c r="B550" s="17"/>
      <c r="C550" s="112"/>
      <c r="D550" s="124"/>
      <c r="E550" s="123"/>
      <c r="F550" s="123"/>
      <c r="G550" s="123"/>
    </row>
    <row r="551" spans="1:7" ht="12" customHeight="1">
      <c r="A551" s="263" t="s">
        <v>255</v>
      </c>
      <c r="B551" s="264"/>
      <c r="C551" s="264"/>
      <c r="D551" s="264"/>
      <c r="E551" s="264"/>
      <c r="F551" s="264"/>
      <c r="G551" s="265"/>
    </row>
    <row r="552" spans="1:7" ht="12" customHeight="1">
      <c r="A552" s="17"/>
      <c r="B552" s="17"/>
      <c r="C552" s="112"/>
      <c r="D552" s="111"/>
      <c r="E552" s="108"/>
      <c r="F552" s="108"/>
      <c r="G552" s="109"/>
    </row>
    <row r="553" spans="1:7" ht="12">
      <c r="A553" s="262" t="s">
        <v>181</v>
      </c>
      <c r="B553" s="262"/>
      <c r="C553" s="17" t="s">
        <v>0</v>
      </c>
      <c r="D553" s="129" t="s">
        <v>0</v>
      </c>
      <c r="E553" s="129" t="s">
        <v>0</v>
      </c>
      <c r="F553" s="129" t="s">
        <v>0</v>
      </c>
      <c r="G553" s="129" t="s">
        <v>0</v>
      </c>
    </row>
    <row r="554" spans="1:7" ht="12">
      <c r="A554" s="261" t="s">
        <v>198</v>
      </c>
      <c r="B554" s="261"/>
      <c r="C554" s="113" t="s">
        <v>179</v>
      </c>
      <c r="D554" s="114">
        <v>11</v>
      </c>
      <c r="E554" s="54" t="s">
        <v>64</v>
      </c>
      <c r="F554" s="54">
        <v>11</v>
      </c>
      <c r="G554" s="54" t="s">
        <v>64</v>
      </c>
    </row>
    <row r="555" spans="1:7" ht="12">
      <c r="A555" s="17" t="s">
        <v>0</v>
      </c>
      <c r="B555" s="17" t="s">
        <v>0</v>
      </c>
      <c r="C555" s="113" t="s">
        <v>134</v>
      </c>
      <c r="D555" s="114">
        <v>11</v>
      </c>
      <c r="E555" s="54">
        <v>2</v>
      </c>
      <c r="F555" s="54">
        <v>9</v>
      </c>
      <c r="G555" s="54" t="s">
        <v>64</v>
      </c>
    </row>
    <row r="556" spans="1:7" ht="12" customHeight="1">
      <c r="A556" s="17" t="s">
        <v>0</v>
      </c>
      <c r="B556" s="17" t="s">
        <v>0</v>
      </c>
      <c r="C556" s="113" t="s">
        <v>180</v>
      </c>
      <c r="D556" s="114">
        <v>22</v>
      </c>
      <c r="E556" s="54">
        <v>2</v>
      </c>
      <c r="F556" s="54">
        <v>20</v>
      </c>
      <c r="G556" s="54" t="s">
        <v>64</v>
      </c>
    </row>
    <row r="557" spans="3:7" ht="12">
      <c r="C557" s="17" t="s">
        <v>0</v>
      </c>
      <c r="D557" s="114"/>
      <c r="E557" s="116"/>
      <c r="F557" s="116"/>
      <c r="G557" s="116"/>
    </row>
    <row r="558" spans="1:7" ht="12">
      <c r="A558" s="262" t="s">
        <v>183</v>
      </c>
      <c r="B558" s="262"/>
      <c r="C558" s="113" t="s">
        <v>179</v>
      </c>
      <c r="D558" s="114">
        <v>1</v>
      </c>
      <c r="E558" s="54" t="s">
        <v>64</v>
      </c>
      <c r="F558" s="54">
        <v>1</v>
      </c>
      <c r="G558" s="54" t="s">
        <v>64</v>
      </c>
    </row>
    <row r="559" spans="1:7" ht="12">
      <c r="A559" s="261" t="s">
        <v>195</v>
      </c>
      <c r="B559" s="261"/>
      <c r="C559" s="113" t="s">
        <v>134</v>
      </c>
      <c r="D559" s="114" t="s">
        <v>64</v>
      </c>
      <c r="E559" s="54" t="s">
        <v>64</v>
      </c>
      <c r="F559" s="54" t="s">
        <v>64</v>
      </c>
      <c r="G559" s="54" t="s">
        <v>64</v>
      </c>
    </row>
    <row r="560" spans="1:7" ht="12">
      <c r="A560" s="17" t="s">
        <v>0</v>
      </c>
      <c r="B560" s="17" t="s">
        <v>0</v>
      </c>
      <c r="C560" s="141" t="s">
        <v>180</v>
      </c>
      <c r="D560" s="179">
        <v>1</v>
      </c>
      <c r="E560" s="54" t="s">
        <v>64</v>
      </c>
      <c r="F560" s="54">
        <v>1</v>
      </c>
      <c r="G560" s="54" t="s">
        <v>64</v>
      </c>
    </row>
    <row r="561" spans="1:7" ht="12" customHeight="1">
      <c r="A561" s="180"/>
      <c r="B561" s="181"/>
      <c r="C561" s="182"/>
      <c r="D561" s="63"/>
      <c r="E561" s="183"/>
      <c r="F561" s="183"/>
      <c r="G561" s="184"/>
    </row>
    <row r="562" spans="1:7" ht="12.75" customHeight="1">
      <c r="A562" s="262" t="s">
        <v>206</v>
      </c>
      <c r="B562" s="283"/>
      <c r="C562" s="185" t="s">
        <v>0</v>
      </c>
      <c r="D562" s="63" t="s">
        <v>0</v>
      </c>
      <c r="E562" s="186" t="s">
        <v>0</v>
      </c>
      <c r="F562" s="116" t="s">
        <v>0</v>
      </c>
      <c r="G562" s="116" t="s">
        <v>0</v>
      </c>
    </row>
    <row r="563" spans="1:7" ht="12" customHeight="1">
      <c r="A563" s="261" t="s">
        <v>207</v>
      </c>
      <c r="B563" s="261"/>
      <c r="C563" s="118" t="s">
        <v>179</v>
      </c>
      <c r="D563" s="139" t="s">
        <v>64</v>
      </c>
      <c r="E563" s="54" t="s">
        <v>64</v>
      </c>
      <c r="F563" s="54" t="s">
        <v>64</v>
      </c>
      <c r="G563" s="54" t="s">
        <v>64</v>
      </c>
    </row>
    <row r="564" spans="1:7" ht="12">
      <c r="A564" s="17" t="s">
        <v>0</v>
      </c>
      <c r="B564" s="17" t="s">
        <v>0</v>
      </c>
      <c r="C564" s="113" t="s">
        <v>134</v>
      </c>
      <c r="D564" s="114">
        <v>1</v>
      </c>
      <c r="E564" s="54" t="s">
        <v>64</v>
      </c>
      <c r="F564" s="54">
        <v>1</v>
      </c>
      <c r="G564" s="54" t="s">
        <v>64</v>
      </c>
    </row>
    <row r="565" spans="1:7" ht="12">
      <c r="A565" s="17" t="s">
        <v>0</v>
      </c>
      <c r="B565" s="17" t="s">
        <v>0</v>
      </c>
      <c r="C565" s="113" t="s">
        <v>180</v>
      </c>
      <c r="D565" s="114">
        <v>1</v>
      </c>
      <c r="E565" s="54" t="s">
        <v>64</v>
      </c>
      <c r="F565" s="54">
        <v>1</v>
      </c>
      <c r="G565" s="54" t="s">
        <v>64</v>
      </c>
    </row>
    <row r="566" spans="1:7" ht="12" customHeight="1">
      <c r="A566" s="262" t="s">
        <v>184</v>
      </c>
      <c r="B566" s="262"/>
      <c r="C566" s="17" t="s">
        <v>0</v>
      </c>
      <c r="D566" s="114"/>
      <c r="E566" s="116"/>
      <c r="F566" s="116"/>
      <c r="G566" s="116"/>
    </row>
    <row r="567" spans="1:7" ht="12">
      <c r="A567" s="266" t="s">
        <v>191</v>
      </c>
      <c r="B567" s="267"/>
      <c r="C567" s="119" t="s">
        <v>179</v>
      </c>
      <c r="D567" s="120">
        <v>12</v>
      </c>
      <c r="E567" s="58" t="s">
        <v>64</v>
      </c>
      <c r="F567" s="58">
        <v>12</v>
      </c>
      <c r="G567" s="58" t="s">
        <v>64</v>
      </c>
    </row>
    <row r="568" spans="1:7" ht="12">
      <c r="A568" s="121" t="s">
        <v>0</v>
      </c>
      <c r="B568" s="121" t="s">
        <v>0</v>
      </c>
      <c r="C568" s="119" t="s">
        <v>134</v>
      </c>
      <c r="D568" s="120">
        <v>12</v>
      </c>
      <c r="E568" s="58">
        <v>2</v>
      </c>
      <c r="F568" s="58">
        <v>10</v>
      </c>
      <c r="G568" s="58" t="s">
        <v>64</v>
      </c>
    </row>
    <row r="569" spans="1:7" ht="12">
      <c r="A569" s="121" t="s">
        <v>0</v>
      </c>
      <c r="B569" s="121" t="s">
        <v>0</v>
      </c>
      <c r="C569" s="119" t="s">
        <v>180</v>
      </c>
      <c r="D569" s="120">
        <v>24</v>
      </c>
      <c r="E569" s="58">
        <v>2</v>
      </c>
      <c r="F569" s="58">
        <v>22</v>
      </c>
      <c r="G569" s="58" t="s">
        <v>64</v>
      </c>
    </row>
    <row r="570" spans="1:7" ht="12">
      <c r="A570" s="121"/>
      <c r="B570" s="121"/>
      <c r="C570" s="146"/>
      <c r="D570" s="147"/>
      <c r="E570" s="148"/>
      <c r="F570" s="148"/>
      <c r="G570" s="148"/>
    </row>
    <row r="571" spans="1:7" ht="12">
      <c r="A571" s="263" t="s">
        <v>256</v>
      </c>
      <c r="B571" s="264"/>
      <c r="C571" s="264"/>
      <c r="D571" s="264"/>
      <c r="E571" s="264"/>
      <c r="F571" s="264"/>
      <c r="G571" s="265"/>
    </row>
    <row r="572" spans="1:7" ht="12">
      <c r="A572" s="262" t="s">
        <v>184</v>
      </c>
      <c r="B572" s="262"/>
      <c r="C572" s="17" t="s">
        <v>0</v>
      </c>
      <c r="D572" s="129" t="s">
        <v>0</v>
      </c>
      <c r="E572" s="129" t="s">
        <v>0</v>
      </c>
      <c r="F572" s="129" t="s">
        <v>0</v>
      </c>
      <c r="G572" s="129" t="s">
        <v>0</v>
      </c>
    </row>
    <row r="573" spans="1:7" ht="12">
      <c r="A573" s="262" t="s">
        <v>181</v>
      </c>
      <c r="B573" s="262"/>
      <c r="C573" s="113" t="s">
        <v>179</v>
      </c>
      <c r="D573" s="114">
        <v>2</v>
      </c>
      <c r="E573" s="54">
        <v>2</v>
      </c>
      <c r="F573" s="54" t="s">
        <v>64</v>
      </c>
      <c r="G573" s="54" t="s">
        <v>64</v>
      </c>
    </row>
    <row r="574" spans="1:7" ht="12">
      <c r="A574" s="261" t="s">
        <v>198</v>
      </c>
      <c r="B574" s="261"/>
      <c r="C574" s="113" t="s">
        <v>134</v>
      </c>
      <c r="D574" s="114">
        <v>1</v>
      </c>
      <c r="E574" s="54">
        <v>1</v>
      </c>
      <c r="F574" s="54" t="s">
        <v>64</v>
      </c>
      <c r="G574" s="54" t="s">
        <v>64</v>
      </c>
    </row>
    <row r="575" spans="1:7" ht="12">
      <c r="A575" s="17" t="s">
        <v>0</v>
      </c>
      <c r="B575" s="17" t="s">
        <v>0</v>
      </c>
      <c r="C575" s="119" t="s">
        <v>180</v>
      </c>
      <c r="D575" s="120">
        <v>3</v>
      </c>
      <c r="E575" s="58">
        <v>3</v>
      </c>
      <c r="F575" s="58" t="s">
        <v>64</v>
      </c>
      <c r="G575" s="58" t="s">
        <v>64</v>
      </c>
    </row>
    <row r="576" spans="1:7" ht="12">
      <c r="A576" s="121"/>
      <c r="B576" s="121"/>
      <c r="C576" s="146"/>
      <c r="D576" s="147"/>
      <c r="E576" s="148"/>
      <c r="F576" s="148"/>
      <c r="G576" s="148"/>
    </row>
    <row r="577" spans="1:7" ht="12.75" customHeight="1">
      <c r="A577" s="263" t="s">
        <v>257</v>
      </c>
      <c r="B577" s="264"/>
      <c r="C577" s="264"/>
      <c r="D577" s="264"/>
      <c r="E577" s="264"/>
      <c r="F577" s="264"/>
      <c r="G577" s="265"/>
    </row>
    <row r="578" spans="1:7" ht="12" customHeight="1">
      <c r="A578" s="262" t="s">
        <v>184</v>
      </c>
      <c r="B578" s="262"/>
      <c r="C578" s="17" t="s">
        <v>0</v>
      </c>
      <c r="D578" s="129" t="s">
        <v>0</v>
      </c>
      <c r="E578" s="129" t="s">
        <v>0</v>
      </c>
      <c r="F578" s="129" t="s">
        <v>0</v>
      </c>
      <c r="G578" s="129" t="s">
        <v>0</v>
      </c>
    </row>
    <row r="579" spans="1:7" ht="12">
      <c r="A579" s="262" t="s">
        <v>181</v>
      </c>
      <c r="B579" s="262"/>
      <c r="C579" s="113" t="s">
        <v>179</v>
      </c>
      <c r="D579" s="114">
        <v>26</v>
      </c>
      <c r="E579" s="54">
        <v>25</v>
      </c>
      <c r="F579" s="54">
        <v>1</v>
      </c>
      <c r="G579" s="54" t="s">
        <v>64</v>
      </c>
    </row>
    <row r="580" spans="1:7" ht="12" customHeight="1">
      <c r="A580" s="261" t="s">
        <v>198</v>
      </c>
      <c r="B580" s="261"/>
      <c r="C580" s="113" t="s">
        <v>134</v>
      </c>
      <c r="D580" s="114">
        <v>31</v>
      </c>
      <c r="E580" s="54">
        <v>31</v>
      </c>
      <c r="F580" s="54" t="s">
        <v>64</v>
      </c>
      <c r="G580" s="54" t="s">
        <v>64</v>
      </c>
    </row>
    <row r="581" spans="1:7" ht="12">
      <c r="A581" s="17" t="s">
        <v>0</v>
      </c>
      <c r="B581" s="17" t="s">
        <v>0</v>
      </c>
      <c r="C581" s="119" t="s">
        <v>180</v>
      </c>
      <c r="D581" s="120">
        <v>57</v>
      </c>
      <c r="E581" s="58">
        <v>56</v>
      </c>
      <c r="F581" s="58">
        <v>1</v>
      </c>
      <c r="G581" s="58" t="s">
        <v>64</v>
      </c>
    </row>
    <row r="582" spans="1:7" ht="12">
      <c r="A582" s="17"/>
      <c r="B582" s="17"/>
      <c r="C582" s="112"/>
      <c r="D582" s="124"/>
      <c r="E582" s="123"/>
      <c r="F582" s="123"/>
      <c r="G582" s="123"/>
    </row>
    <row r="583" spans="1:7" ht="12.75" customHeight="1">
      <c r="A583" s="263" t="s">
        <v>258</v>
      </c>
      <c r="B583" s="264"/>
      <c r="C583" s="264"/>
      <c r="D583" s="264"/>
      <c r="E583" s="264"/>
      <c r="F583" s="264"/>
      <c r="G583" s="265"/>
    </row>
    <row r="584" spans="1:7" ht="5.25" customHeight="1">
      <c r="A584" s="17"/>
      <c r="B584" s="17"/>
      <c r="C584" s="112"/>
      <c r="D584" s="111"/>
      <c r="E584" s="108"/>
      <c r="F584" s="108"/>
      <c r="G584" s="109"/>
    </row>
    <row r="585" spans="1:7" ht="12" customHeight="1">
      <c r="A585" s="262" t="s">
        <v>181</v>
      </c>
      <c r="B585" s="262"/>
      <c r="C585" s="17" t="s">
        <v>0</v>
      </c>
      <c r="D585" s="129" t="s">
        <v>0</v>
      </c>
      <c r="E585" s="129" t="s">
        <v>0</v>
      </c>
      <c r="F585" s="129" t="s">
        <v>0</v>
      </c>
      <c r="G585" s="129" t="s">
        <v>0</v>
      </c>
    </row>
    <row r="586" spans="1:7" ht="12" customHeight="1">
      <c r="A586" s="261" t="s">
        <v>198</v>
      </c>
      <c r="B586" s="261"/>
      <c r="C586" s="113" t="s">
        <v>179</v>
      </c>
      <c r="D586" s="114" t="s">
        <v>64</v>
      </c>
      <c r="E586" s="54" t="s">
        <v>64</v>
      </c>
      <c r="F586" s="54" t="s">
        <v>64</v>
      </c>
      <c r="G586" s="54" t="s">
        <v>64</v>
      </c>
    </row>
    <row r="587" spans="1:7" ht="12">
      <c r="A587" s="17" t="s">
        <v>0</v>
      </c>
      <c r="B587" s="17" t="s">
        <v>0</v>
      </c>
      <c r="C587" s="113" t="s">
        <v>134</v>
      </c>
      <c r="D587" s="114">
        <v>2</v>
      </c>
      <c r="E587" s="54">
        <v>2</v>
      </c>
      <c r="F587" s="54" t="s">
        <v>64</v>
      </c>
      <c r="G587" s="54" t="s">
        <v>64</v>
      </c>
    </row>
    <row r="588" spans="1:7" ht="12">
      <c r="A588" s="17" t="s">
        <v>0</v>
      </c>
      <c r="B588" s="17" t="s">
        <v>0</v>
      </c>
      <c r="C588" s="119" t="s">
        <v>180</v>
      </c>
      <c r="D588" s="120">
        <v>2</v>
      </c>
      <c r="E588" s="58">
        <v>2</v>
      </c>
      <c r="F588" s="58" t="s">
        <v>64</v>
      </c>
      <c r="G588" s="58" t="s">
        <v>64</v>
      </c>
    </row>
    <row r="589" spans="1:7" ht="12">
      <c r="A589" s="17"/>
      <c r="B589" s="17"/>
      <c r="C589" s="112"/>
      <c r="D589" s="124"/>
      <c r="E589" s="123"/>
      <c r="F589" s="123"/>
      <c r="G589" s="123"/>
    </row>
    <row r="590" spans="1:7" ht="18" customHeight="1">
      <c r="A590" s="263" t="s">
        <v>20</v>
      </c>
      <c r="B590" s="264"/>
      <c r="C590" s="264"/>
      <c r="D590" s="264"/>
      <c r="E590" s="264"/>
      <c r="F590" s="264"/>
      <c r="G590" s="265"/>
    </row>
    <row r="591" spans="1:7" ht="5.25" customHeight="1">
      <c r="A591" s="262" t="s">
        <v>184</v>
      </c>
      <c r="B591" s="262"/>
      <c r="C591" s="17" t="s">
        <v>0</v>
      </c>
      <c r="D591" s="129" t="s">
        <v>0</v>
      </c>
      <c r="E591" s="129" t="s">
        <v>0</v>
      </c>
      <c r="F591" s="129" t="s">
        <v>0</v>
      </c>
      <c r="G591" s="129" t="s">
        <v>0</v>
      </c>
    </row>
    <row r="592" spans="1:7" ht="12" customHeight="1">
      <c r="A592" s="266" t="s">
        <v>259</v>
      </c>
      <c r="B592" s="267"/>
      <c r="C592" s="119" t="s">
        <v>179</v>
      </c>
      <c r="D592" s="120">
        <v>86</v>
      </c>
      <c r="E592" s="58">
        <v>47</v>
      </c>
      <c r="F592" s="58">
        <v>35</v>
      </c>
      <c r="G592" s="58">
        <v>4</v>
      </c>
    </row>
    <row r="593" spans="1:7" ht="12">
      <c r="A593" s="121" t="s">
        <v>0</v>
      </c>
      <c r="B593" s="121" t="s">
        <v>0</v>
      </c>
      <c r="C593" s="119" t="s">
        <v>134</v>
      </c>
      <c r="D593" s="120">
        <v>93</v>
      </c>
      <c r="E593" s="58">
        <v>52</v>
      </c>
      <c r="F593" s="58">
        <v>41</v>
      </c>
      <c r="G593" s="58" t="s">
        <v>64</v>
      </c>
    </row>
    <row r="594" spans="1:7" ht="12">
      <c r="A594" s="121" t="s">
        <v>0</v>
      </c>
      <c r="B594" s="121" t="s">
        <v>0</v>
      </c>
      <c r="C594" s="119" t="s">
        <v>180</v>
      </c>
      <c r="D594" s="120">
        <v>179</v>
      </c>
      <c r="E594" s="58">
        <v>99</v>
      </c>
      <c r="F594" s="58">
        <v>76</v>
      </c>
      <c r="G594" s="58">
        <v>4</v>
      </c>
    </row>
    <row r="595" spans="1:7" ht="12">
      <c r="A595" s="17"/>
      <c r="B595" s="17"/>
      <c r="C595" s="112"/>
      <c r="D595" s="124"/>
      <c r="E595" s="123"/>
      <c r="F595" s="123"/>
      <c r="G595" s="123"/>
    </row>
    <row r="596" spans="1:7" ht="18" customHeight="1">
      <c r="A596" s="263" t="s">
        <v>114</v>
      </c>
      <c r="B596" s="264"/>
      <c r="C596" s="264"/>
      <c r="D596" s="264"/>
      <c r="E596" s="264"/>
      <c r="F596" s="264"/>
      <c r="G596" s="265"/>
    </row>
    <row r="597" spans="1:7" ht="12">
      <c r="A597" s="17"/>
      <c r="B597" s="17"/>
      <c r="C597" s="17"/>
      <c r="D597" s="108"/>
      <c r="E597" s="108"/>
      <c r="F597" s="108"/>
      <c r="G597" s="109"/>
    </row>
    <row r="598" spans="1:7" ht="12" customHeight="1">
      <c r="A598" s="266" t="s">
        <v>186</v>
      </c>
      <c r="B598" s="267"/>
      <c r="C598" s="119" t="s">
        <v>179</v>
      </c>
      <c r="D598" s="120">
        <v>2585</v>
      </c>
      <c r="E598" s="58">
        <v>410</v>
      </c>
      <c r="F598" s="58">
        <v>285</v>
      </c>
      <c r="G598" s="58">
        <v>1890</v>
      </c>
    </row>
    <row r="599" spans="1:7" ht="12">
      <c r="A599" s="121" t="s">
        <v>0</v>
      </c>
      <c r="B599" s="121" t="s">
        <v>0</v>
      </c>
      <c r="C599" s="119" t="s">
        <v>134</v>
      </c>
      <c r="D599" s="120">
        <v>2284</v>
      </c>
      <c r="E599" s="58">
        <v>597</v>
      </c>
      <c r="F599" s="58">
        <v>373</v>
      </c>
      <c r="G599" s="58">
        <v>1314</v>
      </c>
    </row>
    <row r="600" spans="1:7" ht="12">
      <c r="A600" s="121" t="s">
        <v>0</v>
      </c>
      <c r="B600" s="121" t="s">
        <v>0</v>
      </c>
      <c r="C600" s="119" t="s">
        <v>180</v>
      </c>
      <c r="D600" s="120">
        <v>4869</v>
      </c>
      <c r="E600" s="58">
        <v>1007</v>
      </c>
      <c r="F600" s="58">
        <v>658</v>
      </c>
      <c r="G600" s="58">
        <v>3204</v>
      </c>
    </row>
    <row r="603" ht="25.5" customHeight="1"/>
    <row r="604" ht="12" customHeight="1"/>
  </sheetData>
  <mergeCells count="302">
    <mergeCell ref="A416:G416"/>
    <mergeCell ref="A445:B445"/>
    <mergeCell ref="A66:G66"/>
    <mergeCell ref="A113:G113"/>
    <mergeCell ref="A424:B424"/>
    <mergeCell ref="A419:B419"/>
    <mergeCell ref="A422:B422"/>
    <mergeCell ref="A443:G443"/>
    <mergeCell ref="A401:B401"/>
    <mergeCell ref="A402:B402"/>
    <mergeCell ref="L447:M447"/>
    <mergeCell ref="K466:L466"/>
    <mergeCell ref="K467:L467"/>
    <mergeCell ref="J318:K318"/>
    <mergeCell ref="K346:L346"/>
    <mergeCell ref="J394:K394"/>
    <mergeCell ref="K20:L20"/>
    <mergeCell ref="K21:L21"/>
    <mergeCell ref="I25:J25"/>
    <mergeCell ref="I107:J107"/>
    <mergeCell ref="L38:M38"/>
    <mergeCell ref="J128:K128"/>
    <mergeCell ref="J142:K142"/>
    <mergeCell ref="A58:G58"/>
    <mergeCell ref="A61:B64"/>
    <mergeCell ref="A59:G59"/>
    <mergeCell ref="A137:B137"/>
    <mergeCell ref="A129:B129"/>
    <mergeCell ref="A132:B132"/>
    <mergeCell ref="A133:B133"/>
    <mergeCell ref="A136:B136"/>
    <mergeCell ref="A2:G2"/>
    <mergeCell ref="A3:G3"/>
    <mergeCell ref="A386:G386"/>
    <mergeCell ref="D369:G369"/>
    <mergeCell ref="A381:B381"/>
    <mergeCell ref="A382:B382"/>
    <mergeCell ref="A376:B376"/>
    <mergeCell ref="A374:G374"/>
    <mergeCell ref="A380:G380"/>
    <mergeCell ref="A363:B363"/>
    <mergeCell ref="A592:B592"/>
    <mergeCell ref="A598:B598"/>
    <mergeCell ref="A591:B591"/>
    <mergeCell ref="A590:G590"/>
    <mergeCell ref="A596:G596"/>
    <mergeCell ref="A573:B573"/>
    <mergeCell ref="A574:B574"/>
    <mergeCell ref="A586:B586"/>
    <mergeCell ref="A579:B579"/>
    <mergeCell ref="A585:B585"/>
    <mergeCell ref="A580:B580"/>
    <mergeCell ref="A583:G583"/>
    <mergeCell ref="A562:B562"/>
    <mergeCell ref="A544:G544"/>
    <mergeCell ref="A578:B578"/>
    <mergeCell ref="A563:B563"/>
    <mergeCell ref="A566:B566"/>
    <mergeCell ref="A567:B567"/>
    <mergeCell ref="A577:G577"/>
    <mergeCell ref="A571:G571"/>
    <mergeCell ref="A572:B572"/>
    <mergeCell ref="A558:B558"/>
    <mergeCell ref="A529:B529"/>
    <mergeCell ref="A533:B533"/>
    <mergeCell ref="A559:B559"/>
    <mergeCell ref="A553:B553"/>
    <mergeCell ref="A554:B554"/>
    <mergeCell ref="A539:B539"/>
    <mergeCell ref="A551:G551"/>
    <mergeCell ref="A547:B547"/>
    <mergeCell ref="A545:G545"/>
    <mergeCell ref="A540:B540"/>
    <mergeCell ref="A523:G523"/>
    <mergeCell ref="A524:B524"/>
    <mergeCell ref="A506:B506"/>
    <mergeCell ref="A538:B538"/>
    <mergeCell ref="A512:B512"/>
    <mergeCell ref="A515:B515"/>
    <mergeCell ref="A518:B518"/>
    <mergeCell ref="A517:G517"/>
    <mergeCell ref="A537:G537"/>
    <mergeCell ref="A525:B525"/>
    <mergeCell ref="A510:G510"/>
    <mergeCell ref="D493:G493"/>
    <mergeCell ref="A519:B519"/>
    <mergeCell ref="A502:B502"/>
    <mergeCell ref="A505:B505"/>
    <mergeCell ref="A489:B489"/>
    <mergeCell ref="A497:B497"/>
    <mergeCell ref="A498:B498"/>
    <mergeCell ref="A495:G495"/>
    <mergeCell ref="A494:G494"/>
    <mergeCell ref="A485:B485"/>
    <mergeCell ref="A488:B488"/>
    <mergeCell ref="A480:B480"/>
    <mergeCell ref="A481:B481"/>
    <mergeCell ref="A475:B475"/>
    <mergeCell ref="A473:G473"/>
    <mergeCell ref="A476:B476"/>
    <mergeCell ref="A484:B484"/>
    <mergeCell ref="A465:B465"/>
    <mergeCell ref="A468:B468"/>
    <mergeCell ref="A469:B469"/>
    <mergeCell ref="A460:B460"/>
    <mergeCell ref="A461:B461"/>
    <mergeCell ref="A464:B464"/>
    <mergeCell ref="A446:B446"/>
    <mergeCell ref="A458:G458"/>
    <mergeCell ref="A451:G451"/>
    <mergeCell ref="A452:G452"/>
    <mergeCell ref="A453:B453"/>
    <mergeCell ref="A454:B454"/>
    <mergeCell ref="D450:G450"/>
    <mergeCell ref="A399:G399"/>
    <mergeCell ref="A413:G414"/>
    <mergeCell ref="A400:G400"/>
    <mergeCell ref="D412:G412"/>
    <mergeCell ref="A406:G406"/>
    <mergeCell ref="A393:B393"/>
    <mergeCell ref="A394:B394"/>
    <mergeCell ref="A387:B387"/>
    <mergeCell ref="A388:B388"/>
    <mergeCell ref="A392:G392"/>
    <mergeCell ref="A369:B369"/>
    <mergeCell ref="A370:B370"/>
    <mergeCell ref="A357:B357"/>
    <mergeCell ref="A360:B360"/>
    <mergeCell ref="A361:G361"/>
    <mergeCell ref="A367:G367"/>
    <mergeCell ref="A368:G368"/>
    <mergeCell ref="A350:B350"/>
    <mergeCell ref="A356:B356"/>
    <mergeCell ref="A341:B341"/>
    <mergeCell ref="A349:B349"/>
    <mergeCell ref="A347:G347"/>
    <mergeCell ref="A346:G346"/>
    <mergeCell ref="A354:G354"/>
    <mergeCell ref="A327:B327"/>
    <mergeCell ref="A332:B332"/>
    <mergeCell ref="A333:B333"/>
    <mergeCell ref="A340:B340"/>
    <mergeCell ref="A337:G337"/>
    <mergeCell ref="A338:G338"/>
    <mergeCell ref="A331:G331"/>
    <mergeCell ref="A315:B315"/>
    <mergeCell ref="A318:B318"/>
    <mergeCell ref="A319:B319"/>
    <mergeCell ref="A326:B326"/>
    <mergeCell ref="A307:B307"/>
    <mergeCell ref="A310:B310"/>
    <mergeCell ref="A311:B311"/>
    <mergeCell ref="A314:B314"/>
    <mergeCell ref="A289:B289"/>
    <mergeCell ref="A297:B297"/>
    <mergeCell ref="A298:B298"/>
    <mergeCell ref="A306:B306"/>
    <mergeCell ref="A294:G294"/>
    <mergeCell ref="A295:G295"/>
    <mergeCell ref="A281:B281"/>
    <mergeCell ref="A284:B284"/>
    <mergeCell ref="A285:B285"/>
    <mergeCell ref="A288:B288"/>
    <mergeCell ref="A273:B273"/>
    <mergeCell ref="A276:B276"/>
    <mergeCell ref="A277:B277"/>
    <mergeCell ref="A280:B280"/>
    <mergeCell ref="A237:G237"/>
    <mergeCell ref="A253:B253"/>
    <mergeCell ref="A256:B256"/>
    <mergeCell ref="A439:B439"/>
    <mergeCell ref="A433:B433"/>
    <mergeCell ref="A262:B262"/>
    <mergeCell ref="A268:B268"/>
    <mergeCell ref="A269:B269"/>
    <mergeCell ref="A272:B272"/>
    <mergeCell ref="A266:G266"/>
    <mergeCell ref="A231:B231"/>
    <mergeCell ref="A252:B252"/>
    <mergeCell ref="A232:B232"/>
    <mergeCell ref="A239:B239"/>
    <mergeCell ref="A240:B240"/>
    <mergeCell ref="A248:B248"/>
    <mergeCell ref="A249:B249"/>
    <mergeCell ref="A245:G245"/>
    <mergeCell ref="A246:G246"/>
    <mergeCell ref="D244:G244"/>
    <mergeCell ref="A210:B210"/>
    <mergeCell ref="A211:B211"/>
    <mergeCell ref="A223:B223"/>
    <mergeCell ref="A216:G216"/>
    <mergeCell ref="A203:B203"/>
    <mergeCell ref="A206:B206"/>
    <mergeCell ref="A200:G200"/>
    <mergeCell ref="A207:B207"/>
    <mergeCell ref="A148:B148"/>
    <mergeCell ref="A151:B151"/>
    <mergeCell ref="A152:B152"/>
    <mergeCell ref="A158:B158"/>
    <mergeCell ref="A156:G156"/>
    <mergeCell ref="A157:G157"/>
    <mergeCell ref="A143:B143"/>
    <mergeCell ref="A144:B144"/>
    <mergeCell ref="A147:B147"/>
    <mergeCell ref="A141:G141"/>
    <mergeCell ref="A121:B121"/>
    <mergeCell ref="A124:B124"/>
    <mergeCell ref="A125:B125"/>
    <mergeCell ref="A128:B128"/>
    <mergeCell ref="A116:B116"/>
    <mergeCell ref="A117:B117"/>
    <mergeCell ref="A120:B120"/>
    <mergeCell ref="A114:G114"/>
    <mergeCell ref="A108:B108"/>
    <mergeCell ref="A111:B111"/>
    <mergeCell ref="A112:G112"/>
    <mergeCell ref="A97:B97"/>
    <mergeCell ref="A100:B100"/>
    <mergeCell ref="A101:B101"/>
    <mergeCell ref="A107:B107"/>
    <mergeCell ref="A105:G105"/>
    <mergeCell ref="A93:B93"/>
    <mergeCell ref="A82:B82"/>
    <mergeCell ref="A88:B88"/>
    <mergeCell ref="A89:B89"/>
    <mergeCell ref="A92:B92"/>
    <mergeCell ref="A86:G86"/>
    <mergeCell ref="A74:B74"/>
    <mergeCell ref="A77:B77"/>
    <mergeCell ref="A78:B78"/>
    <mergeCell ref="A81:B81"/>
    <mergeCell ref="A53:B53"/>
    <mergeCell ref="A69:B69"/>
    <mergeCell ref="A70:B70"/>
    <mergeCell ref="A73:B73"/>
    <mergeCell ref="A67:G67"/>
    <mergeCell ref="A57:G57"/>
    <mergeCell ref="C61:C64"/>
    <mergeCell ref="D61:D64"/>
    <mergeCell ref="E61:G61"/>
    <mergeCell ref="A49:B49"/>
    <mergeCell ref="A52:B52"/>
    <mergeCell ref="A41:B41"/>
    <mergeCell ref="A44:B44"/>
    <mergeCell ref="A45:B45"/>
    <mergeCell ref="A48:B48"/>
    <mergeCell ref="A30:B30"/>
    <mergeCell ref="A36:B36"/>
    <mergeCell ref="A37:B37"/>
    <mergeCell ref="A40:B40"/>
    <mergeCell ref="A34:G34"/>
    <mergeCell ref="A22:B22"/>
    <mergeCell ref="A25:B25"/>
    <mergeCell ref="A26:B26"/>
    <mergeCell ref="A29:B29"/>
    <mergeCell ref="A14:B14"/>
    <mergeCell ref="A17:B17"/>
    <mergeCell ref="A18:B18"/>
    <mergeCell ref="A21:B21"/>
    <mergeCell ref="E5:G5"/>
    <mergeCell ref="A13:B13"/>
    <mergeCell ref="A11:G11"/>
    <mergeCell ref="A10:G10"/>
    <mergeCell ref="C5:C8"/>
    <mergeCell ref="D5:D8"/>
    <mergeCell ref="A5:B8"/>
    <mergeCell ref="A183:B183"/>
    <mergeCell ref="A186:B186"/>
    <mergeCell ref="A159:B159"/>
    <mergeCell ref="A162:B162"/>
    <mergeCell ref="A163:B163"/>
    <mergeCell ref="A166:B166"/>
    <mergeCell ref="A437:G437"/>
    <mergeCell ref="A438:B438"/>
    <mergeCell ref="A167:B167"/>
    <mergeCell ref="A170:B170"/>
    <mergeCell ref="A176:G176"/>
    <mergeCell ref="A201:G201"/>
    <mergeCell ref="A171:B171"/>
    <mergeCell ref="A178:B178"/>
    <mergeCell ref="A179:B179"/>
    <mergeCell ref="A182:B182"/>
    <mergeCell ref="A187:B187"/>
    <mergeCell ref="A190:B190"/>
    <mergeCell ref="A423:G423"/>
    <mergeCell ref="A407:B407"/>
    <mergeCell ref="A408:B408"/>
    <mergeCell ref="A418:B418"/>
    <mergeCell ref="A191:B191"/>
    <mergeCell ref="A194:B194"/>
    <mergeCell ref="A195:B195"/>
    <mergeCell ref="A198:B198"/>
    <mergeCell ref="A429:B429"/>
    <mergeCell ref="A218:B218"/>
    <mergeCell ref="A219:B219"/>
    <mergeCell ref="A257:B257"/>
    <mergeCell ref="A258:B258"/>
    <mergeCell ref="A323:B323"/>
    <mergeCell ref="A425:B425"/>
    <mergeCell ref="A224:B224"/>
    <mergeCell ref="A227:B227"/>
    <mergeCell ref="A228:B228"/>
  </mergeCells>
  <printOptions/>
  <pageMargins left="1.141732283464567" right="0.5905511811023623" top="0.5905511811023623" bottom="0.6299212598425197" header="0.3937007874015748" footer="0.1968503937007874"/>
  <pageSetup firstPageNumber="6" useFirstPageNumber="1" horizontalDpi="600" verticalDpi="600" orientation="portrait" scale="95" r:id="rId1"/>
  <headerFooter alignWithMargins="0">
    <oddHeader>&amp;C- &amp;P -</oddHeader>
  </headerFooter>
  <rowBreaks count="10" manualBreakCount="10">
    <brk id="56" max="255" man="1"/>
    <brk id="111" max="255" man="1"/>
    <brk id="154" max="255" man="1"/>
    <brk id="198" max="255" man="1"/>
    <brk id="243" max="255" man="1"/>
    <brk id="292" max="255" man="1"/>
    <brk id="449" max="255" man="1"/>
    <brk id="492" max="255" man="1"/>
    <brk id="542" max="255" man="1"/>
    <brk id="589" max="255" man="1"/>
  </rowBreaks>
  <colBreaks count="1" manualBreakCount="1">
    <brk id="8" max="600"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Matthias Hönnl</cp:lastModifiedBy>
  <cp:lastPrinted>2011-04-20T09:42:05Z</cp:lastPrinted>
  <dcterms:created xsi:type="dcterms:W3CDTF">2010-03-24T14:14:48Z</dcterms:created>
  <dcterms:modified xsi:type="dcterms:W3CDTF">2011-04-20T09:42:17Z</dcterms:modified>
  <cp:category/>
  <cp:version/>
  <cp:contentType/>
  <cp:contentStatus/>
</cp:coreProperties>
</file>