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965" yWindow="390" windowWidth="6930" windowHeight="6210" tabRatio="831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</sheets>
  <externalReferences>
    <externalReference r:id="rId11"/>
    <externalReference r:id="rId12"/>
  </externalReferences>
  <definedNames>
    <definedName name="_xlnm.Print_Area" localSheetId="0">'t1'!$A$1:$K$70</definedName>
    <definedName name="_xlnm.Print_Area" localSheetId="1">'t2'!$A$1:$M$70</definedName>
    <definedName name="_xlnm.Print_Area" localSheetId="2">'t3'!$A$1:$J$60</definedName>
    <definedName name="_xlnm.Print_Area" localSheetId="3">'t4'!$A$1:$J$59</definedName>
    <definedName name="_xlnm.Print_Area" localSheetId="4">'t5'!$A$1:$J$69</definedName>
    <definedName name="_xlnm.Print_Area" localSheetId="5">'t6'!$A$1:$J$59</definedName>
    <definedName name="_xlnm.Print_Area" localSheetId="6">'t7'!$A$1:$I$66</definedName>
    <definedName name="_xlnm.Print_Area" localSheetId="7">'t8'!$A$1:$J$67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lin" localSheetId="5" hidden="1">0</definedName>
    <definedName name="solver_lin" localSheetId="6" hidden="1">0</definedName>
    <definedName name="solver_lin" localSheetId="7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num" localSheetId="6" hidden="1">0</definedName>
    <definedName name="solver_num" localSheetId="7" hidden="1">0</definedName>
    <definedName name="solver_opt" localSheetId="2" hidden="1">'t3'!#REF!</definedName>
    <definedName name="solver_opt" localSheetId="3" hidden="1">'t4'!#REF!</definedName>
    <definedName name="solver_opt" localSheetId="4" hidden="1">'t5'!#REF!</definedName>
    <definedName name="solver_opt" localSheetId="5" hidden="1">'t6'!#REF!</definedName>
    <definedName name="solver_opt" localSheetId="6" hidden="1">'t7'!#REF!</definedName>
    <definedName name="solver_opt" localSheetId="7" hidden="1">'t8'!#REF!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5" hidden="1">1</definedName>
    <definedName name="solver_typ" localSheetId="6" hidden="1">1</definedName>
    <definedName name="solver_typ" localSheetId="7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Tab01_start">#REF!</definedName>
    <definedName name="Tab03.2_start">#REF!</definedName>
    <definedName name="Tab04a_start">#REF!</definedName>
    <definedName name="Tab04b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NG2_start">#REF!</definedName>
  </definedNames>
  <calcPr fullCalcOnLoad="1"/>
</workbook>
</file>

<file path=xl/sharedStrings.xml><?xml version="1.0" encoding="utf-8"?>
<sst xmlns="http://schemas.openxmlformats.org/spreadsheetml/2006/main" count="796" uniqueCount="126">
  <si>
    <t>Anzahl</t>
  </si>
  <si>
    <t>Insgesamt</t>
  </si>
  <si>
    <t>davon</t>
  </si>
  <si>
    <t>Jahr
----------
Monat</t>
  </si>
  <si>
    <t>Januar</t>
  </si>
  <si>
    <t>Februar</t>
  </si>
  <si>
    <t>März</t>
  </si>
  <si>
    <t>April</t>
  </si>
  <si>
    <t>Wasser-versorgung</t>
  </si>
  <si>
    <t>Elektrizitäts-versorgung</t>
  </si>
  <si>
    <t>Geleistete Arbeits-stunden insgesamt</t>
  </si>
  <si>
    <t>€</t>
  </si>
  <si>
    <t>Elektrizi-tätsver-sorgung</t>
  </si>
  <si>
    <t>Mai</t>
  </si>
  <si>
    <t>Juni</t>
  </si>
  <si>
    <t>Energieträger</t>
  </si>
  <si>
    <t>Engpassleistung</t>
  </si>
  <si>
    <t>elektrisch</t>
  </si>
  <si>
    <t>brutto</t>
  </si>
  <si>
    <t>netto</t>
  </si>
  <si>
    <t>thermisch</t>
  </si>
  <si>
    <t>Verfügbare Leistung</t>
  </si>
  <si>
    <t>Höchstleistung</t>
  </si>
  <si>
    <t>MW</t>
  </si>
  <si>
    <r>
      <t>1)</t>
    </r>
    <r>
      <rPr>
        <sz val="8"/>
        <rFont val="Arial"/>
        <family val="2"/>
      </rPr>
      <t xml:space="preserve"> Schwerpunktprinzip: Zuordnung nach dem überwiegend eingesetzten Energieträger (Hauptenergieträger).</t>
    </r>
  </si>
  <si>
    <t>Abfall</t>
  </si>
  <si>
    <t>Kernenergie</t>
  </si>
  <si>
    <t>Steinkohlen</t>
  </si>
  <si>
    <t>GJ</t>
  </si>
  <si>
    <t>Erdgas, Erdölgas</t>
  </si>
  <si>
    <t>Nettowärmeerzeugung</t>
  </si>
  <si>
    <t>MWh</t>
  </si>
  <si>
    <t>Dampfturbinen</t>
  </si>
  <si>
    <t>Gasturbinen</t>
  </si>
  <si>
    <t>Art der Anlage</t>
  </si>
  <si>
    <t>Verbrennungsmotoren, Brennstoffzellen, Stirling-Motoren, Dampfmotoren, ORC-Anlagen</t>
  </si>
  <si>
    <t>1 000 €</t>
  </si>
  <si>
    <t>%</t>
  </si>
  <si>
    <t>Klärschlamm</t>
  </si>
  <si>
    <t>dar. in Kraft-Wärme-Kopplung</t>
  </si>
  <si>
    <t>Juli</t>
  </si>
  <si>
    <t>August</t>
  </si>
  <si>
    <t>September</t>
  </si>
  <si>
    <t>Wärme- und Kälte-versorgung</t>
  </si>
  <si>
    <r>
      <t>1)</t>
    </r>
    <r>
      <rPr>
        <sz val="8"/>
        <rFont val="Arial"/>
        <family val="2"/>
      </rPr>
      <t xml:space="preserve"> Vorjahre: Jahresdurchschnitt; Berichtsmonate im aktuellen Kalenderjahr: Stand zum Monatsende.</t>
    </r>
  </si>
  <si>
    <t>Gas-versorgung</t>
  </si>
  <si>
    <t>dar.</t>
  </si>
  <si>
    <r>
      <t>Bezahlte Entgelte</t>
    </r>
    <r>
      <rPr>
        <sz val="8"/>
        <rFont val="Arial"/>
        <family val="2"/>
      </rPr>
      <t xml:space="preserve"> insgesamt</t>
    </r>
  </si>
  <si>
    <t>Heizöl / Dieselkraftstoffe</t>
  </si>
  <si>
    <t>Bruttoerzeugung insgesamt</t>
  </si>
  <si>
    <t>Nettoerzeugung insgesamt</t>
  </si>
  <si>
    <t>darunter in Kraft-Wärme-Kopplung insgesamt</t>
  </si>
  <si>
    <t>Brennstoffverbrauch</t>
  </si>
  <si>
    <t xml:space="preserve">Mai </t>
  </si>
  <si>
    <t>Feste biogene Stoffe</t>
  </si>
  <si>
    <t xml:space="preserve">  Steinkohlen</t>
  </si>
  <si>
    <t xml:space="preserve">  Braunkohlen</t>
  </si>
  <si>
    <t xml:space="preserve">  Erdgas, Erdölgas</t>
  </si>
  <si>
    <t>Gasversorgung</t>
  </si>
  <si>
    <t>Oktober</t>
  </si>
  <si>
    <t>November</t>
  </si>
  <si>
    <t>Dezember</t>
  </si>
  <si>
    <r>
      <t>Energieträger</t>
    </r>
    <r>
      <rPr>
        <vertAlign val="superscript"/>
        <sz val="8"/>
        <rFont val="Arial"/>
        <family val="2"/>
      </rPr>
      <t>1)</t>
    </r>
  </si>
  <si>
    <t>Anteil KWK in Prozent</t>
  </si>
  <si>
    <t>-</t>
  </si>
  <si>
    <t>Gasver-sorgung</t>
  </si>
  <si>
    <t>Wärme- und Kältever-sorgung</t>
  </si>
  <si>
    <t>Wasser-versor-gung</t>
  </si>
  <si>
    <r>
      <t>2)</t>
    </r>
    <r>
      <rPr>
        <sz val="8"/>
        <rFont val="Arial"/>
        <family val="2"/>
      </rPr>
      <t xml:space="preserve"> Einschl. baugewerbliche Betriebsteile.</t>
    </r>
  </si>
  <si>
    <t>Wärme- und Kälte-
versorgung</t>
  </si>
  <si>
    <t>X</t>
  </si>
  <si>
    <t>Konventionelle Energieträger</t>
  </si>
  <si>
    <t xml:space="preserve">  Heizöl (leicht und schwer)</t>
  </si>
  <si>
    <t xml:space="preserve">  Dieselkraftstoff</t>
  </si>
  <si>
    <t xml:space="preserve">  Sonstige</t>
  </si>
  <si>
    <t>Erneuerbare Energieträger</t>
  </si>
  <si>
    <t xml:space="preserve">  Wasserkraft</t>
  </si>
  <si>
    <t xml:space="preserve">    Laufwasser</t>
  </si>
  <si>
    <t xml:space="preserve">    Speicherwasser</t>
  </si>
  <si>
    <t xml:space="preserve">    Pumpspeicher mit natürlichem</t>
  </si>
  <si>
    <t xml:space="preserve">      Zufluss</t>
  </si>
  <si>
    <t xml:space="preserve">  Geothermie</t>
  </si>
  <si>
    <t xml:space="preserve">  Klärgas / Deponiegas</t>
  </si>
  <si>
    <t xml:space="preserve">  Feste biogene Stoffe</t>
  </si>
  <si>
    <t xml:space="preserve">  Flüssige biogene Stoffe</t>
  </si>
  <si>
    <t xml:space="preserve">  Biogas</t>
  </si>
  <si>
    <t>Industrieabfall</t>
  </si>
  <si>
    <t>Abfall (Hausmüll, Siedlungs-</t>
  </si>
  <si>
    <t xml:space="preserve">  abfälle)</t>
  </si>
  <si>
    <t>Pumpspeicher ohne natürlichen</t>
  </si>
  <si>
    <t xml:space="preserve">  Zufluss</t>
  </si>
  <si>
    <t>Wärme (fremdbezogen)</t>
  </si>
  <si>
    <t>Sonstige</t>
  </si>
  <si>
    <t>Heizöl</t>
  </si>
  <si>
    <r>
      <t>Wasserkraft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</si>
  <si>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2)</t>
    </r>
  </si>
  <si>
    <r>
      <t>Sonstige Energieträger</t>
    </r>
    <r>
      <rPr>
        <vertAlign val="superscript"/>
        <sz val="8"/>
        <rFont val="Arial"/>
        <family val="2"/>
      </rPr>
      <t>3)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</si>
  <si>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Laufwasser, Speicherwasser und Pumpspeicher mit natürlichem Zufluss.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biogener Abfall mit Aufteilung gemäß Länderarbeitskreis</t>
    </r>
  </si>
  <si>
    <r>
      <t xml:space="preserve">Energiebilanzen: Hausmüll, Siedlungsabfälle 50% biogen.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nicht biogener Abfall mit Aufteilung gemäß Länderarbeitskreis Energiebilanzen: </t>
    </r>
  </si>
  <si>
    <r>
      <t>1)</t>
    </r>
    <r>
      <rPr>
        <sz val="8"/>
        <rFont val="Arial"/>
        <family val="2"/>
      </rPr>
      <t xml:space="preserve"> Jahre: Jahresdurchschnitt; Berichtsmonate im letzten Kalenderjahr: Stand zum Monatsende.</t>
    </r>
  </si>
  <si>
    <r>
      <t>Betriebe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</si>
  <si>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r>
      <t>Tätige Personen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</si>
  <si>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r>
      <t>Fachliche Betriebs-teile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
insgesamt</t>
    </r>
  </si>
  <si>
    <r>
      <t>sonstige Betriebs-teile</t>
    </r>
    <r>
      <rPr>
        <vertAlign val="superscript"/>
        <sz val="8"/>
        <rFont val="Arial"/>
        <family val="2"/>
      </rPr>
      <t>2)</t>
    </r>
  </si>
  <si>
    <r>
      <t>Tätige 
Per-
sonen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</si>
  <si>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t>Hausmüll, Siedlungsabfälle 50% nicht biogen; Industrie Abfall 100% nicht biogen. Seit Berichtsjahr 2012 einschließlich Energieträger "Wärme". Dadurch</t>
  </si>
  <si>
    <t>ist der Vergleich mit Daten aus den Vorjahren eingeschränkt.</t>
  </si>
  <si>
    <t>Braunkohlen</t>
  </si>
  <si>
    <t>.</t>
  </si>
  <si>
    <t>Fachliche Betriebsteile und tätige Personen 2005 bis 2015</t>
  </si>
  <si>
    <t>Geleistete Arbeitsstunden und bezahlte Entgelte je tätiger Person 2005 bis 2015 nach hauptbeteiligten Wirtschaftszweigen</t>
  </si>
  <si>
    <t xml:space="preserve">Betriebe und tätige Personen 2005 bis 2015 nach hauptbeteiligten Wirtschaftszweigen </t>
  </si>
  <si>
    <t>Geleistete Arbeitsstunden und bezahlte Entgelte 2005 bis 2015 nach hauptbeteiligten Wirtschaftszweigen</t>
  </si>
  <si>
    <t>Elektrizitätserzeugung der Stromerzeugungsanlagen für die allgemeine Versorgung 2015 nach Energieträgern</t>
  </si>
  <si>
    <t>Elektrizitätserzeugung (netto) der Stromerzeugungsanlagen für die allgemeine Versorgung 2015 nach Art der Anlage</t>
  </si>
  <si>
    <t>2015 insgesamt</t>
  </si>
  <si>
    <t>Veränd. ggü. 2014 insgesamt</t>
  </si>
  <si>
    <t>Veränd. ggü. 2013 insgesamt</t>
  </si>
  <si>
    <t>Veränd. ggü. 2012 insgesamt</t>
  </si>
  <si>
    <t xml:space="preserve">Wärmeerzeugung (netto) der Stromerzeugungsanlagen für die allgemeine Versorgung 2015 nach Energieträgern </t>
  </si>
  <si>
    <t>Wärmeerzeugung (netto) der Stromerzeugungsanlagen für die allgemeine Versorgung 2015 nach Art der Anlage</t>
  </si>
  <si>
    <t>Leistung und Belastung der Kraftwerke in Bayern am 3. Mittwoch im Dezember 2015 nach Hauptenergieträgern</t>
  </si>
  <si>
    <t>Brennstoffverbrauch zur Elektrizitäts- und Wärmeerzeugung der Stromerzeugungsanlagen für die allgemeine Versorgung 2015 nach Energieträgern und Art der Erzeugung</t>
  </si>
  <si>
    <t>Geleistete Arbeitsstunden je tätiger Person 
 im Bereich</t>
  </si>
  <si>
    <t>Bezahlte Entgelte je tätiger Person  im Bereich</t>
  </si>
  <si>
    <t xml:space="preserve">Die Berechnung der Jahreswerte erfolgt auf Basis der Jahresmittelwerte der Tabellen in t1, und nicht auf Basis der monatlichen Durchschnittswerte 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</si>
</sst>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@\ *."/>
    <numFmt numFmtId="169" formatCode="#\ ###\ ##0\ \ ;\-#\ ###\ ##0\ \ ;\-\ \ ;@\ \ "/>
    <numFmt numFmtId="170" formatCode="0.0\ \ "/>
    <numFmt numFmtId="171" formatCode="\•\ \ ;\•\ \ ;\•\ \ ;\•\ \ "/>
    <numFmt numFmtId="172" formatCode="#\ ###\ ##0_n;;\–_n;@_n"/>
    <numFmt numFmtId="173" formatCode="#\ ##0"/>
    <numFmt numFmtId="174" formatCode="0.0"/>
    <numFmt numFmtId="175" formatCode="#\ ###\ ##0.0_n;;\–_n;@_n"/>
    <numFmt numFmtId="176" formatCode="###\ ###\ ###\ ##0;0;\-"/>
    <numFmt numFmtId="177" formatCode="\+#\ ###\ ##0.0;\-#\ ###\ ##0.0;\-"/>
    <numFmt numFmtId="178" formatCode="#\ ###\ ##0.0\ \ ;\-#\ ###\ ##0.0\ \ ;\-\ \ ;@\ \ "/>
    <numFmt numFmtId="179" formatCode="#\ ##0.0\ "/>
    <numFmt numFmtId="180" formatCode="#\ ###\ ##0.0\ \ ;\-\ #\ ###\ ##0.0\ \ ;\–\ \ \ \ "/>
    <numFmt numFmtId="181" formatCode="\+#\ ###\ ##0.0\ \ ;\-\ #\ ###\ ##0.0\ \ ;\–\ \ \ \ "/>
    <numFmt numFmtId="182" formatCode="###\ ###\ ##0;\-###\ ###\ ##0;\-"/>
    <numFmt numFmtId="183" formatCode="#\ ###\ ##0"/>
    <numFmt numFmtId="184" formatCode="#\ ###\ ###\ ##0"/>
    <numFmt numFmtId="185" formatCode="\X;\X;\X"/>
    <numFmt numFmtId="186" formatCode="\+#####\ ###\ ##0.0;\-#####\ ###\ ##0.0;\-"/>
    <numFmt numFmtId="187" formatCode="#\ ###\ ##0\ \ ;\-\ #\ ###\ ##0\ \ ;\+\ \ \ \ "/>
    <numFmt numFmtId="188" formatCode="#\ ###\ ##0.00"/>
    <numFmt numFmtId="189" formatCode="#\ ##0.00"/>
    <numFmt numFmtId="190" formatCode="#\ ##0.0"/>
    <numFmt numFmtId="191" formatCode="#\ ###\ ##0.0"/>
    <numFmt numFmtId="192" formatCode="#\ ###\ ###\ ##0.0"/>
    <numFmt numFmtId="193" formatCode=";;;@\ *."/>
    <numFmt numFmtId="194" formatCode="\ ####0.0\ \ ;\ * \–####0.0\ \ ;\ * \X\ \ ;\ * @\ \ "/>
    <numFmt numFmtId="195" formatCode="#\ ###\ ##0,\ \ ;\-\ #\ ###\ ##0,\ \ ;\–\ \ "/>
    <numFmt numFmtId="196" formatCode="&quot;.  &quot;"/>
    <numFmt numFmtId="197" formatCode="&quot;–    &quot;"/>
    <numFmt numFmtId="198" formatCode="#,##0,&quot; &quot;"/>
    <numFmt numFmtId="199" formatCode="\ #\ ###\ ###\ ##0\ \ ;\ \–###\ ###\ ##0\ \ ;\ * \–\ \ ;\ * @\ \ "/>
    <numFmt numFmtId="200" formatCode="#\ ###\ ###;\–\ #\ ###\ ###"/>
    <numFmt numFmtId="201" formatCode="#\ ###\ ###\ ##0.00"/>
    <numFmt numFmtId="202" formatCode="0.0_ ;\-0.0\ "/>
    <numFmt numFmtId="203" formatCode="\ #\ ###\ ###\ ##0.0;\-#\ ###\ ###\ ##0.0;\-"/>
    <numFmt numFmtId="204" formatCode="\ #\ ###\ ##0;\-#\ ###\ ##0;\-"/>
    <numFmt numFmtId="205" formatCode="0.0%"/>
    <numFmt numFmtId="206" formatCode="&quot;Ja&quot;;&quot;Ja&quot;;&quot;Nein&quot;"/>
    <numFmt numFmtId="207" formatCode="&quot;Wahr&quot;;&quot;Wahr&quot;;&quot;Falsch&quot;"/>
    <numFmt numFmtId="208" formatCode="&quot;Ein&quot;;&quot;Ein&quot;;&quot;Aus&quot;"/>
    <numFmt numFmtId="209" formatCode="[$€-2]\ #,##0.00_);[Red]\([$€-2]\ #,##0.00\)"/>
    <numFmt numFmtId="210" formatCode="\.\ \ ;\.\ \ ;\.\ \ ;\.\ \ "/>
    <numFmt numFmtId="211" formatCode="\.\ \ \ ;\.\ \ \ ;\.\ \ \ ;\.\ \ \ "/>
    <numFmt numFmtId="212" formatCode="0.00000"/>
  </numFmts>
  <fonts count="66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Jahrbuch"/>
      <family val="2"/>
    </font>
    <font>
      <b/>
      <sz val="8"/>
      <name val="Jahrbuch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sz val="8"/>
      <name val="Helv"/>
      <family val="0"/>
    </font>
    <font>
      <sz val="10"/>
      <name val="Helv"/>
      <family val="0"/>
    </font>
    <font>
      <vertAlign val="superscript"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1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50" fillId="34" borderId="0" applyNumberFormat="0" applyBorder="0" applyAlignment="0" applyProtection="0"/>
    <xf numFmtId="0" fontId="20" fillId="35" borderId="0" applyNumberFormat="0" applyBorder="0" applyAlignment="0" applyProtection="0"/>
    <xf numFmtId="0" fontId="50" fillId="36" borderId="0" applyNumberFormat="0" applyBorder="0" applyAlignment="0" applyProtection="0"/>
    <xf numFmtId="0" fontId="20" fillId="37" borderId="0" applyNumberFormat="0" applyBorder="0" applyAlignment="0" applyProtection="0"/>
    <xf numFmtId="0" fontId="50" fillId="38" borderId="0" applyNumberFormat="0" applyBorder="0" applyAlignment="0" applyProtection="0"/>
    <xf numFmtId="0" fontId="20" fillId="39" borderId="0" applyNumberFormat="0" applyBorder="0" applyAlignment="0" applyProtection="0"/>
    <xf numFmtId="0" fontId="50" fillId="40" borderId="0" applyNumberFormat="0" applyBorder="0" applyAlignment="0" applyProtection="0"/>
    <xf numFmtId="0" fontId="20" fillId="31" borderId="0" applyNumberFormat="0" applyBorder="0" applyAlignment="0" applyProtection="0"/>
    <xf numFmtId="0" fontId="50" fillId="41" borderId="0" applyNumberFormat="0" applyBorder="0" applyAlignment="0" applyProtection="0"/>
    <xf numFmtId="0" fontId="20" fillId="32" borderId="0" applyNumberFormat="0" applyBorder="0" applyAlignment="0" applyProtection="0"/>
    <xf numFmtId="0" fontId="50" fillId="42" borderId="0" applyNumberFormat="0" applyBorder="0" applyAlignment="0" applyProtection="0"/>
    <xf numFmtId="0" fontId="20" fillId="43" borderId="0" applyNumberFormat="0" applyBorder="0" applyAlignment="0" applyProtection="0"/>
    <xf numFmtId="0" fontId="51" fillId="44" borderId="1" applyNumberFormat="0" applyAlignment="0" applyProtection="0"/>
    <xf numFmtId="0" fontId="21" fillId="45" borderId="2" applyNumberFormat="0" applyAlignment="0" applyProtection="0"/>
    <xf numFmtId="199" fontId="15" fillId="0" borderId="0">
      <alignment horizontal="right"/>
      <protection/>
    </xf>
    <xf numFmtId="1" fontId="38" fillId="0" borderId="3">
      <alignment horizontal="center"/>
      <protection/>
    </xf>
    <xf numFmtId="0" fontId="52" fillId="44" borderId="4" applyNumberFormat="0" applyAlignment="0" applyProtection="0"/>
    <xf numFmtId="0" fontId="22" fillId="45" borderId="5" applyNumberFormat="0" applyAlignment="0" applyProtection="0"/>
    <xf numFmtId="0" fontId="9" fillId="0" borderId="0" applyNumberFormat="0" applyFill="0" applyBorder="0" applyAlignment="0" applyProtection="0"/>
    <xf numFmtId="200" fontId="15" fillId="0" borderId="6" applyBorder="0">
      <alignment/>
      <protection/>
    </xf>
    <xf numFmtId="165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53" fillId="46" borderId="4" applyNumberFormat="0" applyAlignment="0" applyProtection="0"/>
    <xf numFmtId="0" fontId="23" fillId="13" borderId="5" applyNumberFormat="0" applyAlignment="0" applyProtection="0"/>
    <xf numFmtId="0" fontId="54" fillId="0" borderId="7" applyNumberFormat="0" applyFill="0" applyAlignment="0" applyProtection="0"/>
    <xf numFmtId="0" fontId="2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1" fillId="0" borderId="0">
      <alignment/>
      <protection/>
    </xf>
    <xf numFmtId="171" fontId="36" fillId="0" borderId="0">
      <alignment horizontal="right" vertical="center"/>
      <protection/>
    </xf>
    <xf numFmtId="171" fontId="36" fillId="0" borderId="0">
      <alignment horizontal="right" vertical="center"/>
      <protection/>
    </xf>
    <xf numFmtId="0" fontId="56" fillId="47" borderId="0" applyNumberFormat="0" applyBorder="0" applyAlignment="0" applyProtection="0"/>
    <xf numFmtId="0" fontId="26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5" fontId="36" fillId="0" borderId="0">
      <alignment vertical="center"/>
      <protection/>
    </xf>
    <xf numFmtId="167" fontId="0" fillId="0" borderId="0" applyFont="0" applyFill="0" applyBorder="0" applyAlignment="0" applyProtection="0"/>
    <xf numFmtId="194" fontId="15" fillId="0" borderId="0">
      <alignment horizontal="right"/>
      <protection/>
    </xf>
    <xf numFmtId="0" fontId="57" fillId="48" borderId="0" applyNumberFormat="0" applyBorder="0" applyAlignment="0" applyProtection="0"/>
    <xf numFmtId="0" fontId="27" fillId="49" borderId="0" applyNumberFormat="0" applyBorder="0" applyAlignment="0" applyProtection="0"/>
    <xf numFmtId="0" fontId="0" fillId="50" borderId="9" applyNumberFormat="0" applyFont="0" applyAlignment="0" applyProtection="0"/>
    <xf numFmtId="0" fontId="1" fillId="51" borderId="10" applyNumberFormat="0" applyFont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196" fontId="39" fillId="0" borderId="0">
      <alignment horizontal="right" vertical="center"/>
      <protection/>
    </xf>
    <xf numFmtId="196" fontId="39" fillId="0" borderId="11">
      <alignment horizontal="right" vertical="center"/>
      <protection/>
    </xf>
    <xf numFmtId="196" fontId="39" fillId="0" borderId="11">
      <alignment horizontal="right" vertical="center"/>
      <protection/>
    </xf>
    <xf numFmtId="196" fontId="39" fillId="0" borderId="12">
      <alignment horizontal="right" vertical="center"/>
      <protection/>
    </xf>
    <xf numFmtId="196" fontId="39" fillId="0" borderId="11">
      <alignment horizontal="right" vertical="center"/>
      <protection/>
    </xf>
    <xf numFmtId="196" fontId="39" fillId="0" borderId="12">
      <alignment horizontal="right" vertical="center"/>
      <protection/>
    </xf>
    <xf numFmtId="196" fontId="39" fillId="0" borderId="13">
      <alignment horizontal="right" vertical="center"/>
      <protection/>
    </xf>
    <xf numFmtId="1" fontId="40" fillId="45" borderId="0">
      <alignment horizontal="right" vertical="center"/>
      <protection/>
    </xf>
    <xf numFmtId="1" fontId="40" fillId="45" borderId="14">
      <alignment horizontal="right" vertical="center"/>
      <protection/>
    </xf>
    <xf numFmtId="1" fontId="41" fillId="45" borderId="15">
      <alignment horizontal="right" vertical="center"/>
      <protection/>
    </xf>
    <xf numFmtId="1" fontId="40" fillId="45" borderId="11">
      <alignment horizontal="right" vertical="center"/>
      <protection/>
    </xf>
    <xf numFmtId="1" fontId="40" fillId="45" borderId="16">
      <alignment horizontal="right" vertical="center"/>
      <protection/>
    </xf>
    <xf numFmtId="1" fontId="40" fillId="45" borderId="12">
      <alignment horizontal="right" vertical="center"/>
      <protection/>
    </xf>
    <xf numFmtId="1" fontId="41" fillId="45" borderId="13">
      <alignment horizontal="right" vertical="center"/>
      <protection/>
    </xf>
    <xf numFmtId="0" fontId="58" fillId="52" borderId="0" applyNumberFormat="0" applyBorder="0" applyAlignment="0" applyProtection="0"/>
    <xf numFmtId="0" fontId="28" fillId="9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97" fontId="40" fillId="0" borderId="0">
      <alignment horizontal="right" vertical="center"/>
      <protection/>
    </xf>
    <xf numFmtId="197" fontId="40" fillId="0" borderId="12">
      <alignment horizontal="right" vertical="center"/>
      <protection/>
    </xf>
    <xf numFmtId="197" fontId="40" fillId="0" borderId="16">
      <alignment horizontal="right" vertical="center"/>
      <protection/>
    </xf>
    <xf numFmtId="197" fontId="40" fillId="0" borderId="11">
      <alignment horizontal="right" vertical="center"/>
      <protection/>
    </xf>
    <xf numFmtId="197" fontId="40" fillId="0" borderId="16">
      <alignment horizontal="right" vertical="center"/>
      <protection/>
    </xf>
    <xf numFmtId="197" fontId="40" fillId="0" borderId="0">
      <alignment horizontal="right" vertical="center"/>
      <protection/>
    </xf>
    <xf numFmtId="197" fontId="40" fillId="0" borderId="12">
      <alignment horizontal="right" vertical="center"/>
      <protection/>
    </xf>
    <xf numFmtId="197" fontId="40" fillId="0" borderId="16">
      <alignment horizontal="right" vertical="center"/>
      <protection/>
    </xf>
    <xf numFmtId="197" fontId="40" fillId="0" borderId="11">
      <alignment horizontal="right" vertical="center"/>
      <protection/>
    </xf>
    <xf numFmtId="197" fontId="40" fillId="0" borderId="16">
      <alignment horizontal="right" vertical="center"/>
      <protection/>
    </xf>
    <xf numFmtId="197" fontId="40" fillId="0" borderId="17">
      <alignment horizontal="right" vertical="center"/>
      <protection/>
    </xf>
    <xf numFmtId="197" fontId="40" fillId="0" borderId="11">
      <alignment horizontal="right" vertical="center"/>
      <protection/>
    </xf>
    <xf numFmtId="197" fontId="40" fillId="0" borderId="0">
      <alignment horizontal="right" vertical="center"/>
      <protection/>
    </xf>
    <xf numFmtId="197" fontId="40" fillId="0" borderId="12">
      <alignment horizontal="right" vertical="center"/>
      <protection/>
    </xf>
    <xf numFmtId="197" fontId="40" fillId="0" borderId="13">
      <alignment horizontal="right" vertical="center"/>
      <protection/>
    </xf>
    <xf numFmtId="197" fontId="40" fillId="0" borderId="18">
      <alignment horizontal="right" vertical="center"/>
      <protection/>
    </xf>
    <xf numFmtId="197" fontId="40" fillId="0" borderId="0">
      <alignment horizontal="right" vertical="center"/>
      <protection/>
    </xf>
    <xf numFmtId="0" fontId="1" fillId="0" borderId="12">
      <alignment horizontal="right" vertical="center" wrapText="1"/>
      <protection/>
    </xf>
    <xf numFmtId="0" fontId="1" fillId="0" borderId="12">
      <alignment horizontal="right" vertical="center" wrapText="1"/>
      <protection/>
    </xf>
    <xf numFmtId="0" fontId="1" fillId="0" borderId="12">
      <alignment horizontal="right" vertical="center" wrapText="1"/>
      <protection/>
    </xf>
    <xf numFmtId="0" fontId="1" fillId="0" borderId="12">
      <alignment horizontal="right" vertical="center" wrapText="1"/>
      <protection/>
    </xf>
    <xf numFmtId="1" fontId="42" fillId="0" borderId="15" applyNumberFormat="0" applyBorder="0">
      <alignment horizontal="left" vertical="top" wrapText="1"/>
      <protection/>
    </xf>
    <xf numFmtId="0" fontId="40" fillId="0" borderId="11">
      <alignment horizontal="left" vertical="center" wrapText="1"/>
      <protection/>
    </xf>
    <xf numFmtId="0" fontId="40" fillId="0" borderId="0">
      <alignment horizontal="left" vertical="center" wrapText="1"/>
      <protection/>
    </xf>
    <xf numFmtId="198" fontId="40" fillId="0" borderId="0">
      <alignment horizontal="right" vertical="center"/>
      <protection/>
    </xf>
    <xf numFmtId="1" fontId="43" fillId="0" borderId="19" applyNumberFormat="0" applyBorder="0">
      <alignment horizontal="center" vertical="center" textRotation="90" wrapText="1"/>
      <protection/>
    </xf>
    <xf numFmtId="1" fontId="44" fillId="0" borderId="20" applyBorder="0">
      <alignment horizontal="center" vertical="center" textRotation="90"/>
      <protection/>
    </xf>
    <xf numFmtId="0" fontId="38" fillId="0" borderId="21">
      <alignment horizontal="center" vertical="center"/>
      <protection/>
    </xf>
    <xf numFmtId="0" fontId="45" fillId="0" borderId="0">
      <alignment horizontal="center" textRotation="90" wrapText="1"/>
      <protection/>
    </xf>
    <xf numFmtId="0" fontId="38" fillId="0" borderId="13">
      <alignment horizontal="lef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3" fontId="36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0" borderId="22" applyNumberFormat="0" applyFill="0" applyAlignment="0" applyProtection="0"/>
    <xf numFmtId="0" fontId="30" fillId="0" borderId="23" applyNumberFormat="0" applyFill="0" applyAlignment="0" applyProtection="0"/>
    <xf numFmtId="0" fontId="61" fillId="0" borderId="24" applyNumberFormat="0" applyFill="0" applyAlignment="0" applyProtection="0"/>
    <xf numFmtId="0" fontId="31" fillId="0" borderId="25" applyNumberFormat="0" applyFill="0" applyAlignment="0" applyProtection="0"/>
    <xf numFmtId="0" fontId="62" fillId="0" borderId="26" applyNumberFormat="0" applyFill="0" applyAlignment="0" applyProtection="0"/>
    <xf numFmtId="0" fontId="32" fillId="0" borderId="27" applyNumberFormat="0" applyFill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" fontId="37" fillId="0" borderId="0">
      <alignment vertical="center"/>
      <protection/>
    </xf>
    <xf numFmtId="0" fontId="63" fillId="0" borderId="28" applyNumberFormat="0" applyFill="0" applyAlignment="0" applyProtection="0"/>
    <xf numFmtId="0" fontId="33" fillId="0" borderId="29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5" fillId="0" borderId="30">
      <alignment horizontal="center" vertical="center"/>
      <protection/>
    </xf>
    <xf numFmtId="0" fontId="45" fillId="0" borderId="21">
      <alignment horizontal="center" vertical="center"/>
      <protection/>
    </xf>
    <xf numFmtId="0" fontId="65" fillId="53" borderId="31" applyNumberFormat="0" applyAlignment="0" applyProtection="0"/>
    <xf numFmtId="0" fontId="35" fillId="54" borderId="32" applyNumberFormat="0" applyAlignment="0" applyProtection="0"/>
  </cellStyleXfs>
  <cellXfs count="236">
    <xf numFmtId="0" fontId="0" fillId="0" borderId="0" xfId="0" applyAlignment="1">
      <alignment/>
    </xf>
    <xf numFmtId="169" fontId="1" fillId="0" borderId="0" xfId="72" applyNumberFormat="1" applyFont="1" applyFill="1" applyBorder="1" applyAlignment="1">
      <alignment horizontal="right"/>
    </xf>
    <xf numFmtId="0" fontId="1" fillId="0" borderId="0" xfId="126" applyFont="1" applyFill="1" applyBorder="1">
      <alignment/>
      <protection/>
    </xf>
    <xf numFmtId="169" fontId="1" fillId="0" borderId="0" xfId="72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 vertical="center"/>
    </xf>
    <xf numFmtId="0" fontId="1" fillId="0" borderId="0" xfId="126" applyFont="1" applyFill="1">
      <alignment/>
      <protection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69" fontId="4" fillId="0" borderId="0" xfId="7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77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80" fontId="1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 vertical="center"/>
    </xf>
    <xf numFmtId="174" fontId="1" fillId="0" borderId="0" xfId="72" applyNumberFormat="1" applyFont="1" applyFill="1" applyBorder="1" applyAlignment="1">
      <alignment vertical="center"/>
    </xf>
    <xf numFmtId="169" fontId="4" fillId="0" borderId="0" xfId="72" applyNumberFormat="1" applyFont="1" applyFill="1" applyBorder="1" applyAlignment="1">
      <alignment horizontal="right"/>
    </xf>
    <xf numFmtId="0" fontId="1" fillId="0" borderId="0" xfId="126" applyFont="1" applyFill="1" applyBorder="1">
      <alignment/>
      <protection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0" fontId="6" fillId="0" borderId="0" xfId="0" applyNumberFormat="1" applyFont="1" applyFill="1" applyAlignment="1">
      <alignment horizontal="right"/>
    </xf>
    <xf numFmtId="170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0" xfId="126" applyFont="1" applyFill="1" applyAlignment="1">
      <alignment vertical="top" wrapText="1"/>
      <protection/>
    </xf>
    <xf numFmtId="0" fontId="7" fillId="0" borderId="0" xfId="0" applyFont="1" applyFill="1" applyAlignment="1">
      <alignment vertical="top"/>
    </xf>
    <xf numFmtId="0" fontId="1" fillId="0" borderId="0" xfId="126" applyFont="1" applyFill="1" applyBorder="1" applyAlignment="1">
      <alignment horizontal="left"/>
      <protection/>
    </xf>
    <xf numFmtId="0" fontId="1" fillId="0" borderId="0" xfId="126" applyFont="1" applyFill="1" applyAlignment="1">
      <alignment horizontal="right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180" fontId="12" fillId="0" borderId="0" xfId="0" applyNumberFormat="1" applyFont="1" applyFill="1" applyBorder="1" applyAlignment="1">
      <alignment vertical="center"/>
    </xf>
    <xf numFmtId="0" fontId="1" fillId="0" borderId="0" xfId="126" applyFont="1" applyFill="1">
      <alignment/>
      <protection/>
    </xf>
    <xf numFmtId="0" fontId="1" fillId="0" borderId="0" xfId="126" applyFont="1" applyFill="1" applyAlignment="1">
      <alignment vertical="center"/>
      <protection/>
    </xf>
    <xf numFmtId="0" fontId="1" fillId="0" borderId="0" xfId="126" applyFont="1" applyFill="1" applyBorder="1" applyAlignment="1">
      <alignment vertical="center"/>
      <protection/>
    </xf>
    <xf numFmtId="0" fontId="1" fillId="0" borderId="0" xfId="126" applyFont="1" applyFill="1" applyAlignment="1">
      <alignment horizontal="left"/>
      <protection/>
    </xf>
    <xf numFmtId="174" fontId="1" fillId="0" borderId="0" xfId="126" applyNumberFormat="1" applyFont="1" applyFill="1">
      <alignment/>
      <protection/>
    </xf>
    <xf numFmtId="0" fontId="1" fillId="0" borderId="15" xfId="0" applyFont="1" applyFill="1" applyBorder="1" applyAlignment="1">
      <alignment horizontal="center" vertical="center" wrapText="1"/>
    </xf>
    <xf numFmtId="174" fontId="1" fillId="0" borderId="0" xfId="126" applyNumberFormat="1" applyFont="1" applyFill="1" applyBorder="1" applyAlignment="1">
      <alignment vertical="center"/>
      <protection/>
    </xf>
    <xf numFmtId="0" fontId="1" fillId="0" borderId="0" xfId="126" applyFont="1" applyFill="1" applyBorder="1" applyAlignment="1">
      <alignment vertical="center"/>
      <protection/>
    </xf>
    <xf numFmtId="174" fontId="10" fillId="0" borderId="0" xfId="126" applyNumberFormat="1" applyFont="1" applyFill="1" applyBorder="1" applyAlignment="1">
      <alignment vertical="center"/>
      <protection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7" fillId="0" borderId="13" xfId="126" applyFont="1" applyFill="1" applyBorder="1" applyAlignment="1">
      <alignment/>
      <protection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175" fontId="1" fillId="0" borderId="0" xfId="0" applyNumberFormat="1" applyFont="1" applyFill="1" applyAlignment="1">
      <alignment vertical="center"/>
    </xf>
    <xf numFmtId="172" fontId="1" fillId="0" borderId="0" xfId="0" applyNumberFormat="1" applyFont="1" applyFill="1" applyBorder="1" applyAlignment="1">
      <alignment/>
    </xf>
    <xf numFmtId="175" fontId="1" fillId="0" borderId="0" xfId="0" applyNumberFormat="1" applyFont="1" applyFill="1" applyAlignment="1">
      <alignment/>
    </xf>
    <xf numFmtId="170" fontId="6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0" fontId="6" fillId="0" borderId="0" xfId="0" applyNumberFormat="1" applyFont="1" applyFill="1" applyAlignment="1">
      <alignment/>
    </xf>
    <xf numFmtId="177" fontId="1" fillId="0" borderId="0" xfId="0" applyNumberFormat="1" applyFont="1" applyFill="1" applyBorder="1" applyAlignment="1">
      <alignment horizontal="right"/>
    </xf>
    <xf numFmtId="0" fontId="1" fillId="0" borderId="33" xfId="0" applyFont="1" applyFill="1" applyBorder="1" applyAlignment="1">
      <alignment horizontal="centerContinuous"/>
    </xf>
    <xf numFmtId="0" fontId="0" fillId="0" borderId="13" xfId="0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Continuous"/>
    </xf>
    <xf numFmtId="0" fontId="7" fillId="0" borderId="0" xfId="126" applyFont="1" applyFill="1" applyAlignment="1">
      <alignment vertical="top"/>
      <protection/>
    </xf>
    <xf numFmtId="0" fontId="1" fillId="0" borderId="33" xfId="0" applyFont="1" applyFill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 vertical="center"/>
    </xf>
    <xf numFmtId="0" fontId="7" fillId="0" borderId="0" xfId="126" applyFont="1" applyFill="1" applyAlignment="1">
      <alignment horizontal="centerContinuous" vertical="top" wrapText="1"/>
      <protection/>
    </xf>
    <xf numFmtId="0" fontId="0" fillId="0" borderId="0" xfId="0" applyFill="1" applyAlignment="1">
      <alignment horizontal="centerContinuous" vertical="top" wrapText="1"/>
    </xf>
    <xf numFmtId="0" fontId="1" fillId="0" borderId="13" xfId="0" applyFont="1" applyFill="1" applyBorder="1" applyAlignment="1">
      <alignment horizontal="centerContinuous"/>
    </xf>
    <xf numFmtId="169" fontId="1" fillId="0" borderId="0" xfId="126" applyNumberFormat="1" applyFont="1" applyFill="1">
      <alignment/>
      <protection/>
    </xf>
    <xf numFmtId="0" fontId="16" fillId="0" borderId="0" xfId="126" applyFont="1" applyFill="1" applyAlignment="1">
      <alignment vertical="top"/>
      <protection/>
    </xf>
    <xf numFmtId="0" fontId="1" fillId="0" borderId="0" xfId="0" applyFont="1" applyFill="1" applyBorder="1" applyAlignment="1">
      <alignment/>
    </xf>
    <xf numFmtId="174" fontId="1" fillId="0" borderId="0" xfId="126" applyNumberFormat="1" applyFont="1" applyFill="1" applyBorder="1">
      <alignment/>
      <protection/>
    </xf>
    <xf numFmtId="174" fontId="1" fillId="0" borderId="0" xfId="126" applyNumberFormat="1" applyFont="1" applyFill="1" applyBorder="1" applyAlignment="1">
      <alignment horizontal="left"/>
      <protection/>
    </xf>
    <xf numFmtId="0" fontId="1" fillId="0" borderId="0" xfId="0" applyFont="1" applyFill="1" applyBorder="1" applyAlignment="1">
      <alignment horizontal="left" vertical="center"/>
    </xf>
    <xf numFmtId="2" fontId="1" fillId="0" borderId="0" xfId="72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/>
    </xf>
    <xf numFmtId="175" fontId="0" fillId="0" borderId="0" xfId="0" applyNumberFormat="1" applyFont="1" applyFill="1" applyBorder="1" applyAlignment="1">
      <alignment vertical="center"/>
    </xf>
    <xf numFmtId="174" fontId="1" fillId="0" borderId="0" xfId="0" applyNumberFormat="1" applyFont="1" applyFill="1" applyAlignment="1">
      <alignment/>
    </xf>
    <xf numFmtId="169" fontId="1" fillId="0" borderId="0" xfId="126" applyNumberFormat="1" applyFont="1" applyFill="1" applyAlignment="1">
      <alignment horizontal="left"/>
      <protection/>
    </xf>
    <xf numFmtId="169" fontId="1" fillId="0" borderId="0" xfId="126" applyNumberFormat="1" applyFont="1" applyFill="1">
      <alignment/>
      <protection/>
    </xf>
    <xf numFmtId="172" fontId="1" fillId="0" borderId="1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55" borderId="33" xfId="0" applyFont="1" applyFill="1" applyBorder="1" applyAlignment="1">
      <alignment horizontal="centerContinuous" vertical="center" wrapText="1"/>
    </xf>
    <xf numFmtId="0" fontId="1" fillId="55" borderId="11" xfId="0" applyFont="1" applyFill="1" applyBorder="1" applyAlignment="1">
      <alignment horizontal="centerContinuous" vertical="center" wrapText="1"/>
    </xf>
    <xf numFmtId="0" fontId="1" fillId="55" borderId="16" xfId="0" applyFont="1" applyFill="1" applyBorder="1" applyAlignment="1">
      <alignment horizontal="centerContinuous" vertical="center" wrapText="1"/>
    </xf>
    <xf numFmtId="0" fontId="1" fillId="55" borderId="33" xfId="0" applyFont="1" applyFill="1" applyBorder="1" applyAlignment="1">
      <alignment horizontal="centerContinuous" vertical="center"/>
    </xf>
    <xf numFmtId="0" fontId="1" fillId="55" borderId="11" xfId="0" applyFont="1" applyFill="1" applyBorder="1" applyAlignment="1">
      <alignment horizontal="centerContinuous" vertical="center"/>
    </xf>
    <xf numFmtId="0" fontId="1" fillId="55" borderId="16" xfId="0" applyFont="1" applyFill="1" applyBorder="1" applyAlignment="1">
      <alignment horizontal="centerContinuous" vertical="center"/>
    </xf>
    <xf numFmtId="0" fontId="1" fillId="55" borderId="14" xfId="0" applyFont="1" applyFill="1" applyBorder="1" applyAlignment="1">
      <alignment horizontal="center"/>
    </xf>
    <xf numFmtId="0" fontId="1" fillId="55" borderId="0" xfId="0" applyFont="1" applyFill="1" applyAlignment="1">
      <alignment/>
    </xf>
    <xf numFmtId="0" fontId="1" fillId="55" borderId="0" xfId="0" applyFont="1" applyFill="1" applyBorder="1" applyAlignment="1">
      <alignment/>
    </xf>
    <xf numFmtId="0" fontId="1" fillId="55" borderId="12" xfId="0" applyFont="1" applyFill="1" applyBorder="1" applyAlignment="1">
      <alignment horizontal="center"/>
    </xf>
    <xf numFmtId="175" fontId="1" fillId="55" borderId="0" xfId="0" applyNumberFormat="1" applyFont="1" applyFill="1" applyAlignment="1">
      <alignment/>
    </xf>
    <xf numFmtId="0" fontId="1" fillId="55" borderId="0" xfId="0" applyFont="1" applyFill="1" applyBorder="1" applyAlignment="1">
      <alignment horizontal="centerContinuous" vertical="center"/>
    </xf>
    <xf numFmtId="175" fontId="1" fillId="55" borderId="17" xfId="0" applyNumberFormat="1" applyFont="1" applyFill="1" applyBorder="1" applyAlignment="1">
      <alignment/>
    </xf>
    <xf numFmtId="0" fontId="4" fillId="55" borderId="0" xfId="0" applyFont="1" applyFill="1" applyBorder="1" applyAlignment="1">
      <alignment horizontal="center"/>
    </xf>
    <xf numFmtId="0" fontId="1" fillId="55" borderId="12" xfId="0" applyFont="1" applyFill="1" applyBorder="1" applyAlignment="1">
      <alignment horizontal="center" vertical="center"/>
    </xf>
    <xf numFmtId="0" fontId="1" fillId="55" borderId="0" xfId="0" applyFont="1" applyFill="1" applyBorder="1" applyAlignment="1">
      <alignment horizontal="left"/>
    </xf>
    <xf numFmtId="170" fontId="6" fillId="55" borderId="0" xfId="0" applyNumberFormat="1" applyFont="1" applyFill="1" applyBorder="1" applyAlignment="1">
      <alignment/>
    </xf>
    <xf numFmtId="0" fontId="18" fillId="0" borderId="0" xfId="126" applyFont="1" applyFill="1" applyAlignment="1">
      <alignment wrapText="1"/>
      <protection/>
    </xf>
    <xf numFmtId="0" fontId="18" fillId="0" borderId="0" xfId="126" applyFont="1" applyFill="1">
      <alignment/>
      <protection/>
    </xf>
    <xf numFmtId="0" fontId="1" fillId="0" borderId="0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vertical="center"/>
    </xf>
    <xf numFmtId="0" fontId="1" fillId="55" borderId="19" xfId="0" applyFont="1" applyFill="1" applyBorder="1" applyAlignment="1">
      <alignment horizontal="center" vertical="center" wrapText="1"/>
    </xf>
    <xf numFmtId="0" fontId="1" fillId="55" borderId="2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/>
    </xf>
    <xf numFmtId="169" fontId="1" fillId="0" borderId="0" xfId="72" applyNumberFormat="1" applyFont="1" applyFill="1" applyBorder="1" applyAlignment="1">
      <alignment vertical="center" wrapText="1"/>
    </xf>
    <xf numFmtId="0" fontId="1" fillId="55" borderId="0" xfId="0" applyFont="1" applyFill="1" applyBorder="1" applyAlignment="1">
      <alignment horizontal="center"/>
    </xf>
    <xf numFmtId="0" fontId="4" fillId="55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/>
    </xf>
    <xf numFmtId="0" fontId="1" fillId="0" borderId="0" xfId="127" applyFont="1" applyFill="1">
      <alignment/>
      <protection/>
    </xf>
    <xf numFmtId="169" fontId="4" fillId="0" borderId="0" xfId="73" applyNumberFormat="1" applyFont="1" applyFill="1" applyBorder="1" applyAlignment="1">
      <alignment horizontal="right"/>
    </xf>
    <xf numFmtId="0" fontId="1" fillId="0" borderId="34" xfId="12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  <xf numFmtId="169" fontId="4" fillId="0" borderId="20" xfId="73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left" vertical="center"/>
    </xf>
    <xf numFmtId="0" fontId="5" fillId="0" borderId="0" xfId="128" applyFont="1" applyFill="1" applyAlignment="1">
      <alignment vertical="center"/>
      <protection/>
    </xf>
    <xf numFmtId="0" fontId="1" fillId="0" borderId="12" xfId="0" applyFont="1" applyFill="1" applyBorder="1" applyAlignment="1">
      <alignment horizontal="center"/>
    </xf>
    <xf numFmtId="1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126" applyNumberFormat="1" applyFont="1" applyFill="1">
      <alignment/>
      <protection/>
    </xf>
    <xf numFmtId="202" fontId="1" fillId="0" borderId="0" xfId="126" applyNumberFormat="1" applyFont="1" applyFill="1">
      <alignment/>
      <protection/>
    </xf>
    <xf numFmtId="172" fontId="1" fillId="0" borderId="0" xfId="117" applyNumberFormat="1" applyFont="1" applyFill="1" applyAlignment="1">
      <alignment vertical="center"/>
      <protection/>
    </xf>
    <xf numFmtId="172" fontId="1" fillId="0" borderId="17" xfId="117" applyNumberFormat="1" applyFont="1" applyFill="1" applyBorder="1" applyAlignment="1">
      <alignment vertical="center"/>
      <protection/>
    </xf>
    <xf numFmtId="175" fontId="1" fillId="55" borderId="0" xfId="0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170" fontId="6" fillId="0" borderId="0" xfId="0" applyNumberFormat="1" applyFont="1" applyFill="1" applyAlignment="1">
      <alignment vertical="center"/>
    </xf>
    <xf numFmtId="173" fontId="1" fillId="0" borderId="0" xfId="0" applyNumberFormat="1" applyFont="1" applyFill="1" applyBorder="1" applyAlignment="1">
      <alignment vertical="center"/>
    </xf>
    <xf numFmtId="169" fontId="4" fillId="0" borderId="17" xfId="72" applyNumberFormat="1" applyFont="1" applyFill="1" applyBorder="1" applyAlignment="1">
      <alignment vertical="center"/>
    </xf>
    <xf numFmtId="169" fontId="1" fillId="0" borderId="17" xfId="72" applyNumberFormat="1" applyFont="1" applyFill="1" applyBorder="1" applyAlignment="1">
      <alignment vertical="center"/>
    </xf>
    <xf numFmtId="174" fontId="1" fillId="0" borderId="0" xfId="0" applyNumberFormat="1" applyFont="1" applyFill="1" applyAlignment="1">
      <alignment vertical="center"/>
    </xf>
    <xf numFmtId="175" fontId="1" fillId="55" borderId="0" xfId="0" applyNumberFormat="1" applyFont="1" applyFill="1" applyAlignment="1">
      <alignment/>
    </xf>
    <xf numFmtId="0" fontId="1" fillId="55" borderId="0" xfId="0" applyFont="1" applyFill="1" applyBorder="1" applyAlignment="1">
      <alignment horizontal="centerContinuous" vertical="center"/>
    </xf>
    <xf numFmtId="175" fontId="1" fillId="55" borderId="17" xfId="0" applyNumberFormat="1" applyFont="1" applyFill="1" applyBorder="1" applyAlignment="1">
      <alignment/>
    </xf>
    <xf numFmtId="173" fontId="1" fillId="0" borderId="17" xfId="0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 wrapText="1"/>
    </xf>
    <xf numFmtId="178" fontId="1" fillId="0" borderId="0" xfId="74" applyNumberFormat="1" applyFont="1" applyFill="1" applyBorder="1" applyAlignment="1">
      <alignment horizontal="right" vertical="center"/>
    </xf>
    <xf numFmtId="178" fontId="4" fillId="0" borderId="0" xfId="74" applyNumberFormat="1" applyFont="1" applyFill="1" applyBorder="1" applyAlignment="1">
      <alignment horizontal="right" vertical="center"/>
    </xf>
    <xf numFmtId="178" fontId="1" fillId="0" borderId="17" xfId="74" applyNumberFormat="1" applyFont="1" applyFill="1" applyBorder="1" applyAlignment="1">
      <alignment horizontal="right" vertical="center"/>
    </xf>
    <xf numFmtId="178" fontId="4" fillId="0" borderId="17" xfId="74" applyNumberFormat="1" applyFont="1" applyFill="1" applyBorder="1" applyAlignment="1">
      <alignment horizontal="right" vertical="center"/>
    </xf>
    <xf numFmtId="0" fontId="1" fillId="0" borderId="17" xfId="126" applyFont="1" applyFill="1" applyBorder="1">
      <alignment/>
      <protection/>
    </xf>
    <xf numFmtId="169" fontId="1" fillId="0" borderId="17" xfId="72" applyNumberFormat="1" applyFont="1" applyFill="1" applyBorder="1" applyAlignment="1">
      <alignment horizontal="right" vertical="center"/>
    </xf>
    <xf numFmtId="169" fontId="1" fillId="0" borderId="0" xfId="72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5" fontId="1" fillId="55" borderId="0" xfId="0" applyNumberFormat="1" applyFont="1" applyFill="1" applyBorder="1" applyAlignment="1">
      <alignment/>
    </xf>
    <xf numFmtId="211" fontId="4" fillId="0" borderId="0" xfId="0" applyNumberFormat="1" applyFont="1" applyFill="1" applyBorder="1" applyAlignment="1">
      <alignment vertical="center"/>
    </xf>
    <xf numFmtId="172" fontId="1" fillId="0" borderId="0" xfId="117" applyNumberFormat="1" applyFont="1" applyFill="1" applyBorder="1" applyAlignment="1">
      <alignment horizontal="right" vertical="center"/>
      <protection/>
    </xf>
    <xf numFmtId="172" fontId="1" fillId="0" borderId="17" xfId="117" applyNumberFormat="1" applyFont="1" applyFill="1" applyBorder="1" applyAlignment="1">
      <alignment horizontal="right" vertical="center"/>
      <protection/>
    </xf>
    <xf numFmtId="0" fontId="1" fillId="0" borderId="16" xfId="0" applyFont="1" applyFill="1" applyBorder="1" applyAlignment="1">
      <alignment horizontal="centerContinuous"/>
    </xf>
    <xf numFmtId="0" fontId="0" fillId="0" borderId="11" xfId="0" applyFill="1" applyBorder="1" applyAlignment="1">
      <alignment horizontal="centerContinuous"/>
    </xf>
    <xf numFmtId="169" fontId="4" fillId="0" borderId="0" xfId="72" applyNumberFormat="1" applyFont="1" applyFill="1" applyBorder="1" applyAlignment="1">
      <alignment horizontal="centerContinuous"/>
    </xf>
    <xf numFmtId="166" fontId="1" fillId="0" borderId="14" xfId="178" applyFont="1" applyFill="1" applyBorder="1" applyAlignment="1">
      <alignment horizontal="center" vertical="center" wrapText="1"/>
    </xf>
    <xf numFmtId="166" fontId="1" fillId="0" borderId="12" xfId="178" applyFont="1" applyFill="1" applyBorder="1" applyAlignment="1">
      <alignment horizontal="center" vertical="center" wrapText="1"/>
    </xf>
    <xf numFmtId="166" fontId="1" fillId="0" borderId="18" xfId="178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7" fillId="0" borderId="0" xfId="126" applyFont="1" applyFill="1" applyAlignment="1">
      <alignment horizontal="left" vertical="top"/>
      <protection/>
    </xf>
    <xf numFmtId="0" fontId="1" fillId="0" borderId="3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6" fontId="1" fillId="0" borderId="3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166" fontId="1" fillId="55" borderId="14" xfId="178" applyFont="1" applyFill="1" applyBorder="1" applyAlignment="1">
      <alignment horizontal="center" vertical="center" wrapText="1"/>
    </xf>
    <xf numFmtId="166" fontId="1" fillId="55" borderId="12" xfId="178" applyFont="1" applyFill="1" applyBorder="1" applyAlignment="1">
      <alignment horizontal="center" vertical="center" wrapText="1"/>
    </xf>
    <xf numFmtId="166" fontId="1" fillId="55" borderId="18" xfId="178" applyFont="1" applyFill="1" applyBorder="1" applyAlignment="1">
      <alignment horizontal="center" vertical="center" wrapText="1"/>
    </xf>
    <xf numFmtId="17" fontId="1" fillId="0" borderId="19" xfId="0" applyNumberFormat="1" applyFont="1" applyFill="1" applyBorder="1" applyAlignment="1">
      <alignment horizontal="center" vertical="center" wrapText="1"/>
    </xf>
    <xf numFmtId="17" fontId="1" fillId="0" borderId="35" xfId="0" applyNumberFormat="1" applyFont="1" applyFill="1" applyBorder="1" applyAlignment="1">
      <alignment horizontal="center" vertical="center" wrapText="1"/>
    </xf>
    <xf numFmtId="17" fontId="1" fillId="0" borderId="3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" fontId="1" fillId="0" borderId="20" xfId="0" applyNumberFormat="1" applyFont="1" applyFill="1" applyBorder="1" applyAlignment="1">
      <alignment horizontal="center" vertical="center" wrapText="1"/>
    </xf>
    <xf numFmtId="17" fontId="1" fillId="0" borderId="17" xfId="0" applyNumberFormat="1" applyFont="1" applyFill="1" applyBorder="1" applyAlignment="1">
      <alignment horizontal="center" vertical="center" wrapText="1"/>
    </xf>
    <xf numFmtId="17" fontId="1" fillId="0" borderId="36" xfId="0" applyNumberFormat="1" applyFont="1" applyFill="1" applyBorder="1" applyAlignment="1">
      <alignment horizontal="center" vertical="center" wrapText="1"/>
    </xf>
    <xf numFmtId="0" fontId="7" fillId="0" borderId="0" xfId="126" applyFont="1" applyFill="1" applyAlignment="1">
      <alignment horizontal="left" vertical="top" wrapText="1"/>
      <protection/>
    </xf>
    <xf numFmtId="0" fontId="1" fillId="0" borderId="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126" applyFont="1" applyFill="1" applyBorder="1" applyAlignment="1">
      <alignment wrapText="1"/>
      <protection/>
    </xf>
    <xf numFmtId="0" fontId="0" fillId="0" borderId="0" xfId="0" applyFill="1" applyBorder="1" applyAlignment="1">
      <alignment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127" applyFont="1" applyFill="1" applyBorder="1" applyAlignment="1">
      <alignment horizontal="center" vertical="center" wrapText="1"/>
      <protection/>
    </xf>
    <xf numFmtId="0" fontId="1" fillId="0" borderId="3" xfId="127" applyFont="1" applyFill="1" applyBorder="1" applyAlignment="1">
      <alignment horizontal="center" vertical="center" wrapText="1"/>
      <protection/>
    </xf>
    <xf numFmtId="0" fontId="1" fillId="0" borderId="20" xfId="127" applyFont="1" applyFill="1" applyBorder="1" applyAlignment="1">
      <alignment horizontal="center" vertical="center" wrapText="1"/>
      <protection/>
    </xf>
    <xf numFmtId="0" fontId="1" fillId="0" borderId="36" xfId="127" applyFont="1" applyFill="1" applyBorder="1" applyAlignment="1">
      <alignment horizontal="center" vertical="center" wrapText="1"/>
      <protection/>
    </xf>
    <xf numFmtId="0" fontId="1" fillId="0" borderId="33" xfId="127" applyFont="1" applyFill="1" applyBorder="1" applyAlignment="1">
      <alignment horizontal="center" vertical="center" wrapText="1"/>
      <protection/>
    </xf>
    <xf numFmtId="0" fontId="1" fillId="0" borderId="16" xfId="127" applyFont="1" applyFill="1" applyBorder="1" applyAlignment="1">
      <alignment horizontal="center" vertical="center" wrapText="1"/>
      <protection/>
    </xf>
    <xf numFmtId="0" fontId="1" fillId="0" borderId="15" xfId="127" applyFont="1" applyFill="1" applyBorder="1" applyAlignment="1">
      <alignment horizontal="center" vertical="center" wrapText="1"/>
      <protection/>
    </xf>
    <xf numFmtId="0" fontId="1" fillId="0" borderId="14" xfId="127" applyFont="1" applyFill="1" applyBorder="1" applyAlignment="1">
      <alignment horizontal="center" vertical="center" wrapText="1"/>
      <protection/>
    </xf>
    <xf numFmtId="0" fontId="1" fillId="0" borderId="0" xfId="127" applyFont="1" applyFill="1" applyBorder="1" applyAlignment="1">
      <alignment horizontal="center" vertical="center" wrapText="1"/>
      <protection/>
    </xf>
    <xf numFmtId="0" fontId="1" fillId="0" borderId="12" xfId="127" applyFont="1" applyFill="1" applyBorder="1" applyAlignment="1">
      <alignment horizontal="center" vertical="center" wrapText="1"/>
      <protection/>
    </xf>
    <xf numFmtId="0" fontId="1" fillId="0" borderId="13" xfId="127" applyFont="1" applyFill="1" applyBorder="1" applyAlignment="1">
      <alignment horizontal="center" vertical="center" wrapText="1"/>
      <protection/>
    </xf>
    <xf numFmtId="0" fontId="1" fillId="0" borderId="18" xfId="127" applyFont="1" applyFill="1" applyBorder="1" applyAlignment="1">
      <alignment horizontal="center" vertical="center" wrapText="1"/>
      <protection/>
    </xf>
    <xf numFmtId="168" fontId="1" fillId="0" borderId="15" xfId="127" applyNumberFormat="1" applyFont="1" applyFill="1" applyBorder="1" applyAlignment="1">
      <alignment horizontal="center"/>
      <protection/>
    </xf>
    <xf numFmtId="0" fontId="1" fillId="0" borderId="11" xfId="127" applyFont="1" applyFill="1" applyBorder="1" applyAlignment="1">
      <alignment horizontal="center" vertical="center" wrapText="1"/>
      <protection/>
    </xf>
    <xf numFmtId="0" fontId="1" fillId="0" borderId="33" xfId="127" applyFont="1" applyFill="1" applyBorder="1" applyAlignment="1">
      <alignment horizontal="center" vertical="center"/>
      <protection/>
    </xf>
    <xf numFmtId="0" fontId="1" fillId="0" borderId="16" xfId="127" applyFont="1" applyFill="1" applyBorder="1" applyAlignment="1">
      <alignment horizontal="center" vertical="center"/>
      <protection/>
    </xf>
    <xf numFmtId="40" fontId="1" fillId="0" borderId="33" xfId="73" applyFont="1" applyFill="1" applyBorder="1" applyAlignment="1">
      <alignment horizontal="center"/>
    </xf>
    <xf numFmtId="40" fontId="1" fillId="0" borderId="11" xfId="73" applyFont="1" applyFill="1" applyBorder="1" applyAlignment="1">
      <alignment horizontal="center"/>
    </xf>
  </cellXfs>
  <cellStyles count="18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asisOhneNK" xfId="65"/>
    <cellStyle name="Benennungen" xfId="66"/>
    <cellStyle name="Berechnung" xfId="67"/>
    <cellStyle name="Berechnung 2" xfId="68"/>
    <cellStyle name="Followed Hyperlink" xfId="69"/>
    <cellStyle name="Bilanz" xfId="70"/>
    <cellStyle name="Comma [0]" xfId="71"/>
    <cellStyle name="Dezimal_7 Statistischer Bericht 1998" xfId="72"/>
    <cellStyle name="Dezimal_7 Statistischer Bericht 1998 2" xfId="73"/>
    <cellStyle name="Dezimal_7 Statistischer Bericht 1998 2 2" xfId="74"/>
    <cellStyle name="Eingabe" xfId="75"/>
    <cellStyle name="Eingabe 2" xfId="76"/>
    <cellStyle name="Ergebnis" xfId="77"/>
    <cellStyle name="Ergebnis 2" xfId="78"/>
    <cellStyle name="Erklärender Text" xfId="79"/>
    <cellStyle name="Erklärender Text 2" xfId="80"/>
    <cellStyle name="Geheimhaltung" xfId="81"/>
    <cellStyle name="Geheimhaltung 2" xfId="82"/>
    <cellStyle name="Geheimhaltung_Kopie von sg36_energieverw_vg_ab_2005" xfId="83"/>
    <cellStyle name="Gut" xfId="84"/>
    <cellStyle name="Gut 2" xfId="85"/>
    <cellStyle name="Hyperlink" xfId="86"/>
    <cellStyle name="Hyperlink 2" xfId="87"/>
    <cellStyle name="Hyperlink 2 2" xfId="88"/>
    <cellStyle name="Hyperlink 2 3" xfId="89"/>
    <cellStyle name="Hyperlink 3" xfId="90"/>
    <cellStyle name="Hyperlink 3 2" xfId="91"/>
    <cellStyle name="in Tausend" xfId="92"/>
    <cellStyle name="Comma" xfId="93"/>
    <cellStyle name="Messziffer" xfId="94"/>
    <cellStyle name="Neutral" xfId="95"/>
    <cellStyle name="Neutral 2" xfId="96"/>
    <cellStyle name="Notiz" xfId="97"/>
    <cellStyle name="Notiz 2" xfId="98"/>
    <cellStyle name="Percent" xfId="99"/>
    <cellStyle name="Prozent 2" xfId="100"/>
    <cellStyle name="Punkt" xfId="101"/>
    <cellStyle name="Punkt, o + u Ränder" xfId="102"/>
    <cellStyle name="Punkt, o+u Ränder" xfId="103"/>
    <cellStyle name="Punkt, rechts Rand" xfId="104"/>
    <cellStyle name="Punkt,,oben+unten Ränder" xfId="105"/>
    <cellStyle name="Punkt,rechts Rand" xfId="106"/>
    <cellStyle name="Punkt; unten Rand" xfId="107"/>
    <cellStyle name="Raster" xfId="108"/>
    <cellStyle name="Raster Linie ob + rechts" xfId="109"/>
    <cellStyle name="Raster Linie oben" xfId="110"/>
    <cellStyle name="Raster Linie oben u. unten" xfId="111"/>
    <cellStyle name="Raster Linie oben u. unten+re" xfId="112"/>
    <cellStyle name="Raster Linie rechts" xfId="113"/>
    <cellStyle name="Raster Linie unten" xfId="114"/>
    <cellStyle name="Schlecht" xfId="115"/>
    <cellStyle name="Schlecht 2" xfId="116"/>
    <cellStyle name="Standard 2" xfId="117"/>
    <cellStyle name="Standard 2 2" xfId="118"/>
    <cellStyle name="Standard 2 2 2" xfId="119"/>
    <cellStyle name="Standard 3" xfId="120"/>
    <cellStyle name="Standard 3 2" xfId="121"/>
    <cellStyle name="Standard 4" xfId="122"/>
    <cellStyle name="Standard 4 2" xfId="123"/>
    <cellStyle name="Standard 4 3" xfId="124"/>
    <cellStyle name="Standard 5" xfId="125"/>
    <cellStyle name="Standard_7 Statistischer Bericht 1998" xfId="126"/>
    <cellStyle name="Standard_7 Statistischer Bericht 1998 2" xfId="127"/>
    <cellStyle name="Standard_98_7t2b 2" xfId="128"/>
    <cellStyle name="Strich" xfId="129"/>
    <cellStyle name="Strich 2" xfId="130"/>
    <cellStyle name="Strich mit Ränder" xfId="131"/>
    <cellStyle name="Strich mit Ränder o+u" xfId="132"/>
    <cellStyle name="Strich mit Ränder o+u+r" xfId="133"/>
    <cellStyle name="Strich, ohne Rahmen" xfId="134"/>
    <cellStyle name="Strich, rechts Rand" xfId="135"/>
    <cellStyle name="Strich, rechts+u+o Rand" xfId="136"/>
    <cellStyle name="Strich,o+u Rand" xfId="137"/>
    <cellStyle name="Strich,o+u+ rechts Rand" xfId="138"/>
    <cellStyle name="Strich,Rahmen links" xfId="139"/>
    <cellStyle name="Strich,u+o Ränder" xfId="140"/>
    <cellStyle name="Strich; ohne Ränder" xfId="141"/>
    <cellStyle name="Strich; Rand rechts" xfId="142"/>
    <cellStyle name="Strich; unten Rand" xfId="143"/>
    <cellStyle name="Strich;rechts + unten Rand" xfId="144"/>
    <cellStyle name="Strich_bilanzjo" xfId="145"/>
    <cellStyle name="Tabarial" xfId="146"/>
    <cellStyle name="Tabarial 2" xfId="147"/>
    <cellStyle name="Tabarial 3" xfId="148"/>
    <cellStyle name="Tabarial 3 2" xfId="149"/>
    <cellStyle name="Tabelle" xfId="150"/>
    <cellStyle name="TabFuss linksbündig" xfId="151"/>
    <cellStyle name="TabFuss linksbündig o.Ränder" xfId="152"/>
    <cellStyle name="TabFuss rechts" xfId="153"/>
    <cellStyle name="TabFuss rot." xfId="154"/>
    <cellStyle name="TabFuss rot. fett" xfId="155"/>
    <cellStyle name="TabKopf" xfId="156"/>
    <cellStyle name="TabKopf rot." xfId="157"/>
    <cellStyle name="TabKopf_li" xfId="158"/>
    <cellStyle name="Tausender" xfId="159"/>
    <cellStyle name="Tausender 2" xfId="160"/>
    <cellStyle name="Tausender 2 2" xfId="161"/>
    <cellStyle name="Tausender 3" xfId="162"/>
    <cellStyle name="Tausender 3 2" xfId="163"/>
    <cellStyle name="Text mit Füllzeichen" xfId="164"/>
    <cellStyle name="Überschrift" xfId="165"/>
    <cellStyle name="Überschrift 1" xfId="166"/>
    <cellStyle name="Überschrift 1 2" xfId="167"/>
    <cellStyle name="Überschrift 2" xfId="168"/>
    <cellStyle name="Überschrift 2 2" xfId="169"/>
    <cellStyle name="Überschrift 3" xfId="170"/>
    <cellStyle name="Überschrift 3 2" xfId="171"/>
    <cellStyle name="Überschrift 4" xfId="172"/>
    <cellStyle name="Überschrift 4 2" xfId="173"/>
    <cellStyle name="Überschrift 5" xfId="174"/>
    <cellStyle name="Ü-Tabellen[1.,2.]" xfId="175"/>
    <cellStyle name="Verknüpfte Zelle" xfId="176"/>
    <cellStyle name="Verknüpfte Zelle 2" xfId="177"/>
    <cellStyle name="Currency" xfId="178"/>
    <cellStyle name="Currency [0]" xfId="179"/>
    <cellStyle name="Währung 2" xfId="180"/>
    <cellStyle name="Währung 2 2" xfId="181"/>
    <cellStyle name="Währung 2 2 2" xfId="182"/>
    <cellStyle name="Währung 3" xfId="183"/>
    <cellStyle name="Währung 3 2" xfId="184"/>
    <cellStyle name="Währung 3 3" xfId="185"/>
    <cellStyle name="Währung 3 3 2" xfId="186"/>
    <cellStyle name="Währung 4" xfId="187"/>
    <cellStyle name="Währung 4 2" xfId="188"/>
    <cellStyle name="Warnender Text" xfId="189"/>
    <cellStyle name="Warnender Text 2" xfId="190"/>
    <cellStyle name="ZeilenNr.hinten" xfId="191"/>
    <cellStyle name="ZeilenNr.vorne" xfId="192"/>
    <cellStyle name="Zelle überprüfen" xfId="193"/>
    <cellStyle name="Zelle überprüfen 2" xfId="194"/>
  </cellStyles>
  <dxfs count="13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685800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11001375" y="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Energiebilanzen\Jahresergebnisse\ebilanz12\neu\06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quartalsbericht_energiewirtschaft_2015_endbericht_2015_basis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01"/>
      <sheetName val="Tab02"/>
      <sheetName val="Tab03.1"/>
      <sheetName val="Tab03.2"/>
      <sheetName val="Tab04a"/>
      <sheetName val="Tab04b"/>
      <sheetName val="Tab05a"/>
      <sheetName val="Tab05b"/>
      <sheetName val="Tab06a"/>
      <sheetName val="Tab06b"/>
      <sheetName val="Tab07a"/>
      <sheetName val="Tab07b"/>
      <sheetName val="Tab08a"/>
      <sheetName val="Tab08b"/>
      <sheetName val="Tab09"/>
      <sheetName val="Tab10"/>
      <sheetName val="Tab11"/>
      <sheetName val="Tab12a"/>
      <sheetName val="Tab12b"/>
      <sheetName val="Tab4.2Voe"/>
      <sheetName val="Tab4.3Voe"/>
      <sheetName val="TabNG1"/>
      <sheetName val="TabNG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1"/>
      <sheetName val="s2"/>
      <sheetName val="t1"/>
      <sheetName val="t2"/>
      <sheetName val="t3"/>
      <sheetName val="t4"/>
      <sheetName val="t5"/>
      <sheetName val="t6"/>
      <sheetName val="t7"/>
      <sheetName val="t8"/>
      <sheetName val="066 Tab04a 1. Monat"/>
      <sheetName val="066 Tab04a 2. Monat"/>
      <sheetName val="066 Tab04a 3. Monat"/>
      <sheetName val="066 Tab04a 4. Monat"/>
      <sheetName val="066 Tab04a 5. Monat"/>
      <sheetName val="066 Tab04a 6. Monat"/>
      <sheetName val="066 Tab04a 7. Monat"/>
      <sheetName val="066 Tab04a 8. Monat"/>
      <sheetName val="066 Tab04a 9. Monat"/>
      <sheetName val="066 Tab04a 10. Monat"/>
      <sheetName val="066 Tab04a 11. Monat"/>
      <sheetName val="066 Tab04a 12. Monat"/>
      <sheetName val="066 Tab05a 1. Monat"/>
      <sheetName val="066 Tab05a 2. Monat"/>
      <sheetName val="066 Tab05a 3. Monat"/>
      <sheetName val="066 Tab05a 4. Monat"/>
      <sheetName val="066 Tab05a 5. Monat"/>
      <sheetName val="066 Tab05a 6. Monat"/>
      <sheetName val="066 Tab05a 7. Monat"/>
      <sheetName val="066 Tab05a 8. Monat"/>
      <sheetName val="066 Tab05a 9. Monat"/>
      <sheetName val="066 Tab05a 10. Monat"/>
      <sheetName val="066 Tab05a 11. Monat"/>
      <sheetName val="066 Tab05a 12. Monat"/>
      <sheetName val="066 Tab06a 1. Monat"/>
      <sheetName val="066 Tab06a 2. Monat"/>
      <sheetName val="066 Tab06a 3. Monat"/>
      <sheetName val="066 Tab06a 4. Monat"/>
      <sheetName val="066 Tab06a 5. Monat"/>
      <sheetName val="066 Tab06a 6. Monat"/>
      <sheetName val="066 Tab06a 7. Monat"/>
      <sheetName val="066 Tab06a 8. Monat"/>
      <sheetName val="066 Tab06a 9. Monat"/>
      <sheetName val="066 Tab06a 10. Monat"/>
      <sheetName val="066 Tab06a 11. Monat"/>
      <sheetName val="066 Tab06a 12. Monat"/>
      <sheetName val="066 Tab09 1. Monat"/>
      <sheetName val="066 Tab09 2. Monat"/>
      <sheetName val="066 Tab09 3. Monat"/>
      <sheetName val="066 Tab09 4. Monat"/>
      <sheetName val="066 Tab09 5. Monat"/>
      <sheetName val="066 Tab09 6. Monat"/>
      <sheetName val="066 Tab09 7. Monat"/>
      <sheetName val="066 Tab09 8. Monat"/>
      <sheetName val="066 Tab09 9. Monat"/>
      <sheetName val="066 Tab09 10. Monat"/>
      <sheetName val="066 Tab09 11. Monat"/>
      <sheetName val="066 Tab09 12. Monat"/>
      <sheetName val="066 Tab03.2 3. Mi. im 12. Monat"/>
      <sheetName val="065 HTTAB1 12. Monat"/>
      <sheetName val="065 HTTAB2 12. Monat"/>
      <sheetName val="066 Tab04b 12. Monat Jahr t"/>
      <sheetName val="066 Tab04b 12. Monat Jahr t-1"/>
      <sheetName val="066 Tab04b 12. Monat Jahr t-2"/>
      <sheetName val="066 Tab04b 12. Monat Jahr t-3"/>
      <sheetName val="066 Tab05b 12. Monat Jahr t"/>
      <sheetName val="066 Tab05b 12. Monat Jahr t-1"/>
      <sheetName val="066 Tab05b 12. Monat Jahr t-2"/>
      <sheetName val="066 Tab05b 12. Monat Jahr t-3"/>
      <sheetName val="066 Tab06b 12. Monat Jahr t"/>
      <sheetName val="066 Tab06b 12. Monat Jahr t-1"/>
      <sheetName val="066 Tab06b 12. Monat Jahr t-2"/>
      <sheetName val="066 Tab06b 12. Monat Jahr t-3"/>
      <sheetName val="066 Tab09 12. Monat Jahr t-1"/>
      <sheetName val="066 Tab09 12. Monat Jahr t-2"/>
      <sheetName val="066 Tab09 12. Monat Jahr t-3"/>
    </sheetNames>
    <sheetDataSet>
      <sheetData sheetId="0">
        <row r="44">
          <cell r="P44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0"/>
  <sheetViews>
    <sheetView tabSelected="1" zoomScaleSheetLayoutView="100" zoomScalePageLayoutView="0" workbookViewId="0" topLeftCell="A1">
      <selection activeCell="A1" sqref="A1:K1"/>
    </sheetView>
  </sheetViews>
  <sheetFormatPr defaultColWidth="11.421875" defaultRowHeight="13.5" customHeight="1"/>
  <cols>
    <col min="1" max="1" width="8.00390625" style="6" customWidth="1"/>
    <col min="2" max="2" width="10.140625" style="6" customWidth="1"/>
    <col min="3" max="3" width="9.7109375" style="6" customWidth="1"/>
    <col min="4" max="4" width="8.8515625" style="6" customWidth="1"/>
    <col min="5" max="5" width="8.7109375" style="6" customWidth="1"/>
    <col min="6" max="6" width="8.8515625" style="6" customWidth="1"/>
    <col min="7" max="7" width="10.00390625" style="6" customWidth="1"/>
    <col min="8" max="8" width="10.140625" style="6" customWidth="1"/>
    <col min="9" max="9" width="9.421875" style="6" customWidth="1"/>
    <col min="10" max="10" width="8.7109375" style="6" customWidth="1"/>
    <col min="11" max="11" width="9.28125" style="24" customWidth="1"/>
    <col min="12" max="16" width="11.421875" style="6" customWidth="1"/>
    <col min="17" max="18" width="11.7109375" style="6" bestFit="1" customWidth="1"/>
    <col min="19" max="16384" width="11.421875" style="6" customWidth="1"/>
  </cols>
  <sheetData>
    <row r="1" spans="1:13" ht="24" customHeight="1">
      <c r="A1" s="175" t="s">
        <v>111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M1" s="86"/>
    </row>
    <row r="3" spans="1:11" ht="13.5" customHeight="1">
      <c r="A3" s="170" t="s">
        <v>3</v>
      </c>
      <c r="B3" s="173" t="s">
        <v>100</v>
      </c>
      <c r="C3" s="176" t="s">
        <v>2</v>
      </c>
      <c r="D3" s="177"/>
      <c r="E3" s="177"/>
      <c r="F3" s="177"/>
      <c r="G3" s="173" t="s">
        <v>101</v>
      </c>
      <c r="H3" s="176" t="s">
        <v>2</v>
      </c>
      <c r="I3" s="177"/>
      <c r="J3" s="177"/>
      <c r="K3" s="177"/>
    </row>
    <row r="4" spans="1:11" ht="36" customHeight="1">
      <c r="A4" s="171"/>
      <c r="B4" s="174"/>
      <c r="C4" s="95" t="s">
        <v>9</v>
      </c>
      <c r="D4" s="95" t="s">
        <v>45</v>
      </c>
      <c r="E4" s="95" t="s">
        <v>43</v>
      </c>
      <c r="F4" s="95" t="s">
        <v>8</v>
      </c>
      <c r="G4" s="174"/>
      <c r="H4" s="95" t="s">
        <v>9</v>
      </c>
      <c r="I4" s="95" t="s">
        <v>45</v>
      </c>
      <c r="J4" s="95" t="s">
        <v>43</v>
      </c>
      <c r="K4" s="96" t="s">
        <v>8</v>
      </c>
    </row>
    <row r="5" spans="1:11" ht="13.5" customHeight="1">
      <c r="A5" s="172"/>
      <c r="B5" s="71" t="s">
        <v>0</v>
      </c>
      <c r="C5" s="72"/>
      <c r="D5" s="72"/>
      <c r="E5" s="72"/>
      <c r="F5" s="72"/>
      <c r="G5" s="72"/>
      <c r="H5" s="72"/>
      <c r="I5" s="72"/>
      <c r="J5" s="72"/>
      <c r="K5" s="72"/>
    </row>
    <row r="6" ht="6" customHeight="1">
      <c r="A6" s="134"/>
    </row>
    <row r="7" spans="1:46" ht="12.75" customHeight="1" hidden="1">
      <c r="A7" s="30">
        <v>2003</v>
      </c>
      <c r="B7" s="22">
        <v>221</v>
      </c>
      <c r="C7" s="22">
        <v>173</v>
      </c>
      <c r="D7" s="22">
        <v>23</v>
      </c>
      <c r="E7" s="22">
        <v>4</v>
      </c>
      <c r="F7" s="22">
        <v>21</v>
      </c>
      <c r="G7" s="22">
        <v>30101</v>
      </c>
      <c r="H7" s="22">
        <v>27378</v>
      </c>
      <c r="I7" s="22">
        <v>1683</v>
      </c>
      <c r="J7" s="22">
        <v>17</v>
      </c>
      <c r="K7" s="22">
        <v>1023</v>
      </c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</row>
    <row r="8" spans="1:33" ht="13.5" customHeight="1" hidden="1">
      <c r="A8" s="30">
        <v>2004</v>
      </c>
      <c r="B8" s="22">
        <v>219</v>
      </c>
      <c r="C8" s="22">
        <v>172</v>
      </c>
      <c r="D8" s="22">
        <v>22</v>
      </c>
      <c r="E8" s="22">
        <v>4</v>
      </c>
      <c r="F8" s="22">
        <v>21</v>
      </c>
      <c r="G8" s="22">
        <v>30339</v>
      </c>
      <c r="H8" s="22">
        <v>27515</v>
      </c>
      <c r="I8" s="22">
        <v>1734</v>
      </c>
      <c r="J8" s="22">
        <v>20</v>
      </c>
      <c r="K8" s="22">
        <v>1070</v>
      </c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120"/>
      <c r="Y8" s="120"/>
      <c r="Z8" s="120"/>
      <c r="AA8" s="120"/>
      <c r="AB8" s="120"/>
      <c r="AC8" s="120"/>
      <c r="AD8" s="120"/>
      <c r="AE8" s="120"/>
      <c r="AF8" s="120"/>
      <c r="AG8" s="120"/>
    </row>
    <row r="9" spans="1:33" ht="13.5" customHeight="1">
      <c r="A9" s="30">
        <v>2005</v>
      </c>
      <c r="B9" s="22">
        <v>229</v>
      </c>
      <c r="C9" s="22">
        <v>180</v>
      </c>
      <c r="D9" s="22">
        <v>23</v>
      </c>
      <c r="E9" s="22">
        <v>4</v>
      </c>
      <c r="F9" s="22">
        <v>22</v>
      </c>
      <c r="G9" s="22">
        <v>30190</v>
      </c>
      <c r="H9" s="22">
        <v>27397</v>
      </c>
      <c r="I9" s="22">
        <v>1654</v>
      </c>
      <c r="J9" s="22">
        <v>22</v>
      </c>
      <c r="K9" s="22">
        <v>1117</v>
      </c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120"/>
      <c r="Y9" s="120"/>
      <c r="Z9" s="120"/>
      <c r="AA9" s="120"/>
      <c r="AB9" s="120"/>
      <c r="AC9" s="120"/>
      <c r="AD9" s="120"/>
      <c r="AE9" s="120"/>
      <c r="AF9" s="120"/>
      <c r="AG9" s="120"/>
    </row>
    <row r="10" spans="1:33" ht="13.5" customHeight="1">
      <c r="A10" s="30">
        <v>2006</v>
      </c>
      <c r="B10" s="22">
        <v>231</v>
      </c>
      <c r="C10" s="22">
        <v>184</v>
      </c>
      <c r="D10" s="22">
        <v>22</v>
      </c>
      <c r="E10" s="22">
        <v>4</v>
      </c>
      <c r="F10" s="22">
        <v>21</v>
      </c>
      <c r="G10" s="22">
        <v>30378</v>
      </c>
      <c r="H10" s="22">
        <v>27762</v>
      </c>
      <c r="I10" s="22">
        <v>1586</v>
      </c>
      <c r="J10" s="22">
        <v>22</v>
      </c>
      <c r="K10" s="22">
        <v>1008</v>
      </c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</row>
    <row r="11" spans="1:33" ht="13.5" customHeight="1">
      <c r="A11" s="30">
        <v>2007</v>
      </c>
      <c r="B11" s="22">
        <v>237</v>
      </c>
      <c r="C11" s="22">
        <v>190</v>
      </c>
      <c r="D11" s="22">
        <v>22</v>
      </c>
      <c r="E11" s="22">
        <v>5</v>
      </c>
      <c r="F11" s="22">
        <v>20</v>
      </c>
      <c r="G11" s="22">
        <v>30400</v>
      </c>
      <c r="H11" s="22">
        <v>27886</v>
      </c>
      <c r="I11" s="22">
        <v>1535</v>
      </c>
      <c r="J11" s="22">
        <v>33</v>
      </c>
      <c r="K11" s="22">
        <v>946</v>
      </c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</row>
    <row r="12" spans="1:33" ht="13.5" customHeight="1">
      <c r="A12" s="30">
        <v>2008</v>
      </c>
      <c r="B12" s="22">
        <v>245</v>
      </c>
      <c r="C12" s="22">
        <v>197</v>
      </c>
      <c r="D12" s="22">
        <v>23</v>
      </c>
      <c r="E12" s="22">
        <v>5</v>
      </c>
      <c r="F12" s="22">
        <v>20</v>
      </c>
      <c r="G12" s="22">
        <v>30106</v>
      </c>
      <c r="H12" s="22">
        <v>27542</v>
      </c>
      <c r="I12" s="22">
        <v>1541</v>
      </c>
      <c r="J12" s="22">
        <v>32</v>
      </c>
      <c r="K12" s="22">
        <v>991</v>
      </c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</row>
    <row r="13" spans="1:33" ht="13.5" customHeight="1">
      <c r="A13" s="30">
        <v>2009</v>
      </c>
      <c r="B13" s="22">
        <v>254</v>
      </c>
      <c r="C13" s="22">
        <v>205</v>
      </c>
      <c r="D13" s="22">
        <v>24</v>
      </c>
      <c r="E13" s="22">
        <v>5</v>
      </c>
      <c r="F13" s="22">
        <v>20</v>
      </c>
      <c r="G13" s="22">
        <v>29349</v>
      </c>
      <c r="H13" s="22">
        <v>26503</v>
      </c>
      <c r="I13" s="22">
        <v>1822</v>
      </c>
      <c r="J13" s="22">
        <v>28</v>
      </c>
      <c r="K13" s="22">
        <v>996</v>
      </c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</row>
    <row r="14" spans="1:33" ht="13.5" customHeight="1">
      <c r="A14" s="30">
        <v>2010</v>
      </c>
      <c r="B14" s="22">
        <v>257</v>
      </c>
      <c r="C14" s="22">
        <v>207.25</v>
      </c>
      <c r="D14" s="22">
        <v>24.75</v>
      </c>
      <c r="E14" s="22">
        <v>5</v>
      </c>
      <c r="F14" s="22">
        <v>20</v>
      </c>
      <c r="G14" s="22">
        <v>29688.583333333332</v>
      </c>
      <c r="H14" s="22">
        <v>26773.916666666668</v>
      </c>
      <c r="I14" s="22">
        <v>1861.5</v>
      </c>
      <c r="J14" s="22">
        <v>29.333333333333332</v>
      </c>
      <c r="K14" s="22">
        <v>1023.8333333333334</v>
      </c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</row>
    <row r="15" spans="1:33" ht="13.5" customHeight="1">
      <c r="A15" s="31">
        <v>2011</v>
      </c>
      <c r="B15" s="140">
        <v>258</v>
      </c>
      <c r="C15" s="139">
        <v>200</v>
      </c>
      <c r="D15" s="139">
        <v>32</v>
      </c>
      <c r="E15" s="139">
        <v>6</v>
      </c>
      <c r="F15" s="139">
        <v>20</v>
      </c>
      <c r="G15" s="139">
        <v>30060</v>
      </c>
      <c r="H15" s="139">
        <v>26960</v>
      </c>
      <c r="I15" s="139">
        <v>2022</v>
      </c>
      <c r="J15" s="139">
        <v>32</v>
      </c>
      <c r="K15" s="139">
        <v>1046</v>
      </c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</row>
    <row r="16" spans="1:33" ht="13.5" customHeight="1">
      <c r="A16" s="31">
        <v>2012</v>
      </c>
      <c r="B16" s="94">
        <v>253</v>
      </c>
      <c r="C16" s="22">
        <v>198</v>
      </c>
      <c r="D16" s="22">
        <v>31</v>
      </c>
      <c r="E16" s="22">
        <v>5</v>
      </c>
      <c r="F16" s="22">
        <v>19</v>
      </c>
      <c r="G16" s="22">
        <v>29895</v>
      </c>
      <c r="H16" s="22">
        <v>26844</v>
      </c>
      <c r="I16" s="22">
        <v>2031</v>
      </c>
      <c r="J16" s="22">
        <v>31</v>
      </c>
      <c r="K16" s="22">
        <v>989</v>
      </c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</row>
    <row r="17" spans="1:33" ht="13.5" customHeight="1">
      <c r="A17" s="31">
        <v>2013</v>
      </c>
      <c r="B17" s="94">
        <v>253</v>
      </c>
      <c r="C17" s="25">
        <v>198</v>
      </c>
      <c r="D17" s="25">
        <v>31</v>
      </c>
      <c r="E17" s="25">
        <v>5</v>
      </c>
      <c r="F17" s="25">
        <v>19</v>
      </c>
      <c r="G17" s="25">
        <v>29733.8</v>
      </c>
      <c r="H17" s="25">
        <v>26637.6</v>
      </c>
      <c r="I17" s="25">
        <v>2063.8</v>
      </c>
      <c r="J17" s="25">
        <v>31.9</v>
      </c>
      <c r="K17" s="25">
        <v>1000.6</v>
      </c>
      <c r="M17" s="89"/>
      <c r="N17" s="89"/>
      <c r="O17" s="89"/>
      <c r="P17" s="89"/>
      <c r="Q17" s="89"/>
      <c r="R17" s="135"/>
      <c r="S17" s="135"/>
      <c r="T17" s="135"/>
      <c r="U17" s="135"/>
      <c r="V17" s="135"/>
      <c r="W17" s="89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</row>
    <row r="18" spans="1:33" ht="13.5" customHeight="1">
      <c r="A18" s="31">
        <v>2014</v>
      </c>
      <c r="B18" s="94">
        <v>247</v>
      </c>
      <c r="C18" s="25">
        <v>192</v>
      </c>
      <c r="D18" s="25">
        <v>30</v>
      </c>
      <c r="E18" s="25">
        <v>6</v>
      </c>
      <c r="F18" s="25">
        <v>19</v>
      </c>
      <c r="G18" s="25">
        <v>29586.6</v>
      </c>
      <c r="H18" s="25">
        <v>26420.8</v>
      </c>
      <c r="I18" s="25">
        <v>2070.3</v>
      </c>
      <c r="J18" s="25">
        <v>66.3</v>
      </c>
      <c r="K18" s="25">
        <v>1029.2</v>
      </c>
      <c r="M18" s="89"/>
      <c r="N18" s="89"/>
      <c r="O18" s="89"/>
      <c r="P18" s="89"/>
      <c r="Q18" s="89"/>
      <c r="R18" s="135"/>
      <c r="S18" s="135"/>
      <c r="T18" s="135"/>
      <c r="U18" s="135"/>
      <c r="V18" s="135"/>
      <c r="W18" s="89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</row>
    <row r="19" spans="1:33" ht="13.5" customHeight="1">
      <c r="A19" s="31">
        <v>2015</v>
      </c>
      <c r="B19" s="94">
        <v>257</v>
      </c>
      <c r="C19" s="25">
        <v>194</v>
      </c>
      <c r="D19" s="25">
        <v>29</v>
      </c>
      <c r="E19" s="25">
        <v>9</v>
      </c>
      <c r="F19" s="25">
        <v>25</v>
      </c>
      <c r="G19" s="25">
        <v>29461.1</v>
      </c>
      <c r="H19" s="25">
        <v>26126.5</v>
      </c>
      <c r="I19" s="25">
        <v>1936.1</v>
      </c>
      <c r="J19" s="25">
        <v>165.3</v>
      </c>
      <c r="K19" s="25">
        <v>1233.2</v>
      </c>
      <c r="M19" s="89"/>
      <c r="N19" s="89"/>
      <c r="O19" s="89"/>
      <c r="P19" s="89"/>
      <c r="Q19" s="89"/>
      <c r="R19" s="135"/>
      <c r="S19" s="135"/>
      <c r="T19" s="135"/>
      <c r="U19" s="135"/>
      <c r="V19" s="135"/>
      <c r="W19" s="89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</row>
    <row r="20" spans="1:18" ht="6" customHeight="1">
      <c r="A20" s="31"/>
      <c r="B20" s="94"/>
      <c r="C20" s="22"/>
      <c r="D20" s="22"/>
      <c r="E20" s="22"/>
      <c r="F20" s="22"/>
      <c r="G20" s="148"/>
      <c r="H20" s="22"/>
      <c r="I20" s="22"/>
      <c r="J20" s="22"/>
      <c r="K20" s="22"/>
      <c r="Q20" s="88"/>
      <c r="R20" s="88"/>
    </row>
    <row r="21" spans="1:18" ht="13.5" customHeight="1">
      <c r="A21" s="124">
        <v>2015</v>
      </c>
      <c r="B21" s="94"/>
      <c r="C21" s="144"/>
      <c r="D21" s="144"/>
      <c r="E21" s="144"/>
      <c r="F21" s="144"/>
      <c r="G21" s="22"/>
      <c r="H21" s="144"/>
      <c r="I21" s="144"/>
      <c r="J21" s="144"/>
      <c r="K21" s="144"/>
      <c r="Q21" s="88"/>
      <c r="R21" s="88"/>
    </row>
    <row r="22" spans="1:22" ht="13.5" customHeight="1">
      <c r="A22" s="31" t="s">
        <v>4</v>
      </c>
      <c r="B22" s="94">
        <v>259</v>
      </c>
      <c r="C22" s="25">
        <v>196</v>
      </c>
      <c r="D22" s="25">
        <v>29</v>
      </c>
      <c r="E22" s="25">
        <v>9</v>
      </c>
      <c r="F22" s="25">
        <v>25</v>
      </c>
      <c r="G22" s="25">
        <v>29509.8</v>
      </c>
      <c r="H22" s="25">
        <v>26204.7</v>
      </c>
      <c r="I22" s="25">
        <v>1936</v>
      </c>
      <c r="J22" s="165" t="s">
        <v>108</v>
      </c>
      <c r="K22" s="165" t="s">
        <v>108</v>
      </c>
      <c r="M22" s="89"/>
      <c r="N22" s="89"/>
      <c r="O22" s="89"/>
      <c r="P22" s="89"/>
      <c r="Q22" s="89"/>
      <c r="R22" s="89"/>
      <c r="S22" s="89"/>
      <c r="T22" s="89"/>
      <c r="U22" s="89"/>
      <c r="V22" s="89"/>
    </row>
    <row r="23" spans="1:22" ht="13.5" customHeight="1">
      <c r="A23" s="30" t="s">
        <v>5</v>
      </c>
      <c r="B23" s="94">
        <v>258</v>
      </c>
      <c r="C23" s="25">
        <v>195</v>
      </c>
      <c r="D23" s="25">
        <v>29</v>
      </c>
      <c r="E23" s="25">
        <v>9</v>
      </c>
      <c r="F23" s="25">
        <v>25</v>
      </c>
      <c r="G23" s="25">
        <v>29431</v>
      </c>
      <c r="H23" s="25">
        <v>26116.9</v>
      </c>
      <c r="I23" s="25">
        <v>1941</v>
      </c>
      <c r="J23" s="165" t="s">
        <v>108</v>
      </c>
      <c r="K23" s="165" t="s">
        <v>108</v>
      </c>
      <c r="M23" s="89"/>
      <c r="N23" s="89"/>
      <c r="O23" s="89"/>
      <c r="P23" s="89"/>
      <c r="Q23" s="89"/>
      <c r="R23" s="89"/>
      <c r="S23" s="89"/>
      <c r="T23" s="89"/>
      <c r="U23" s="89"/>
      <c r="V23" s="89"/>
    </row>
    <row r="24" spans="1:22" ht="13.5" customHeight="1">
      <c r="A24" s="30" t="s">
        <v>6</v>
      </c>
      <c r="B24" s="94">
        <v>258</v>
      </c>
      <c r="C24" s="25">
        <v>195</v>
      </c>
      <c r="D24" s="25">
        <v>29</v>
      </c>
      <c r="E24" s="25">
        <v>9</v>
      </c>
      <c r="F24" s="25">
        <v>25</v>
      </c>
      <c r="G24" s="25">
        <v>29369.1</v>
      </c>
      <c r="H24" s="25">
        <v>26034.2</v>
      </c>
      <c r="I24" s="25">
        <v>1945</v>
      </c>
      <c r="J24" s="165" t="s">
        <v>108</v>
      </c>
      <c r="K24" s="165" t="s">
        <v>108</v>
      </c>
      <c r="M24" s="89"/>
      <c r="N24" s="89"/>
      <c r="O24" s="89"/>
      <c r="P24" s="89"/>
      <c r="Q24" s="89"/>
      <c r="R24" s="89"/>
      <c r="S24" s="89"/>
      <c r="T24" s="89"/>
      <c r="U24" s="89"/>
      <c r="V24" s="89"/>
    </row>
    <row r="25" spans="1:22" ht="13.5" customHeight="1">
      <c r="A25" s="30" t="s">
        <v>7</v>
      </c>
      <c r="B25" s="94">
        <v>258</v>
      </c>
      <c r="C25" s="25">
        <v>195</v>
      </c>
      <c r="D25" s="25">
        <v>29</v>
      </c>
      <c r="E25" s="25">
        <v>9</v>
      </c>
      <c r="F25" s="25">
        <v>25</v>
      </c>
      <c r="G25" s="25">
        <v>29396.8</v>
      </c>
      <c r="H25" s="25">
        <v>26056.8</v>
      </c>
      <c r="I25" s="25">
        <v>1945</v>
      </c>
      <c r="J25" s="165" t="s">
        <v>108</v>
      </c>
      <c r="K25" s="165" t="s">
        <v>108</v>
      </c>
      <c r="M25" s="89"/>
      <c r="N25" s="89"/>
      <c r="O25" s="89"/>
      <c r="P25" s="89"/>
      <c r="Q25" s="89"/>
      <c r="R25" s="89"/>
      <c r="S25" s="89"/>
      <c r="T25" s="89"/>
      <c r="U25" s="89"/>
      <c r="V25" s="89"/>
    </row>
    <row r="26" spans="1:22" ht="13.5" customHeight="1">
      <c r="A26" s="30" t="s">
        <v>53</v>
      </c>
      <c r="B26" s="94">
        <v>256</v>
      </c>
      <c r="C26" s="25">
        <v>193</v>
      </c>
      <c r="D26" s="25">
        <v>29</v>
      </c>
      <c r="E26" s="25">
        <v>9</v>
      </c>
      <c r="F26" s="25">
        <v>25</v>
      </c>
      <c r="G26" s="25">
        <v>29374.7</v>
      </c>
      <c r="H26" s="25">
        <v>26038.7</v>
      </c>
      <c r="I26" s="25">
        <v>1939</v>
      </c>
      <c r="J26" s="165" t="s">
        <v>108</v>
      </c>
      <c r="K26" s="165" t="s">
        <v>108</v>
      </c>
      <c r="M26" s="89"/>
      <c r="N26" s="89"/>
      <c r="O26" s="89"/>
      <c r="P26" s="89"/>
      <c r="Q26" s="89"/>
      <c r="R26" s="89"/>
      <c r="S26" s="89"/>
      <c r="T26" s="89"/>
      <c r="U26" s="89"/>
      <c r="V26" s="89"/>
    </row>
    <row r="27" spans="1:22" ht="13.5" customHeight="1">
      <c r="A27" s="30" t="s">
        <v>14</v>
      </c>
      <c r="B27" s="94">
        <v>256</v>
      </c>
      <c r="C27" s="25">
        <v>193</v>
      </c>
      <c r="D27" s="25">
        <v>29</v>
      </c>
      <c r="E27" s="25">
        <v>9</v>
      </c>
      <c r="F27" s="25">
        <v>25</v>
      </c>
      <c r="G27" s="25">
        <v>29339.3</v>
      </c>
      <c r="H27" s="25">
        <v>26002.8</v>
      </c>
      <c r="I27" s="25">
        <v>1931</v>
      </c>
      <c r="J27" s="165" t="s">
        <v>108</v>
      </c>
      <c r="K27" s="165" t="s">
        <v>108</v>
      </c>
      <c r="M27" s="89"/>
      <c r="N27" s="89"/>
      <c r="O27" s="89"/>
      <c r="P27" s="89"/>
      <c r="Q27" s="89"/>
      <c r="R27" s="89"/>
      <c r="S27" s="89"/>
      <c r="T27" s="89"/>
      <c r="U27" s="89"/>
      <c r="V27" s="89"/>
    </row>
    <row r="28" spans="1:22" ht="13.5" customHeight="1">
      <c r="A28" s="30" t="s">
        <v>40</v>
      </c>
      <c r="B28" s="94">
        <v>256</v>
      </c>
      <c r="C28" s="25">
        <v>193</v>
      </c>
      <c r="D28" s="25">
        <v>29</v>
      </c>
      <c r="E28" s="25">
        <v>9</v>
      </c>
      <c r="F28" s="25">
        <v>25</v>
      </c>
      <c r="G28" s="25">
        <v>29223.3</v>
      </c>
      <c r="H28" s="25">
        <v>25895</v>
      </c>
      <c r="I28" s="25">
        <v>1923</v>
      </c>
      <c r="J28" s="165" t="s">
        <v>108</v>
      </c>
      <c r="K28" s="165" t="s">
        <v>108</v>
      </c>
      <c r="M28" s="89"/>
      <c r="N28" s="89"/>
      <c r="O28" s="89"/>
      <c r="P28" s="89"/>
      <c r="Q28" s="89"/>
      <c r="R28" s="89"/>
      <c r="S28" s="89"/>
      <c r="T28" s="89"/>
      <c r="U28" s="89"/>
      <c r="V28" s="89"/>
    </row>
    <row r="29" spans="1:22" ht="13.5" customHeight="1">
      <c r="A29" s="30" t="s">
        <v>41</v>
      </c>
      <c r="B29" s="94">
        <v>256</v>
      </c>
      <c r="C29" s="25">
        <v>193</v>
      </c>
      <c r="D29" s="25">
        <v>29</v>
      </c>
      <c r="E29" s="25">
        <v>9</v>
      </c>
      <c r="F29" s="25">
        <v>25</v>
      </c>
      <c r="G29" s="25">
        <v>29233.8</v>
      </c>
      <c r="H29" s="25">
        <v>25918</v>
      </c>
      <c r="I29" s="25">
        <v>1912</v>
      </c>
      <c r="J29" s="165" t="s">
        <v>108</v>
      </c>
      <c r="K29" s="165" t="s">
        <v>108</v>
      </c>
      <c r="M29" s="89"/>
      <c r="N29" s="89"/>
      <c r="O29" s="89"/>
      <c r="P29" s="89"/>
      <c r="Q29" s="89"/>
      <c r="R29" s="89"/>
      <c r="S29" s="89"/>
      <c r="T29" s="89"/>
      <c r="U29" s="89"/>
      <c r="V29" s="89"/>
    </row>
    <row r="30" spans="1:22" ht="13.5" customHeight="1">
      <c r="A30" s="31" t="s">
        <v>42</v>
      </c>
      <c r="B30" s="94">
        <v>256</v>
      </c>
      <c r="C30" s="25">
        <v>193</v>
      </c>
      <c r="D30" s="25">
        <v>29</v>
      </c>
      <c r="E30" s="25">
        <v>9</v>
      </c>
      <c r="F30" s="25">
        <v>25</v>
      </c>
      <c r="G30" s="25">
        <v>29735.8</v>
      </c>
      <c r="H30" s="25">
        <v>26378</v>
      </c>
      <c r="I30" s="25">
        <v>1938</v>
      </c>
      <c r="J30" s="165" t="s">
        <v>108</v>
      </c>
      <c r="K30" s="165" t="s">
        <v>108</v>
      </c>
      <c r="M30" s="89"/>
      <c r="N30" s="89"/>
      <c r="O30" s="89"/>
      <c r="P30" s="89"/>
      <c r="Q30" s="89"/>
      <c r="R30" s="89"/>
      <c r="S30" s="89"/>
      <c r="T30" s="89"/>
      <c r="U30" s="89"/>
      <c r="V30" s="89"/>
    </row>
    <row r="31" spans="1:22" ht="13.5" customHeight="1">
      <c r="A31" s="31" t="s">
        <v>59</v>
      </c>
      <c r="B31" s="94">
        <v>256</v>
      </c>
      <c r="C31" s="25">
        <v>193</v>
      </c>
      <c r="D31" s="25">
        <v>29</v>
      </c>
      <c r="E31" s="25">
        <v>9</v>
      </c>
      <c r="F31" s="25">
        <v>25</v>
      </c>
      <c r="G31" s="25">
        <v>29647</v>
      </c>
      <c r="H31" s="25">
        <v>26304.2</v>
      </c>
      <c r="I31" s="25">
        <v>1937</v>
      </c>
      <c r="J31" s="165" t="s">
        <v>108</v>
      </c>
      <c r="K31" s="165" t="s">
        <v>108</v>
      </c>
      <c r="M31" s="89"/>
      <c r="N31" s="89"/>
      <c r="O31" s="89"/>
      <c r="P31" s="89"/>
      <c r="Q31" s="89"/>
      <c r="R31" s="89"/>
      <c r="S31" s="89"/>
      <c r="T31" s="89"/>
      <c r="U31" s="89"/>
      <c r="V31" s="89"/>
    </row>
    <row r="32" spans="1:22" ht="13.5" customHeight="1">
      <c r="A32" s="31" t="s">
        <v>60</v>
      </c>
      <c r="B32" s="94">
        <v>255</v>
      </c>
      <c r="C32" s="25">
        <v>192</v>
      </c>
      <c r="D32" s="25">
        <v>29</v>
      </c>
      <c r="E32" s="25">
        <v>9</v>
      </c>
      <c r="F32" s="25">
        <v>25</v>
      </c>
      <c r="G32" s="25">
        <v>29695.8</v>
      </c>
      <c r="H32" s="25">
        <v>26337</v>
      </c>
      <c r="I32" s="25">
        <v>1947</v>
      </c>
      <c r="J32" s="165" t="s">
        <v>108</v>
      </c>
      <c r="K32" s="165" t="s">
        <v>108</v>
      </c>
      <c r="M32" s="89"/>
      <c r="N32" s="89"/>
      <c r="O32" s="89"/>
      <c r="P32" s="89"/>
      <c r="Q32" s="89"/>
      <c r="R32" s="89"/>
      <c r="S32" s="89"/>
      <c r="T32" s="89"/>
      <c r="U32" s="89"/>
      <c r="V32" s="89"/>
    </row>
    <row r="33" spans="1:22" ht="13.5" customHeight="1">
      <c r="A33" s="31" t="s">
        <v>61</v>
      </c>
      <c r="B33" s="94">
        <v>255</v>
      </c>
      <c r="C33" s="25">
        <v>192</v>
      </c>
      <c r="D33" s="25">
        <v>29</v>
      </c>
      <c r="E33" s="25">
        <v>9</v>
      </c>
      <c r="F33" s="25">
        <v>25</v>
      </c>
      <c r="G33" s="25">
        <v>29577</v>
      </c>
      <c r="H33" s="25">
        <v>26232.2</v>
      </c>
      <c r="I33" s="25">
        <v>1939</v>
      </c>
      <c r="J33" s="165" t="s">
        <v>108</v>
      </c>
      <c r="K33" s="165" t="s">
        <v>108</v>
      </c>
      <c r="M33" s="89"/>
      <c r="N33" s="89"/>
      <c r="O33" s="89"/>
      <c r="P33" s="89"/>
      <c r="Q33" s="89"/>
      <c r="R33" s="89"/>
      <c r="S33" s="89"/>
      <c r="T33" s="89"/>
      <c r="U33" s="89"/>
      <c r="V33" s="89"/>
    </row>
    <row r="34" spans="1:11" ht="13.5" customHeight="1">
      <c r="A34" s="23"/>
      <c r="B34" s="32"/>
      <c r="C34" s="32"/>
      <c r="D34" s="32"/>
      <c r="E34" s="32"/>
      <c r="F34" s="32"/>
      <c r="G34" s="32"/>
      <c r="H34" s="32"/>
      <c r="I34" s="32"/>
      <c r="J34" s="32"/>
      <c r="K34" s="33"/>
    </row>
    <row r="35" spans="1:11" ht="13.5" customHeight="1">
      <c r="A35" s="34" t="s">
        <v>44</v>
      </c>
      <c r="B35" s="35"/>
      <c r="C35" s="35"/>
      <c r="D35" s="35"/>
      <c r="E35" s="35"/>
      <c r="F35" s="35"/>
      <c r="G35" s="35"/>
      <c r="H35" s="35"/>
      <c r="I35" s="35"/>
      <c r="J35" s="35"/>
      <c r="K35" s="10"/>
    </row>
    <row r="36" spans="1:11" ht="13.5" customHeight="1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10"/>
    </row>
    <row r="37" spans="1:11" ht="13.5" customHeight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10"/>
    </row>
    <row r="38" spans="1:11" ht="24" customHeight="1">
      <c r="A38" s="175" t="s">
        <v>112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</row>
    <row r="40" spans="1:11" ht="13.5" customHeight="1">
      <c r="A40" s="170" t="s">
        <v>3</v>
      </c>
      <c r="B40" s="173" t="s">
        <v>10</v>
      </c>
      <c r="C40" s="176" t="s">
        <v>2</v>
      </c>
      <c r="D40" s="177"/>
      <c r="E40" s="177"/>
      <c r="F40" s="177"/>
      <c r="G40" s="173" t="s">
        <v>47</v>
      </c>
      <c r="H40" s="176" t="s">
        <v>2</v>
      </c>
      <c r="I40" s="177"/>
      <c r="J40" s="177"/>
      <c r="K40" s="177"/>
    </row>
    <row r="41" spans="1:11" ht="36" customHeight="1">
      <c r="A41" s="171"/>
      <c r="B41" s="174"/>
      <c r="C41" s="95" t="s">
        <v>9</v>
      </c>
      <c r="D41" s="95" t="s">
        <v>45</v>
      </c>
      <c r="E41" s="95" t="s">
        <v>43</v>
      </c>
      <c r="F41" s="95" t="s">
        <v>8</v>
      </c>
      <c r="G41" s="174"/>
      <c r="H41" s="95" t="s">
        <v>9</v>
      </c>
      <c r="I41" s="95" t="s">
        <v>45</v>
      </c>
      <c r="J41" s="95" t="s">
        <v>43</v>
      </c>
      <c r="K41" s="96" t="s">
        <v>8</v>
      </c>
    </row>
    <row r="42" spans="1:11" ht="13.5" customHeight="1">
      <c r="A42" s="172"/>
      <c r="B42" s="178" t="s">
        <v>0</v>
      </c>
      <c r="C42" s="179"/>
      <c r="D42" s="179"/>
      <c r="E42" s="179"/>
      <c r="F42" s="179"/>
      <c r="G42" s="180" t="s">
        <v>36</v>
      </c>
      <c r="H42" s="179"/>
      <c r="I42" s="179"/>
      <c r="J42" s="179"/>
      <c r="K42" s="179"/>
    </row>
    <row r="43" ht="6" customHeight="1">
      <c r="A43" s="29"/>
    </row>
    <row r="44" spans="1:33" ht="13.5" customHeight="1" hidden="1">
      <c r="A44" s="30">
        <v>2003</v>
      </c>
      <c r="B44" s="22">
        <v>44353528</v>
      </c>
      <c r="C44" s="22">
        <v>40210714</v>
      </c>
      <c r="D44" s="22">
        <v>2602813</v>
      </c>
      <c r="E44" s="22">
        <v>27769</v>
      </c>
      <c r="F44" s="22">
        <v>1512232</v>
      </c>
      <c r="G44" s="59">
        <v>1250859.6999999997</v>
      </c>
      <c r="H44" s="59">
        <v>1143119.7</v>
      </c>
      <c r="I44" s="59">
        <v>75914.7</v>
      </c>
      <c r="J44" s="59">
        <v>687.9</v>
      </c>
      <c r="K44" s="59">
        <v>31137.4</v>
      </c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AC44" s="61"/>
      <c r="AD44" s="61"/>
      <c r="AE44" s="61"/>
      <c r="AF44" s="61"/>
      <c r="AG44" s="61"/>
    </row>
    <row r="45" spans="1:33" ht="13.5" customHeight="1" hidden="1">
      <c r="A45" s="30">
        <v>2004</v>
      </c>
      <c r="B45" s="22">
        <v>45932196</v>
      </c>
      <c r="C45" s="22">
        <v>41559366</v>
      </c>
      <c r="D45" s="22">
        <v>2761036</v>
      </c>
      <c r="E45" s="22">
        <v>31667</v>
      </c>
      <c r="F45" s="22">
        <v>1580127</v>
      </c>
      <c r="G45" s="59">
        <v>1264442.7</v>
      </c>
      <c r="H45" s="59">
        <v>1152434.4</v>
      </c>
      <c r="I45" s="59">
        <v>79293.8</v>
      </c>
      <c r="J45" s="59">
        <v>841.2</v>
      </c>
      <c r="K45" s="59">
        <v>31873.3</v>
      </c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AC45" s="61"/>
      <c r="AD45" s="61"/>
      <c r="AE45" s="61"/>
      <c r="AF45" s="61"/>
      <c r="AG45" s="61"/>
    </row>
    <row r="46" spans="1:33" ht="13.5" customHeight="1">
      <c r="A46" s="30">
        <v>2005</v>
      </c>
      <c r="B46" s="22">
        <v>46730098</v>
      </c>
      <c r="C46" s="22">
        <v>42459380</v>
      </c>
      <c r="D46" s="22">
        <v>2606739</v>
      </c>
      <c r="E46" s="22">
        <v>31424</v>
      </c>
      <c r="F46" s="22">
        <v>1632555</v>
      </c>
      <c r="G46" s="59">
        <v>1310683.5420000001</v>
      </c>
      <c r="H46" s="59">
        <v>1193370.1</v>
      </c>
      <c r="I46" s="59">
        <v>81979</v>
      </c>
      <c r="J46" s="59">
        <v>908.965</v>
      </c>
      <c r="K46" s="59">
        <v>34425.477</v>
      </c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AC46" s="61"/>
      <c r="AD46" s="61"/>
      <c r="AE46" s="61"/>
      <c r="AF46" s="61"/>
      <c r="AG46" s="61"/>
    </row>
    <row r="47" spans="1:33" ht="13.5" customHeight="1">
      <c r="A47" s="30">
        <v>2006</v>
      </c>
      <c r="B47" s="22">
        <v>46558812</v>
      </c>
      <c r="C47" s="22">
        <v>42525957</v>
      </c>
      <c r="D47" s="22">
        <v>2523969</v>
      </c>
      <c r="E47" s="22">
        <v>30997</v>
      </c>
      <c r="F47" s="22">
        <v>1477889</v>
      </c>
      <c r="G47" s="59">
        <v>1349995.781</v>
      </c>
      <c r="H47" s="59">
        <v>1233746.5</v>
      </c>
      <c r="I47" s="59">
        <v>82665.1</v>
      </c>
      <c r="J47" s="59">
        <v>999.2</v>
      </c>
      <c r="K47" s="59">
        <v>32584.981</v>
      </c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AC47" s="61"/>
      <c r="AD47" s="61"/>
      <c r="AE47" s="61"/>
      <c r="AF47" s="61"/>
      <c r="AG47" s="61"/>
    </row>
    <row r="48" spans="1:33" ht="13.5" customHeight="1">
      <c r="A48" s="30">
        <v>2007</v>
      </c>
      <c r="B48" s="22">
        <v>46084244</v>
      </c>
      <c r="C48" s="22">
        <v>42264594</v>
      </c>
      <c r="D48" s="22">
        <v>2405640</v>
      </c>
      <c r="E48" s="22">
        <v>51267</v>
      </c>
      <c r="F48" s="22">
        <v>1362743</v>
      </c>
      <c r="G48" s="59">
        <v>1374129.7449999999</v>
      </c>
      <c r="H48" s="59">
        <v>1265918.545</v>
      </c>
      <c r="I48" s="59">
        <v>77407</v>
      </c>
      <c r="J48" s="59">
        <v>1479.3</v>
      </c>
      <c r="K48" s="59">
        <v>29324.9</v>
      </c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AC48" s="61"/>
      <c r="AD48" s="61"/>
      <c r="AE48" s="61"/>
      <c r="AF48" s="61"/>
      <c r="AG48" s="61"/>
    </row>
    <row r="49" spans="1:33" ht="13.5" customHeight="1">
      <c r="A49" s="30">
        <v>2008</v>
      </c>
      <c r="B49" s="22">
        <v>45885649</v>
      </c>
      <c r="C49" s="22">
        <v>41881458</v>
      </c>
      <c r="D49" s="22">
        <v>2519541</v>
      </c>
      <c r="E49" s="22">
        <v>52564</v>
      </c>
      <c r="F49" s="22">
        <v>1432086</v>
      </c>
      <c r="G49" s="59">
        <v>1378242.4879999997</v>
      </c>
      <c r="H49" s="59">
        <v>1265382.2</v>
      </c>
      <c r="I49" s="59">
        <v>79374.488</v>
      </c>
      <c r="J49" s="59">
        <v>1470.4</v>
      </c>
      <c r="K49" s="59">
        <v>32015.4</v>
      </c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AC49" s="61"/>
      <c r="AD49" s="61"/>
      <c r="AE49" s="61"/>
      <c r="AF49" s="61"/>
      <c r="AG49" s="61"/>
    </row>
    <row r="50" spans="1:33" ht="13.5" customHeight="1">
      <c r="A50" s="30">
        <v>2009</v>
      </c>
      <c r="B50" s="22">
        <v>43411382</v>
      </c>
      <c r="C50" s="22">
        <v>39029491</v>
      </c>
      <c r="D50" s="22">
        <v>2896735</v>
      </c>
      <c r="E50" s="22">
        <v>46946</v>
      </c>
      <c r="F50" s="22">
        <v>1438210</v>
      </c>
      <c r="G50" s="59">
        <v>1362077.4</v>
      </c>
      <c r="H50" s="59">
        <v>1230768</v>
      </c>
      <c r="I50" s="59">
        <v>96782</v>
      </c>
      <c r="J50" s="59">
        <v>1465.4</v>
      </c>
      <c r="K50" s="59">
        <v>33062</v>
      </c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AC50" s="61"/>
      <c r="AD50" s="61"/>
      <c r="AE50" s="61"/>
      <c r="AF50" s="61"/>
      <c r="AG50" s="61"/>
    </row>
    <row r="51" spans="1:33" ht="13.5" customHeight="1">
      <c r="A51" s="30">
        <v>2010</v>
      </c>
      <c r="B51" s="22">
        <v>44138780</v>
      </c>
      <c r="C51" s="22">
        <v>39717174</v>
      </c>
      <c r="D51" s="22">
        <v>2903971</v>
      </c>
      <c r="E51" s="22">
        <v>50704</v>
      </c>
      <c r="F51" s="22">
        <v>1466931</v>
      </c>
      <c r="G51" s="59">
        <v>1402196.731</v>
      </c>
      <c r="H51" s="59">
        <v>1262516.504</v>
      </c>
      <c r="I51" s="59">
        <v>104002.67</v>
      </c>
      <c r="J51" s="59">
        <v>1629.0060000000003</v>
      </c>
      <c r="K51" s="59">
        <v>34048.551</v>
      </c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AC51" s="61"/>
      <c r="AD51" s="61"/>
      <c r="AE51" s="61"/>
      <c r="AF51" s="61"/>
      <c r="AG51" s="61"/>
    </row>
    <row r="52" spans="1:33" ht="13.5" customHeight="1">
      <c r="A52" s="31">
        <v>2011</v>
      </c>
      <c r="B52" s="94">
        <v>44095949</v>
      </c>
      <c r="C52" s="22">
        <v>39518093</v>
      </c>
      <c r="D52" s="22">
        <v>3036890</v>
      </c>
      <c r="E52" s="22">
        <v>55167</v>
      </c>
      <c r="F52" s="22">
        <v>1485799</v>
      </c>
      <c r="G52" s="59">
        <v>1460400.471</v>
      </c>
      <c r="H52" s="59">
        <v>1302828.459</v>
      </c>
      <c r="I52" s="59">
        <v>119325.477</v>
      </c>
      <c r="J52" s="59">
        <v>1850.552</v>
      </c>
      <c r="K52" s="59">
        <v>36395.983</v>
      </c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AC52" s="61"/>
      <c r="AD52" s="61"/>
      <c r="AE52" s="61"/>
      <c r="AF52" s="61"/>
      <c r="AG52" s="61"/>
    </row>
    <row r="53" spans="1:23" ht="13.5" customHeight="1">
      <c r="A53" s="31">
        <v>2012</v>
      </c>
      <c r="B53" s="94">
        <v>43457905</v>
      </c>
      <c r="C53" s="22">
        <v>38964115</v>
      </c>
      <c r="D53" s="22">
        <v>3033081</v>
      </c>
      <c r="E53" s="22">
        <v>54157</v>
      </c>
      <c r="F53" s="22">
        <v>1406552</v>
      </c>
      <c r="G53" s="59">
        <v>1490888.054</v>
      </c>
      <c r="H53" s="59">
        <v>1332589.586</v>
      </c>
      <c r="I53" s="59">
        <v>121144.736</v>
      </c>
      <c r="J53" s="59">
        <v>1890.007</v>
      </c>
      <c r="K53" s="59">
        <v>35263.725</v>
      </c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1:23" ht="13.5" customHeight="1">
      <c r="A54" s="31">
        <v>2013</v>
      </c>
      <c r="B54" s="94">
        <v>42671593</v>
      </c>
      <c r="C54" s="25">
        <v>38174184</v>
      </c>
      <c r="D54" s="25">
        <v>3015293</v>
      </c>
      <c r="E54" s="25">
        <v>54542</v>
      </c>
      <c r="F54" s="25">
        <v>1427574</v>
      </c>
      <c r="G54" s="59">
        <v>1532950.786</v>
      </c>
      <c r="H54" s="59">
        <v>1364645.442</v>
      </c>
      <c r="I54" s="59">
        <v>130044.442</v>
      </c>
      <c r="J54" s="59">
        <v>1870.514</v>
      </c>
      <c r="K54" s="59">
        <v>36390.388</v>
      </c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1:23" ht="13.5" customHeight="1">
      <c r="A55" s="31">
        <v>2014</v>
      </c>
      <c r="B55" s="94">
        <v>42408710</v>
      </c>
      <c r="C55" s="25">
        <v>37878028</v>
      </c>
      <c r="D55" s="25">
        <v>3006402</v>
      </c>
      <c r="E55" s="25">
        <v>108901</v>
      </c>
      <c r="F55" s="25">
        <v>1415379</v>
      </c>
      <c r="G55" s="59">
        <v>1543352.75</v>
      </c>
      <c r="H55" s="59">
        <v>1377894.305</v>
      </c>
      <c r="I55" s="59">
        <v>123168.201</v>
      </c>
      <c r="J55" s="59">
        <v>4590.467</v>
      </c>
      <c r="K55" s="59">
        <v>37699.777</v>
      </c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1:23" ht="13.5" customHeight="1">
      <c r="A56" s="31">
        <v>2015</v>
      </c>
      <c r="B56" s="94">
        <v>42725670</v>
      </c>
      <c r="C56" s="25">
        <v>37973739</v>
      </c>
      <c r="D56" s="25">
        <v>2771229</v>
      </c>
      <c r="E56" s="25">
        <v>254383</v>
      </c>
      <c r="F56" s="25">
        <v>1726319</v>
      </c>
      <c r="G56" s="59">
        <v>1565199.491</v>
      </c>
      <c r="H56" s="59">
        <v>1396567.468</v>
      </c>
      <c r="I56" s="59">
        <v>113616.634</v>
      </c>
      <c r="J56" s="59">
        <v>9094.803</v>
      </c>
      <c r="K56" s="59">
        <v>45920.586</v>
      </c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1:18" ht="6" customHeight="1">
      <c r="A57" s="31"/>
      <c r="B57" s="94"/>
      <c r="C57" s="22"/>
      <c r="D57" s="22"/>
      <c r="E57" s="22"/>
      <c r="F57" s="22"/>
      <c r="G57" s="59"/>
      <c r="H57" s="59"/>
      <c r="I57" s="142"/>
      <c r="J57" s="142"/>
      <c r="K57" s="142"/>
      <c r="Q57" s="90"/>
      <c r="R57" s="90"/>
    </row>
    <row r="58" spans="1:18" ht="13.5" customHeight="1">
      <c r="A58" s="124">
        <v>2015</v>
      </c>
      <c r="B58" s="152"/>
      <c r="C58" s="145"/>
      <c r="D58" s="145"/>
      <c r="E58" s="145"/>
      <c r="F58" s="145"/>
      <c r="G58" s="59"/>
      <c r="H58" s="22"/>
      <c r="I58" s="22"/>
      <c r="J58" s="22"/>
      <c r="K58" s="25"/>
      <c r="Q58" s="90"/>
      <c r="R58" s="90"/>
    </row>
    <row r="59" spans="1:22" ht="13.5" customHeight="1">
      <c r="A59" s="31" t="s">
        <v>4</v>
      </c>
      <c r="B59" s="94">
        <v>3451188</v>
      </c>
      <c r="C59" s="25">
        <v>3072445</v>
      </c>
      <c r="D59" s="25">
        <v>224026</v>
      </c>
      <c r="E59" s="165" t="s">
        <v>108</v>
      </c>
      <c r="F59" s="165" t="s">
        <v>108</v>
      </c>
      <c r="G59" s="59">
        <v>116251.287</v>
      </c>
      <c r="H59" s="59">
        <v>104159.794</v>
      </c>
      <c r="I59" s="59">
        <v>8082.277</v>
      </c>
      <c r="J59" s="165" t="s">
        <v>108</v>
      </c>
      <c r="K59" s="165" t="s">
        <v>108</v>
      </c>
      <c r="M59" s="89"/>
      <c r="N59" s="89"/>
      <c r="O59" s="89"/>
      <c r="P59" s="89"/>
      <c r="Q59" s="89"/>
      <c r="R59" s="89"/>
      <c r="S59" s="89"/>
      <c r="T59" s="89"/>
      <c r="U59" s="89"/>
      <c r="V59" s="89"/>
    </row>
    <row r="60" spans="1:22" ht="13.5" customHeight="1">
      <c r="A60" s="30" t="s">
        <v>5</v>
      </c>
      <c r="B60" s="94">
        <v>3413663</v>
      </c>
      <c r="C60" s="25">
        <v>3029404</v>
      </c>
      <c r="D60" s="25">
        <v>230067</v>
      </c>
      <c r="E60" s="165" t="s">
        <v>108</v>
      </c>
      <c r="F60" s="165" t="s">
        <v>108</v>
      </c>
      <c r="G60" s="59">
        <v>118187.816</v>
      </c>
      <c r="H60" s="59">
        <v>105927.343</v>
      </c>
      <c r="I60" s="59">
        <v>8207.893</v>
      </c>
      <c r="J60" s="165" t="s">
        <v>108</v>
      </c>
      <c r="K60" s="165" t="s">
        <v>108</v>
      </c>
      <c r="M60" s="89"/>
      <c r="N60" s="89"/>
      <c r="O60" s="89"/>
      <c r="P60" s="89"/>
      <c r="Q60" s="89"/>
      <c r="R60" s="89"/>
      <c r="S60" s="89"/>
      <c r="T60" s="89"/>
      <c r="U60" s="89"/>
      <c r="V60" s="89"/>
    </row>
    <row r="61" spans="1:22" s="24" customFormat="1" ht="13.5" customHeight="1">
      <c r="A61" s="30" t="s">
        <v>6</v>
      </c>
      <c r="B61" s="94">
        <v>3904766</v>
      </c>
      <c r="C61" s="25">
        <v>3472859</v>
      </c>
      <c r="D61" s="25">
        <v>254107</v>
      </c>
      <c r="E61" s="165" t="s">
        <v>108</v>
      </c>
      <c r="F61" s="165" t="s">
        <v>108</v>
      </c>
      <c r="G61" s="59">
        <v>120024.273</v>
      </c>
      <c r="H61" s="59">
        <v>107625.21</v>
      </c>
      <c r="I61" s="59">
        <v>8156.041</v>
      </c>
      <c r="J61" s="165" t="s">
        <v>108</v>
      </c>
      <c r="K61" s="165" t="s">
        <v>108</v>
      </c>
      <c r="L61" s="6"/>
      <c r="M61" s="89"/>
      <c r="N61" s="89"/>
      <c r="O61" s="89"/>
      <c r="P61" s="89"/>
      <c r="Q61" s="89"/>
      <c r="R61" s="89"/>
      <c r="S61" s="89"/>
      <c r="T61" s="89"/>
      <c r="U61" s="89"/>
      <c r="V61" s="89"/>
    </row>
    <row r="62" spans="1:22" s="24" customFormat="1" ht="13.5" customHeight="1">
      <c r="A62" s="30" t="s">
        <v>7</v>
      </c>
      <c r="B62" s="94">
        <v>3630459</v>
      </c>
      <c r="C62" s="25">
        <v>3233532</v>
      </c>
      <c r="D62" s="25">
        <v>228764</v>
      </c>
      <c r="E62" s="165" t="s">
        <v>108</v>
      </c>
      <c r="F62" s="165" t="s">
        <v>108</v>
      </c>
      <c r="G62" s="59">
        <v>153232.515</v>
      </c>
      <c r="H62" s="59">
        <v>135823.365</v>
      </c>
      <c r="I62" s="59">
        <v>12620.37</v>
      </c>
      <c r="J62" s="165" t="s">
        <v>108</v>
      </c>
      <c r="K62" s="165" t="s">
        <v>108</v>
      </c>
      <c r="M62" s="89"/>
      <c r="N62" s="89"/>
      <c r="O62" s="89"/>
      <c r="P62" s="89"/>
      <c r="Q62" s="89"/>
      <c r="R62" s="89"/>
      <c r="S62" s="89"/>
      <c r="T62" s="89"/>
      <c r="U62" s="89"/>
      <c r="V62" s="89"/>
    </row>
    <row r="63" spans="1:22" s="24" customFormat="1" ht="13.5" customHeight="1">
      <c r="A63" s="30" t="s">
        <v>13</v>
      </c>
      <c r="B63" s="94">
        <v>3193911</v>
      </c>
      <c r="C63" s="25">
        <v>2844103</v>
      </c>
      <c r="D63" s="25">
        <v>195961</v>
      </c>
      <c r="E63" s="165" t="s">
        <v>108</v>
      </c>
      <c r="F63" s="165" t="s">
        <v>108</v>
      </c>
      <c r="G63" s="59">
        <v>120901.458</v>
      </c>
      <c r="H63" s="59">
        <v>106575.481</v>
      </c>
      <c r="I63" s="59">
        <v>9971.295</v>
      </c>
      <c r="J63" s="165" t="s">
        <v>108</v>
      </c>
      <c r="K63" s="165" t="s">
        <v>108</v>
      </c>
      <c r="M63" s="89"/>
      <c r="N63" s="89"/>
      <c r="O63" s="89"/>
      <c r="P63" s="89"/>
      <c r="Q63" s="89"/>
      <c r="R63" s="89"/>
      <c r="S63" s="89"/>
      <c r="T63" s="89"/>
      <c r="U63" s="89"/>
      <c r="V63" s="89"/>
    </row>
    <row r="64" spans="1:22" s="24" customFormat="1" ht="13.5" customHeight="1">
      <c r="A64" s="30" t="s">
        <v>14</v>
      </c>
      <c r="B64" s="94">
        <v>3520407</v>
      </c>
      <c r="C64" s="25">
        <v>3130530</v>
      </c>
      <c r="D64" s="25">
        <v>221476</v>
      </c>
      <c r="E64" s="165" t="s">
        <v>108</v>
      </c>
      <c r="F64" s="165" t="s">
        <v>108</v>
      </c>
      <c r="G64" s="59">
        <v>127474.587</v>
      </c>
      <c r="H64" s="59">
        <v>113776.895</v>
      </c>
      <c r="I64" s="59">
        <v>9449.24</v>
      </c>
      <c r="J64" s="165" t="s">
        <v>108</v>
      </c>
      <c r="K64" s="165" t="s">
        <v>108</v>
      </c>
      <c r="M64" s="89"/>
      <c r="N64" s="89"/>
      <c r="O64" s="89"/>
      <c r="P64" s="89"/>
      <c r="Q64" s="89"/>
      <c r="R64" s="89"/>
      <c r="S64" s="89"/>
      <c r="T64" s="89"/>
      <c r="U64" s="89"/>
      <c r="V64" s="89"/>
    </row>
    <row r="65" spans="1:22" s="24" customFormat="1" ht="13.5" customHeight="1">
      <c r="A65" s="30" t="s">
        <v>40</v>
      </c>
      <c r="B65" s="94">
        <v>3908182</v>
      </c>
      <c r="C65" s="25">
        <v>3469388</v>
      </c>
      <c r="D65" s="25">
        <v>257063</v>
      </c>
      <c r="E65" s="165" t="s">
        <v>108</v>
      </c>
      <c r="F65" s="165" t="s">
        <v>108</v>
      </c>
      <c r="G65" s="59">
        <v>122837.228</v>
      </c>
      <c r="H65" s="59">
        <v>109617.573</v>
      </c>
      <c r="I65" s="59">
        <v>8713.096</v>
      </c>
      <c r="J65" s="165" t="s">
        <v>108</v>
      </c>
      <c r="K65" s="165" t="s">
        <v>108</v>
      </c>
      <c r="M65" s="89"/>
      <c r="N65" s="89"/>
      <c r="O65" s="89"/>
      <c r="P65" s="89"/>
      <c r="Q65" s="89"/>
      <c r="R65" s="89"/>
      <c r="S65" s="89"/>
      <c r="T65" s="89"/>
      <c r="U65" s="89"/>
      <c r="V65" s="89"/>
    </row>
    <row r="66" spans="1:22" s="24" customFormat="1" ht="13.5" customHeight="1">
      <c r="A66" s="31" t="s">
        <v>41</v>
      </c>
      <c r="B66" s="94">
        <v>3108539</v>
      </c>
      <c r="C66" s="25">
        <v>2755421</v>
      </c>
      <c r="D66" s="25">
        <v>202892</v>
      </c>
      <c r="E66" s="165" t="s">
        <v>108</v>
      </c>
      <c r="F66" s="165" t="s">
        <v>108</v>
      </c>
      <c r="G66" s="59">
        <v>117853.036</v>
      </c>
      <c r="H66" s="59">
        <v>105366.674</v>
      </c>
      <c r="I66" s="59">
        <v>8217.672</v>
      </c>
      <c r="J66" s="165" t="s">
        <v>108</v>
      </c>
      <c r="K66" s="165" t="s">
        <v>108</v>
      </c>
      <c r="M66" s="89"/>
      <c r="N66" s="89"/>
      <c r="O66" s="89"/>
      <c r="P66" s="89"/>
      <c r="Q66" s="89"/>
      <c r="R66" s="89"/>
      <c r="S66" s="89"/>
      <c r="T66" s="89"/>
      <c r="U66" s="89"/>
      <c r="V66" s="89"/>
    </row>
    <row r="67" spans="1:22" s="24" customFormat="1" ht="13.5" customHeight="1">
      <c r="A67" s="31" t="s">
        <v>42</v>
      </c>
      <c r="B67" s="94">
        <v>3565071</v>
      </c>
      <c r="C67" s="25">
        <v>3162950</v>
      </c>
      <c r="D67" s="25">
        <v>235444</v>
      </c>
      <c r="E67" s="165" t="s">
        <v>108</v>
      </c>
      <c r="F67" s="165" t="s">
        <v>108</v>
      </c>
      <c r="G67" s="59">
        <v>116448.578</v>
      </c>
      <c r="H67" s="59">
        <v>103970.907</v>
      </c>
      <c r="I67" s="59">
        <v>8232.756</v>
      </c>
      <c r="J67" s="165" t="s">
        <v>108</v>
      </c>
      <c r="K67" s="165" t="s">
        <v>108</v>
      </c>
      <c r="M67" s="89"/>
      <c r="N67" s="89"/>
      <c r="O67" s="89"/>
      <c r="P67" s="89"/>
      <c r="Q67" s="89"/>
      <c r="R67" s="89"/>
      <c r="S67" s="89"/>
      <c r="T67" s="89"/>
      <c r="U67" s="89"/>
      <c r="V67" s="89"/>
    </row>
    <row r="68" spans="1:22" s="24" customFormat="1" ht="13.5" customHeight="1">
      <c r="A68" s="23" t="s">
        <v>59</v>
      </c>
      <c r="B68" s="94">
        <v>3843422</v>
      </c>
      <c r="C68" s="25">
        <v>3412179</v>
      </c>
      <c r="D68" s="25">
        <v>256755</v>
      </c>
      <c r="E68" s="165" t="s">
        <v>108</v>
      </c>
      <c r="F68" s="165" t="s">
        <v>108</v>
      </c>
      <c r="G68" s="59">
        <v>120163.599</v>
      </c>
      <c r="H68" s="59">
        <v>107563.84</v>
      </c>
      <c r="I68" s="59">
        <v>8299.042</v>
      </c>
      <c r="J68" s="165" t="s">
        <v>108</v>
      </c>
      <c r="K68" s="165" t="s">
        <v>108</v>
      </c>
      <c r="M68" s="89"/>
      <c r="N68" s="89"/>
      <c r="O68" s="89"/>
      <c r="P68" s="89"/>
      <c r="Q68" s="89"/>
      <c r="R68" s="89"/>
      <c r="S68" s="89"/>
      <c r="T68" s="89"/>
      <c r="U68" s="89"/>
      <c r="V68" s="89"/>
    </row>
    <row r="69" spans="1:22" s="24" customFormat="1" ht="13.5" customHeight="1">
      <c r="A69" s="23" t="s">
        <v>60</v>
      </c>
      <c r="B69" s="94">
        <v>3758158</v>
      </c>
      <c r="C69" s="25">
        <v>3332217</v>
      </c>
      <c r="D69" s="25">
        <v>252333</v>
      </c>
      <c r="E69" s="165" t="s">
        <v>108</v>
      </c>
      <c r="F69" s="165" t="s">
        <v>108</v>
      </c>
      <c r="G69" s="59">
        <v>212309.492</v>
      </c>
      <c r="H69" s="59">
        <v>189399.827</v>
      </c>
      <c r="I69" s="59">
        <v>15384.808</v>
      </c>
      <c r="J69" s="165" t="s">
        <v>108</v>
      </c>
      <c r="K69" s="165" t="s">
        <v>108</v>
      </c>
      <c r="M69" s="89"/>
      <c r="N69" s="89"/>
      <c r="O69" s="89"/>
      <c r="P69" s="89"/>
      <c r="Q69" s="89"/>
      <c r="R69" s="89"/>
      <c r="S69" s="89"/>
      <c r="T69" s="89"/>
      <c r="U69" s="89"/>
      <c r="V69" s="89"/>
    </row>
    <row r="70" spans="1:22" ht="13.5" customHeight="1">
      <c r="A70" s="23" t="s">
        <v>61</v>
      </c>
      <c r="B70" s="94">
        <v>3427904</v>
      </c>
      <c r="C70" s="25">
        <v>3058711</v>
      </c>
      <c r="D70" s="25">
        <v>212341</v>
      </c>
      <c r="E70" s="165" t="s">
        <v>108</v>
      </c>
      <c r="F70" s="165" t="s">
        <v>108</v>
      </c>
      <c r="G70" s="59">
        <v>119515.622</v>
      </c>
      <c r="H70" s="59">
        <v>106760.559</v>
      </c>
      <c r="I70" s="59">
        <v>8282.144</v>
      </c>
      <c r="J70" s="165" t="s">
        <v>108</v>
      </c>
      <c r="K70" s="165" t="s">
        <v>108</v>
      </c>
      <c r="L70" s="24"/>
      <c r="M70" s="89"/>
      <c r="N70" s="89"/>
      <c r="O70" s="89"/>
      <c r="P70" s="89"/>
      <c r="Q70" s="89"/>
      <c r="R70" s="89"/>
      <c r="S70" s="89"/>
      <c r="T70" s="89"/>
      <c r="U70" s="89"/>
      <c r="V70" s="89"/>
    </row>
  </sheetData>
  <sheetProtection/>
  <mergeCells count="14">
    <mergeCell ref="C3:F3"/>
    <mergeCell ref="H3:K3"/>
    <mergeCell ref="A3:A5"/>
    <mergeCell ref="B3:B4"/>
    <mergeCell ref="A40:A42"/>
    <mergeCell ref="B40:B41"/>
    <mergeCell ref="G40:G41"/>
    <mergeCell ref="G3:G4"/>
    <mergeCell ref="A1:K1"/>
    <mergeCell ref="A38:K38"/>
    <mergeCell ref="C40:F40"/>
    <mergeCell ref="H40:K40"/>
    <mergeCell ref="B42:F42"/>
    <mergeCell ref="G42:K42"/>
  </mergeCells>
  <conditionalFormatting sqref="S72:U96 Q71:U71 M97:U65536 Q72:R83 A1 L1:P1 A38 L38 M37:R43 N4:P4 M2:P3 M57:P58 A39:L53 M5:P6 Q1:IV6 A2:L16 W7:IV19 M34:U36 M20:IV33 V57:IV58 X44:IV56 M71:P96 V71:IV65536 W59:IV70 L17:L33 V34:IV43 A34:L37 A71:L65536 A54 L54:L70 A57:A70 A17:A33">
    <cfRule type="cellIs" priority="11" dxfId="0" operator="equal" stopIfTrue="1">
      <formula>"."</formula>
    </cfRule>
  </conditionalFormatting>
  <conditionalFormatting sqref="B19:K21 B22:I33">
    <cfRule type="cellIs" priority="8" dxfId="0" operator="equal" stopIfTrue="1">
      <formula>"."</formula>
    </cfRule>
  </conditionalFormatting>
  <conditionalFormatting sqref="B17:K18">
    <cfRule type="cellIs" priority="7" dxfId="0" operator="equal" stopIfTrue="1">
      <formula>"."</formula>
    </cfRule>
  </conditionalFormatting>
  <conditionalFormatting sqref="B57:K58 B54:K55 B59:D70 G59:I70">
    <cfRule type="cellIs" priority="6" dxfId="0" operator="equal" stopIfTrue="1">
      <formula>"."</formula>
    </cfRule>
  </conditionalFormatting>
  <conditionalFormatting sqref="A55:A56">
    <cfRule type="cellIs" priority="5" dxfId="0" operator="equal" stopIfTrue="1">
      <formula>"."</formula>
    </cfRule>
  </conditionalFormatting>
  <conditionalFormatting sqref="B56:K56">
    <cfRule type="cellIs" priority="4" dxfId="0" operator="equal" stopIfTrue="1">
      <formula>"."</formula>
    </cfRule>
  </conditionalFormatting>
  <conditionalFormatting sqref="J22:K33">
    <cfRule type="cellIs" priority="3" dxfId="0" operator="equal" stopIfTrue="1">
      <formula>"."</formula>
    </cfRule>
  </conditionalFormatting>
  <conditionalFormatting sqref="E59:F70">
    <cfRule type="cellIs" priority="2" dxfId="0" operator="equal" stopIfTrue="1">
      <formula>"."</formula>
    </cfRule>
  </conditionalFormatting>
  <conditionalFormatting sqref="J59:K70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2" r:id="rId1"/>
  <headerFooter alignWithMargins="0"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0"/>
  <sheetViews>
    <sheetView zoomScaleSheetLayoutView="100" zoomScalePageLayoutView="0" workbookViewId="0" topLeftCell="E1">
      <selection activeCell="R36" sqref="R35:R36"/>
    </sheetView>
  </sheetViews>
  <sheetFormatPr defaultColWidth="11.421875" defaultRowHeight="13.5" customHeight="1"/>
  <cols>
    <col min="1" max="1" width="8.00390625" style="6" customWidth="1"/>
    <col min="2" max="5" width="7.7109375" style="6" customWidth="1"/>
    <col min="6" max="10" width="7.8515625" style="6" customWidth="1"/>
    <col min="11" max="11" width="8.00390625" style="6" customWidth="1"/>
    <col min="12" max="12" width="7.8515625" style="6" customWidth="1"/>
    <col min="13" max="13" width="7.8515625" style="24" customWidth="1"/>
    <col min="14" max="14" width="8.57421875" style="6" customWidth="1"/>
    <col min="15" max="15" width="8.00390625" style="6" customWidth="1"/>
    <col min="16" max="18" width="11.7109375" style="6" customWidth="1"/>
    <col min="19" max="21" width="11.8515625" style="6" customWidth="1"/>
    <col min="22" max="23" width="11.7109375" style="6" customWidth="1"/>
    <col min="24" max="16384" width="11.421875" style="6" customWidth="1"/>
  </cols>
  <sheetData>
    <row r="1" spans="1:14" ht="24" customHeight="1">
      <c r="A1" s="181" t="s">
        <v>110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57"/>
    </row>
    <row r="2" spans="1:14" ht="13.5" customHeight="1">
      <c r="A2" s="79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57"/>
    </row>
    <row r="3" spans="10:23" ht="24" customHeight="1">
      <c r="J3" s="58"/>
      <c r="K3" s="58"/>
      <c r="L3" s="58"/>
      <c r="M3" s="58"/>
      <c r="N3" s="58"/>
      <c r="O3" s="182" t="s">
        <v>3</v>
      </c>
      <c r="P3" s="97" t="s">
        <v>123</v>
      </c>
      <c r="Q3" s="98"/>
      <c r="R3" s="98"/>
      <c r="S3" s="99"/>
      <c r="T3" s="97" t="s">
        <v>124</v>
      </c>
      <c r="U3" s="98"/>
      <c r="V3" s="98"/>
      <c r="W3" s="98"/>
    </row>
    <row r="4" spans="10:23" ht="36" customHeight="1">
      <c r="J4" s="58"/>
      <c r="K4" s="58"/>
      <c r="L4" s="58"/>
      <c r="M4" s="58"/>
      <c r="N4" s="58"/>
      <c r="O4" s="183"/>
      <c r="P4" s="118" t="s">
        <v>9</v>
      </c>
      <c r="Q4" s="118" t="s">
        <v>58</v>
      </c>
      <c r="R4" s="118" t="s">
        <v>69</v>
      </c>
      <c r="S4" s="118" t="s">
        <v>8</v>
      </c>
      <c r="T4" s="118" t="s">
        <v>9</v>
      </c>
      <c r="U4" s="118" t="s">
        <v>58</v>
      </c>
      <c r="V4" s="118" t="s">
        <v>69</v>
      </c>
      <c r="W4" s="119" t="s">
        <v>8</v>
      </c>
    </row>
    <row r="5" spans="10:23" ht="13.5" customHeight="1">
      <c r="J5" s="31"/>
      <c r="K5" s="31"/>
      <c r="L5" s="31"/>
      <c r="M5" s="31"/>
      <c r="N5" s="31"/>
      <c r="O5" s="184"/>
      <c r="P5" s="100" t="s">
        <v>0</v>
      </c>
      <c r="Q5" s="101"/>
      <c r="R5" s="101"/>
      <c r="S5" s="102"/>
      <c r="T5" s="100" t="s">
        <v>11</v>
      </c>
      <c r="U5" s="101"/>
      <c r="V5" s="101"/>
      <c r="W5" s="101"/>
    </row>
    <row r="6" spans="10:23" ht="6" customHeight="1">
      <c r="J6" s="24"/>
      <c r="K6" s="24"/>
      <c r="L6" s="24"/>
      <c r="N6" s="24"/>
      <c r="O6" s="103"/>
      <c r="P6" s="104"/>
      <c r="Q6" s="104"/>
      <c r="R6" s="104"/>
      <c r="S6" s="104"/>
      <c r="T6" s="104"/>
      <c r="U6" s="104"/>
      <c r="V6" s="104"/>
      <c r="W6" s="105"/>
    </row>
    <row r="7" spans="10:32" ht="13.5" customHeight="1" hidden="1">
      <c r="J7" s="61"/>
      <c r="K7" s="61"/>
      <c r="L7" s="61"/>
      <c r="M7" s="61"/>
      <c r="N7" s="61"/>
      <c r="O7" s="106">
        <v>2003</v>
      </c>
      <c r="P7" s="61">
        <f>'t1'!C44/'t1'!H7/12</f>
        <v>122.39363113935764</v>
      </c>
      <c r="Q7" s="61">
        <f>'t1'!D44/'t1'!I7/12</f>
        <v>128.87764903941374</v>
      </c>
      <c r="R7" s="61">
        <f>'t1'!E44/'t1'!J7/12</f>
        <v>136.12254901960785</v>
      </c>
      <c r="S7" s="61">
        <f>'t1'!F44/'t1'!K7/12</f>
        <v>123.18605408927989</v>
      </c>
      <c r="T7" s="61">
        <f>'t1'!H44/'t1'!H7/12*1000</f>
        <v>3479.4351303966687</v>
      </c>
      <c r="U7" s="61">
        <f>'t1'!I44/'t1'!I7/12*1000</f>
        <v>3758.89780154486</v>
      </c>
      <c r="V7" s="61">
        <f>'t1'!J44/'t1'!J7/12*1000</f>
        <v>3372.0588235294113</v>
      </c>
      <c r="W7" s="61">
        <f>'t1'!K44/'t1'!K7/12*1000</f>
        <v>2536.445096122515</v>
      </c>
      <c r="Y7" s="136"/>
      <c r="Z7" s="136"/>
      <c r="AA7" s="136"/>
      <c r="AB7" s="136"/>
      <c r="AC7" s="136"/>
      <c r="AD7" s="136"/>
      <c r="AE7" s="136"/>
      <c r="AF7" s="136"/>
    </row>
    <row r="8" spans="10:32" ht="13.5" customHeight="1" hidden="1">
      <c r="J8" s="61"/>
      <c r="K8" s="61"/>
      <c r="L8" s="61"/>
      <c r="M8" s="61"/>
      <c r="N8" s="61"/>
      <c r="O8" s="106">
        <v>2004</v>
      </c>
      <c r="P8" s="61">
        <f>'t1'!C45/'t1'!H8/12</f>
        <v>125.86881700890423</v>
      </c>
      <c r="Q8" s="61">
        <f>'t1'!D45/'t1'!I8/12</f>
        <v>132.6910803537101</v>
      </c>
      <c r="R8" s="61">
        <f>'t1'!E45/'t1'!J8/12</f>
        <v>131.94583333333333</v>
      </c>
      <c r="S8" s="61">
        <f>'t1'!F45/'t1'!K8/12</f>
        <v>123.06285046728972</v>
      </c>
      <c r="T8" s="61">
        <f>'t1'!H45/'t1'!H8/12*1000</f>
        <v>3490.321642740323</v>
      </c>
      <c r="U8" s="61">
        <f>'t1'!I45/'t1'!I8/12*1000</f>
        <v>3810.7362552864283</v>
      </c>
      <c r="V8" s="61">
        <f>'t1'!J45/'t1'!J8/12*1000</f>
        <v>3505.0000000000005</v>
      </c>
      <c r="W8" s="61">
        <f>'t1'!K45/'t1'!K8/12*1000</f>
        <v>2482.344236760124</v>
      </c>
      <c r="Y8" s="136"/>
      <c r="Z8" s="136"/>
      <c r="AA8" s="136"/>
      <c r="AB8" s="136"/>
      <c r="AC8" s="136"/>
      <c r="AD8" s="136"/>
      <c r="AE8" s="136"/>
      <c r="AF8" s="136"/>
    </row>
    <row r="9" spans="10:32" ht="12.75" customHeight="1">
      <c r="J9" s="61"/>
      <c r="K9" s="61"/>
      <c r="L9" s="61"/>
      <c r="M9" s="61"/>
      <c r="N9" s="61"/>
      <c r="O9" s="106">
        <v>2005</v>
      </c>
      <c r="P9" s="107">
        <v>129.1485077441569</v>
      </c>
      <c r="Q9" s="107">
        <v>131.33509673518742</v>
      </c>
      <c r="R9" s="107">
        <v>119.03030303030302</v>
      </c>
      <c r="S9" s="107">
        <v>121.79610564010743</v>
      </c>
      <c r="T9" s="107">
        <v>3629.8685379177773</v>
      </c>
      <c r="U9" s="107">
        <v>4130.340588472391</v>
      </c>
      <c r="V9" s="107">
        <v>3443.0492424242425</v>
      </c>
      <c r="W9" s="107">
        <v>2568.29879140555</v>
      </c>
      <c r="Y9" s="136"/>
      <c r="Z9" s="136"/>
      <c r="AA9" s="136"/>
      <c r="AB9" s="136"/>
      <c r="AC9" s="136"/>
      <c r="AD9" s="136"/>
      <c r="AE9" s="136"/>
      <c r="AF9" s="136"/>
    </row>
    <row r="10" spans="10:32" ht="12.75" customHeight="1">
      <c r="J10" s="61"/>
      <c r="K10" s="61"/>
      <c r="L10" s="61"/>
      <c r="M10" s="61"/>
      <c r="N10" s="61"/>
      <c r="O10" s="106">
        <v>2006</v>
      </c>
      <c r="P10" s="107">
        <v>127.65037641380304</v>
      </c>
      <c r="Q10" s="107">
        <v>132.6171185372005</v>
      </c>
      <c r="R10" s="107">
        <v>117.4128787878788</v>
      </c>
      <c r="S10" s="107">
        <v>122.17997685185185</v>
      </c>
      <c r="T10" s="107">
        <v>3703.342998823331</v>
      </c>
      <c r="U10" s="107">
        <v>4343.47940311055</v>
      </c>
      <c r="V10" s="107">
        <v>3784.848484848485</v>
      </c>
      <c r="W10" s="107">
        <v>2693.8641699735444</v>
      </c>
      <c r="Y10" s="136"/>
      <c r="Z10" s="136"/>
      <c r="AA10" s="136"/>
      <c r="AB10" s="136"/>
      <c r="AC10" s="136"/>
      <c r="AD10" s="136"/>
      <c r="AE10" s="136"/>
      <c r="AF10" s="136"/>
    </row>
    <row r="11" spans="10:32" ht="12.75" customHeight="1">
      <c r="J11" s="61"/>
      <c r="K11" s="61"/>
      <c r="L11" s="61"/>
      <c r="M11" s="61"/>
      <c r="N11" s="61"/>
      <c r="O11" s="106">
        <v>2007</v>
      </c>
      <c r="P11" s="107">
        <v>126.3017105357527</v>
      </c>
      <c r="Q11" s="107">
        <v>130.59934853420194</v>
      </c>
      <c r="R11" s="107">
        <v>129.46212121212122</v>
      </c>
      <c r="S11" s="107">
        <v>120.04430937279774</v>
      </c>
      <c r="T11" s="107">
        <v>3783.017000765019</v>
      </c>
      <c r="U11" s="107">
        <v>4202.334419109664</v>
      </c>
      <c r="V11" s="107">
        <v>3735.606060606061</v>
      </c>
      <c r="W11" s="107">
        <v>2583.236434108527</v>
      </c>
      <c r="Y11" s="136"/>
      <c r="Z11" s="136"/>
      <c r="AA11" s="136"/>
      <c r="AB11" s="136"/>
      <c r="AC11" s="136"/>
      <c r="AD11" s="136"/>
      <c r="AE11" s="136"/>
      <c r="AF11" s="136"/>
    </row>
    <row r="12" spans="10:32" ht="12.75" customHeight="1">
      <c r="J12" s="61"/>
      <c r="K12" s="61"/>
      <c r="L12" s="61"/>
      <c r="M12" s="61"/>
      <c r="N12" s="61"/>
      <c r="O12" s="106">
        <v>2008</v>
      </c>
      <c r="P12" s="107">
        <v>126.71997313194395</v>
      </c>
      <c r="Q12" s="107">
        <v>136.25032446463334</v>
      </c>
      <c r="R12" s="107">
        <v>136.88541666666666</v>
      </c>
      <c r="S12" s="107">
        <v>120.42431886982847</v>
      </c>
      <c r="T12" s="107">
        <v>3828.6441313872147</v>
      </c>
      <c r="U12" s="107">
        <v>4292.369024443002</v>
      </c>
      <c r="V12" s="107">
        <v>3829.166666666667</v>
      </c>
      <c r="W12" s="107">
        <v>2692.179616548941</v>
      </c>
      <c r="Y12" s="136"/>
      <c r="Z12" s="136"/>
      <c r="AA12" s="136"/>
      <c r="AB12" s="136"/>
      <c r="AC12" s="136"/>
      <c r="AD12" s="136"/>
      <c r="AE12" s="136"/>
      <c r="AF12" s="136"/>
    </row>
    <row r="13" spans="10:32" ht="12.75" customHeight="1">
      <c r="J13" s="61"/>
      <c r="K13" s="61"/>
      <c r="L13" s="61"/>
      <c r="M13" s="61"/>
      <c r="N13" s="61"/>
      <c r="O13" s="108">
        <v>2009</v>
      </c>
      <c r="P13" s="109">
        <v>122.72035555723251</v>
      </c>
      <c r="Q13" s="107">
        <v>132.48879436516648</v>
      </c>
      <c r="R13" s="107">
        <v>139.7202380952381</v>
      </c>
      <c r="S13" s="107">
        <v>120.33216198125837</v>
      </c>
      <c r="T13" s="107">
        <v>3869.9015205825754</v>
      </c>
      <c r="U13" s="107">
        <v>4426.545920234175</v>
      </c>
      <c r="V13" s="107">
        <v>4361.309523809524</v>
      </c>
      <c r="W13" s="107">
        <v>2766.231593038822</v>
      </c>
      <c r="Y13" s="136"/>
      <c r="Z13" s="136"/>
      <c r="AA13" s="136"/>
      <c r="AB13" s="136"/>
      <c r="AC13" s="136"/>
      <c r="AD13" s="136"/>
      <c r="AE13" s="136"/>
      <c r="AF13" s="136"/>
    </row>
    <row r="14" spans="10:32" ht="12.75" customHeight="1">
      <c r="J14" s="61"/>
      <c r="K14" s="61"/>
      <c r="L14" s="61"/>
      <c r="M14" s="61"/>
      <c r="N14" s="61"/>
      <c r="O14" s="108">
        <v>2010</v>
      </c>
      <c r="P14" s="109">
        <v>123.61898863010329</v>
      </c>
      <c r="Q14" s="107">
        <v>130.00138776971974</v>
      </c>
      <c r="R14" s="107">
        <v>144.04545454545453</v>
      </c>
      <c r="S14" s="107">
        <v>119.39858375386619</v>
      </c>
      <c r="T14" s="107">
        <v>3929.559876372215</v>
      </c>
      <c r="U14" s="107">
        <v>4655.86310323216</v>
      </c>
      <c r="V14" s="107">
        <v>4627.857954545456</v>
      </c>
      <c r="W14" s="107">
        <v>2771.329236529383</v>
      </c>
      <c r="Y14" s="136"/>
      <c r="Z14" s="136"/>
      <c r="AA14" s="136"/>
      <c r="AB14" s="136"/>
      <c r="AC14" s="136"/>
      <c r="AD14" s="136"/>
      <c r="AE14" s="136"/>
      <c r="AF14" s="136"/>
    </row>
    <row r="15" spans="10:32" ht="12.75" customHeight="1">
      <c r="J15" s="61"/>
      <c r="K15" s="61"/>
      <c r="L15" s="61"/>
      <c r="M15" s="61"/>
      <c r="N15" s="61"/>
      <c r="O15" s="108">
        <v>2011</v>
      </c>
      <c r="P15" s="109">
        <v>122.15038637487636</v>
      </c>
      <c r="Q15" s="107">
        <v>125.16031981536433</v>
      </c>
      <c r="R15" s="107">
        <v>143.6640625</v>
      </c>
      <c r="S15" s="107">
        <v>118.37149458253664</v>
      </c>
      <c r="T15" s="107">
        <v>4027.041478115727</v>
      </c>
      <c r="U15" s="107">
        <v>4917.799085064293</v>
      </c>
      <c r="V15" s="107">
        <v>4819.145833333333</v>
      </c>
      <c r="W15" s="107">
        <v>2899.616236456342</v>
      </c>
      <c r="Y15" s="136"/>
      <c r="Z15" s="136"/>
      <c r="AA15" s="136"/>
      <c r="AB15" s="136"/>
      <c r="AC15" s="136"/>
      <c r="AD15" s="136"/>
      <c r="AE15" s="136"/>
      <c r="AF15" s="136"/>
    </row>
    <row r="16" spans="10:32" ht="12.75" customHeight="1">
      <c r="J16" s="61"/>
      <c r="K16" s="61"/>
      <c r="L16" s="61"/>
      <c r="M16" s="61"/>
      <c r="N16" s="61"/>
      <c r="O16" s="108">
        <v>2012</v>
      </c>
      <c r="P16" s="109">
        <v>120.95848544677892</v>
      </c>
      <c r="Q16" s="107">
        <v>124.44940915805023</v>
      </c>
      <c r="R16" s="107">
        <v>145.58333333333334</v>
      </c>
      <c r="S16" s="107">
        <v>118.51634647792383</v>
      </c>
      <c r="T16" s="107">
        <v>4136.832519992052</v>
      </c>
      <c r="U16" s="107">
        <v>4970.65222386345</v>
      </c>
      <c r="V16" s="107">
        <v>5080.663978494625</v>
      </c>
      <c r="W16" s="107">
        <v>2971.3283619817994</v>
      </c>
      <c r="Y16" s="136"/>
      <c r="Z16" s="136"/>
      <c r="AA16" s="136"/>
      <c r="AB16" s="136"/>
      <c r="AC16" s="136"/>
      <c r="AD16" s="136"/>
      <c r="AE16" s="136"/>
      <c r="AF16" s="136"/>
    </row>
    <row r="17" spans="10:32" ht="12.75" customHeight="1">
      <c r="J17" s="61"/>
      <c r="K17" s="61"/>
      <c r="L17" s="61"/>
      <c r="M17" s="61"/>
      <c r="N17" s="61"/>
      <c r="O17" s="108">
        <v>2013</v>
      </c>
      <c r="P17" s="109">
        <v>119.42449770249573</v>
      </c>
      <c r="Q17" s="141">
        <v>121.75327874148012</v>
      </c>
      <c r="R17" s="141">
        <v>142.48171368861026</v>
      </c>
      <c r="S17" s="141">
        <v>118.89316410153907</v>
      </c>
      <c r="T17" s="107">
        <v>4269.170401988167</v>
      </c>
      <c r="U17" s="107">
        <v>5251.011160642181</v>
      </c>
      <c r="V17" s="107">
        <v>4886.400208986416</v>
      </c>
      <c r="W17" s="107">
        <v>3030.713904990339</v>
      </c>
      <c r="Y17" s="136"/>
      <c r="Z17" s="136"/>
      <c r="AA17" s="136"/>
      <c r="AB17" s="136"/>
      <c r="AC17" s="136"/>
      <c r="AD17" s="136"/>
      <c r="AE17" s="136"/>
      <c r="AF17" s="136"/>
    </row>
    <row r="18" spans="10:32" ht="12.75" customHeight="1">
      <c r="J18" s="61"/>
      <c r="K18" s="61"/>
      <c r="L18" s="61"/>
      <c r="M18" s="61"/>
      <c r="N18" s="61"/>
      <c r="O18" s="150">
        <v>2014</v>
      </c>
      <c r="P18" s="151">
        <v>119.47035416540503</v>
      </c>
      <c r="Q18" s="163">
        <v>121.01313819253248</v>
      </c>
      <c r="R18" s="163">
        <v>136.87908496732027</v>
      </c>
      <c r="S18" s="163">
        <v>114.60187524290711</v>
      </c>
      <c r="T18" s="149">
        <v>4345.989728421042</v>
      </c>
      <c r="U18" s="149">
        <v>4957.74368449017</v>
      </c>
      <c r="V18" s="149">
        <v>5769.817747611864</v>
      </c>
      <c r="W18" s="149">
        <v>3052.5146553957766</v>
      </c>
      <c r="Y18" s="136"/>
      <c r="Z18" s="136"/>
      <c r="AA18" s="136"/>
      <c r="AB18" s="136"/>
      <c r="AC18" s="136"/>
      <c r="AD18" s="136"/>
      <c r="AE18" s="136"/>
      <c r="AF18" s="136"/>
    </row>
    <row r="19" spans="10:32" ht="12.75" customHeight="1">
      <c r="J19" s="61"/>
      <c r="K19" s="61"/>
      <c r="L19" s="61"/>
      <c r="M19" s="61"/>
      <c r="N19" s="61"/>
      <c r="O19" s="150">
        <v>2015</v>
      </c>
      <c r="P19" s="151">
        <v>121.12139972824527</v>
      </c>
      <c r="Q19" s="163">
        <v>119.27883373792677</v>
      </c>
      <c r="R19" s="163">
        <v>128.2430933655979</v>
      </c>
      <c r="S19" s="163">
        <v>116.65578711212022</v>
      </c>
      <c r="T19" s="149">
        <v>4454.504902429845</v>
      </c>
      <c r="U19" s="149">
        <v>4890.270561093608</v>
      </c>
      <c r="V19" s="149">
        <v>4584.998487598306</v>
      </c>
      <c r="W19" s="149">
        <v>3103.0777651638014</v>
      </c>
      <c r="Y19" s="136"/>
      <c r="Z19" s="136"/>
      <c r="AA19" s="136"/>
      <c r="AB19" s="136"/>
      <c r="AC19" s="136"/>
      <c r="AD19" s="136"/>
      <c r="AE19" s="136"/>
      <c r="AF19" s="136"/>
    </row>
    <row r="20" spans="10:23" ht="6" customHeight="1">
      <c r="J20" s="61"/>
      <c r="K20" s="61"/>
      <c r="L20" s="61"/>
      <c r="M20" s="61"/>
      <c r="N20" s="61"/>
      <c r="O20" s="110"/>
      <c r="P20" s="109"/>
      <c r="Q20" s="107"/>
      <c r="R20" s="107"/>
      <c r="S20" s="107"/>
      <c r="T20" s="107"/>
      <c r="U20" s="149"/>
      <c r="V20" s="149"/>
      <c r="W20" s="149"/>
    </row>
    <row r="21" spans="10:23" ht="13.5" customHeight="1">
      <c r="J21" s="61"/>
      <c r="K21" s="61"/>
      <c r="L21" s="61"/>
      <c r="M21" s="61"/>
      <c r="N21" s="61"/>
      <c r="O21" s="123">
        <v>2015</v>
      </c>
      <c r="P21" s="109"/>
      <c r="Q21" s="107"/>
      <c r="R21" s="107"/>
      <c r="S21" s="107"/>
      <c r="T21" s="107"/>
      <c r="U21" s="149"/>
      <c r="V21" s="149"/>
      <c r="W21" s="149"/>
    </row>
    <row r="22" spans="10:32" ht="13.5" customHeight="1">
      <c r="J22" s="61"/>
      <c r="K22" s="61"/>
      <c r="L22" s="61"/>
      <c r="M22" s="61"/>
      <c r="N22" s="61"/>
      <c r="O22" s="122" t="s">
        <v>4</v>
      </c>
      <c r="P22" s="109">
        <v>117.24786011669661</v>
      </c>
      <c r="Q22" s="107">
        <v>115.7159090909091</v>
      </c>
      <c r="R22" s="107">
        <v>119.21200750469043</v>
      </c>
      <c r="S22" s="107">
        <v>112.18574263976183</v>
      </c>
      <c r="T22" s="107">
        <v>3974.85161058894</v>
      </c>
      <c r="U22" s="149">
        <v>4174.7298553719</v>
      </c>
      <c r="V22" s="149">
        <v>3923.8711694809253</v>
      </c>
      <c r="W22" s="149">
        <v>2796.716010585511</v>
      </c>
      <c r="Y22" s="136"/>
      <c r="Z22" s="136"/>
      <c r="AA22" s="136"/>
      <c r="AB22" s="136"/>
      <c r="AC22" s="136"/>
      <c r="AD22" s="136"/>
      <c r="AE22" s="136"/>
      <c r="AF22" s="136"/>
    </row>
    <row r="23" spans="10:32" ht="13.5" customHeight="1">
      <c r="J23" s="61"/>
      <c r="K23" s="61"/>
      <c r="L23" s="61"/>
      <c r="M23" s="61"/>
      <c r="N23" s="61"/>
      <c r="O23" s="122" t="s">
        <v>5</v>
      </c>
      <c r="P23" s="109">
        <v>115.99401154042017</v>
      </c>
      <c r="Q23" s="107">
        <v>118.53013910355487</v>
      </c>
      <c r="R23" s="107">
        <v>127.8330263965623</v>
      </c>
      <c r="S23" s="107">
        <v>110.20327218641546</v>
      </c>
      <c r="T23" s="107">
        <v>4055.8926595422886</v>
      </c>
      <c r="U23" s="149">
        <v>4228.692941782587</v>
      </c>
      <c r="V23" s="149">
        <v>3885.7519950890114</v>
      </c>
      <c r="W23" s="149">
        <v>2825.6412163278796</v>
      </c>
      <c r="Y23" s="136"/>
      <c r="Z23" s="136"/>
      <c r="AA23" s="136"/>
      <c r="AB23" s="136"/>
      <c r="AC23" s="136"/>
      <c r="AD23" s="136"/>
      <c r="AE23" s="136"/>
      <c r="AF23" s="136"/>
    </row>
    <row r="24" spans="10:32" ht="13.5" customHeight="1">
      <c r="J24" s="61"/>
      <c r="K24" s="61"/>
      <c r="L24" s="61"/>
      <c r="M24" s="61"/>
      <c r="N24" s="61"/>
      <c r="O24" s="122" t="s">
        <v>6</v>
      </c>
      <c r="P24" s="109">
        <v>133.3960329105561</v>
      </c>
      <c r="Q24" s="107">
        <v>130.64627249357326</v>
      </c>
      <c r="R24" s="107">
        <v>132.5409338993329</v>
      </c>
      <c r="S24" s="107">
        <v>127.30122448979591</v>
      </c>
      <c r="T24" s="107">
        <v>4133.993362576918</v>
      </c>
      <c r="U24" s="149">
        <v>4193.337275064267</v>
      </c>
      <c r="V24" s="149">
        <v>4400.4244996967855</v>
      </c>
      <c r="W24" s="149">
        <v>2871.340408163265</v>
      </c>
      <c r="Y24" s="136"/>
      <c r="Z24" s="136"/>
      <c r="AA24" s="136"/>
      <c r="AB24" s="136"/>
      <c r="AC24" s="136"/>
      <c r="AD24" s="136"/>
      <c r="AE24" s="136"/>
      <c r="AF24" s="136"/>
    </row>
    <row r="25" spans="10:32" ht="13.5" customHeight="1">
      <c r="J25" s="61"/>
      <c r="K25" s="61"/>
      <c r="L25" s="61"/>
      <c r="M25" s="61"/>
      <c r="N25" s="61"/>
      <c r="O25" s="122" t="s">
        <v>7</v>
      </c>
      <c r="P25" s="109">
        <v>124.09551441466336</v>
      </c>
      <c r="Q25" s="107">
        <v>117.61645244215939</v>
      </c>
      <c r="R25" s="107">
        <v>125.70588235294117</v>
      </c>
      <c r="S25" s="107">
        <v>119.83102040816327</v>
      </c>
      <c r="T25" s="107">
        <v>5212.5880768168</v>
      </c>
      <c r="U25" s="149">
        <v>6488.622107969152</v>
      </c>
      <c r="V25" s="149">
        <v>6671.423529411765</v>
      </c>
      <c r="W25" s="149">
        <v>2983.3779591836733</v>
      </c>
      <c r="Y25" s="136"/>
      <c r="Z25" s="136"/>
      <c r="AA25" s="136"/>
      <c r="AB25" s="136"/>
      <c r="AC25" s="136"/>
      <c r="AD25" s="136"/>
      <c r="AE25" s="136"/>
      <c r="AF25" s="136"/>
    </row>
    <row r="26" spans="10:32" ht="13.5" customHeight="1">
      <c r="J26" s="61"/>
      <c r="K26" s="61"/>
      <c r="L26" s="61"/>
      <c r="M26" s="61"/>
      <c r="N26" s="61"/>
      <c r="O26" s="106" t="s">
        <v>13</v>
      </c>
      <c r="P26" s="107">
        <v>109.22599822571787</v>
      </c>
      <c r="Q26" s="107">
        <v>101.06291903042806</v>
      </c>
      <c r="R26" s="107">
        <v>120.97590361445783</v>
      </c>
      <c r="S26" s="107">
        <v>108.66368805848903</v>
      </c>
      <c r="T26" s="107">
        <v>4092.9647409432882</v>
      </c>
      <c r="U26" s="149">
        <v>5142.49355337803</v>
      </c>
      <c r="V26" s="149">
        <v>4555.289156626505</v>
      </c>
      <c r="W26" s="149">
        <v>2923.2363931762793</v>
      </c>
      <c r="Y26" s="136"/>
      <c r="Z26" s="136"/>
      <c r="AA26" s="136"/>
      <c r="AB26" s="136"/>
      <c r="AC26" s="136"/>
      <c r="AD26" s="136"/>
      <c r="AE26" s="136"/>
      <c r="AF26" s="136"/>
    </row>
    <row r="27" spans="10:32" ht="13.5" customHeight="1">
      <c r="J27" s="61"/>
      <c r="K27" s="61"/>
      <c r="L27" s="61"/>
      <c r="M27" s="61"/>
      <c r="N27" s="61"/>
      <c r="O27" s="106" t="s">
        <v>14</v>
      </c>
      <c r="P27" s="107">
        <v>120.39203470395496</v>
      </c>
      <c r="Q27" s="149">
        <v>114.69497669601243</v>
      </c>
      <c r="R27" s="149">
        <v>129.07831325301206</v>
      </c>
      <c r="S27" s="149">
        <v>118.57523194836628</v>
      </c>
      <c r="T27" s="107">
        <v>4375.563208577538</v>
      </c>
      <c r="U27" s="149">
        <v>4893.443811496634</v>
      </c>
      <c r="V27" s="149">
        <v>4115.722891566265</v>
      </c>
      <c r="W27" s="149">
        <v>2876.3549818475194</v>
      </c>
      <c r="Y27" s="136"/>
      <c r="Z27" s="136"/>
      <c r="AA27" s="136"/>
      <c r="AB27" s="136"/>
      <c r="AC27" s="136"/>
      <c r="AD27" s="136"/>
      <c r="AE27" s="136"/>
      <c r="AF27" s="136"/>
    </row>
    <row r="28" spans="10:32" ht="13.5" customHeight="1">
      <c r="J28" s="61"/>
      <c r="K28" s="61"/>
      <c r="L28" s="61"/>
      <c r="M28" s="61"/>
      <c r="N28" s="61"/>
      <c r="O28" s="111" t="s">
        <v>40</v>
      </c>
      <c r="P28" s="107">
        <v>133.97906931840123</v>
      </c>
      <c r="Q28" s="149">
        <v>133.67810712428496</v>
      </c>
      <c r="R28" s="149">
        <v>139.27878787878788</v>
      </c>
      <c r="S28" s="149">
        <v>127.993227444973</v>
      </c>
      <c r="T28" s="107">
        <v>4233.15593743966</v>
      </c>
      <c r="U28" s="149">
        <v>4530.991159646385</v>
      </c>
      <c r="V28" s="149">
        <v>4537.957575757577</v>
      </c>
      <c r="W28" s="149">
        <v>3029.747641699589</v>
      </c>
      <c r="Y28" s="136"/>
      <c r="Z28" s="136"/>
      <c r="AA28" s="136"/>
      <c r="AB28" s="136"/>
      <c r="AC28" s="136"/>
      <c r="AD28" s="136"/>
      <c r="AE28" s="136"/>
      <c r="AF28" s="136"/>
    </row>
    <row r="29" spans="10:32" ht="13.5" customHeight="1">
      <c r="J29" s="61"/>
      <c r="K29" s="61"/>
      <c r="L29" s="61"/>
      <c r="M29" s="61"/>
      <c r="N29" s="61"/>
      <c r="O29" s="111" t="s">
        <v>41</v>
      </c>
      <c r="P29" s="107">
        <v>106.31302569642719</v>
      </c>
      <c r="Q29" s="149">
        <v>106.11506276150628</v>
      </c>
      <c r="R29" s="149">
        <v>123.83536585365853</v>
      </c>
      <c r="S29" s="149">
        <v>104.78867559283756</v>
      </c>
      <c r="T29" s="107">
        <v>4065.3859865730383</v>
      </c>
      <c r="U29" s="149">
        <v>4297.94560669456</v>
      </c>
      <c r="V29" s="149">
        <v>4167.835365853659</v>
      </c>
      <c r="W29" s="149">
        <v>2891.728504597516</v>
      </c>
      <c r="Y29" s="136"/>
      <c r="Z29" s="136"/>
      <c r="AA29" s="136"/>
      <c r="AB29" s="136"/>
      <c r="AC29" s="136"/>
      <c r="AD29" s="136"/>
      <c r="AE29" s="136"/>
      <c r="AF29" s="136"/>
    </row>
    <row r="30" spans="1:32" ht="13.5" customHeight="1">
      <c r="A30" s="23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111" t="s">
        <v>42</v>
      </c>
      <c r="P30" s="107">
        <v>119.90863598453257</v>
      </c>
      <c r="Q30" s="149">
        <v>121.48813209494324</v>
      </c>
      <c r="R30" s="149">
        <v>126.30909090909091</v>
      </c>
      <c r="S30" s="149">
        <v>116.22250557857826</v>
      </c>
      <c r="T30" s="107">
        <v>3941.5765789673214</v>
      </c>
      <c r="U30" s="149">
        <v>4248.068111455108</v>
      </c>
      <c r="V30" s="149">
        <v>4104.890909090909</v>
      </c>
      <c r="W30" s="149">
        <v>2843.1686324513867</v>
      </c>
      <c r="Y30" s="136"/>
      <c r="Z30" s="136"/>
      <c r="AA30" s="136"/>
      <c r="AB30" s="136"/>
      <c r="AC30" s="136"/>
      <c r="AD30" s="136"/>
      <c r="AE30" s="136"/>
      <c r="AF30" s="136"/>
    </row>
    <row r="31" spans="1:32" ht="13.5" customHeight="1">
      <c r="A31" s="23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111" t="s">
        <v>59</v>
      </c>
      <c r="P31" s="107">
        <v>129.71993065746153</v>
      </c>
      <c r="Q31" s="149">
        <v>132.55291688177593</v>
      </c>
      <c r="R31" s="149">
        <v>132.36746987951807</v>
      </c>
      <c r="S31" s="149">
        <v>123.01580900145186</v>
      </c>
      <c r="T31" s="107">
        <v>4089.226815489542</v>
      </c>
      <c r="U31" s="149">
        <v>4284.482188951987</v>
      </c>
      <c r="V31" s="149">
        <v>4232.849397590361</v>
      </c>
      <c r="W31" s="149">
        <v>2902.132602032586</v>
      </c>
      <c r="Y31" s="136"/>
      <c r="Z31" s="136"/>
      <c r="AA31" s="136"/>
      <c r="AB31" s="136"/>
      <c r="AC31" s="136"/>
      <c r="AD31" s="136"/>
      <c r="AE31" s="136"/>
      <c r="AF31" s="136"/>
    </row>
    <row r="32" spans="1:32" ht="13.5" customHeight="1">
      <c r="A32" s="23"/>
      <c r="B32" s="60"/>
      <c r="C32" s="62"/>
      <c r="D32" s="62"/>
      <c r="E32" s="62"/>
      <c r="F32" s="62"/>
      <c r="G32" s="62"/>
      <c r="H32" s="60"/>
      <c r="I32" s="62"/>
      <c r="J32" s="62"/>
      <c r="K32" s="62"/>
      <c r="L32" s="62"/>
      <c r="M32" s="62"/>
      <c r="N32" s="23"/>
      <c r="O32" s="111" t="s">
        <v>60</v>
      </c>
      <c r="P32" s="107">
        <v>126.52226905114478</v>
      </c>
      <c r="Q32" s="149">
        <v>129.6009244992296</v>
      </c>
      <c r="R32" s="149">
        <v>132.9047619047619</v>
      </c>
      <c r="S32" s="149">
        <v>121.62727126547676</v>
      </c>
      <c r="T32" s="107">
        <v>7191.3971598891285</v>
      </c>
      <c r="U32" s="149">
        <v>7901.801746276324</v>
      </c>
      <c r="V32" s="149">
        <v>6101.994047619048</v>
      </c>
      <c r="W32" s="149">
        <v>5225.697057404727</v>
      </c>
      <c r="Y32" s="136"/>
      <c r="Z32" s="136"/>
      <c r="AA32" s="136"/>
      <c r="AB32" s="136"/>
      <c r="AC32" s="136"/>
      <c r="AD32" s="136"/>
      <c r="AE32" s="136"/>
      <c r="AF32" s="136"/>
    </row>
    <row r="33" spans="1:32" ht="13.5" customHeight="1">
      <c r="A33" s="13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O33" s="111" t="s">
        <v>61</v>
      </c>
      <c r="P33" s="107">
        <v>116.60139065728379</v>
      </c>
      <c r="Q33" s="149">
        <v>109.51057246003094</v>
      </c>
      <c r="R33" s="149">
        <v>128.49397590361446</v>
      </c>
      <c r="S33" s="149">
        <v>109.30956605904179</v>
      </c>
      <c r="T33" s="107">
        <v>4069.828645710234</v>
      </c>
      <c r="U33" s="149">
        <v>4271.348117586384</v>
      </c>
      <c r="V33" s="149">
        <v>4203.87951807229</v>
      </c>
      <c r="W33" s="149">
        <v>3044.9064365220197</v>
      </c>
      <c r="Y33" s="136"/>
      <c r="Z33" s="136"/>
      <c r="AA33" s="136"/>
      <c r="AB33" s="136"/>
      <c r="AC33" s="136"/>
      <c r="AD33" s="136"/>
      <c r="AE33" s="136"/>
      <c r="AF33" s="136"/>
    </row>
    <row r="34" spans="1:23" ht="13.5" customHeight="1">
      <c r="A34" s="13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O34" s="112" t="s">
        <v>125</v>
      </c>
      <c r="P34" s="113"/>
      <c r="Q34" s="113"/>
      <c r="R34" s="113"/>
      <c r="S34" s="113"/>
      <c r="T34" s="113"/>
      <c r="U34" s="113"/>
      <c r="V34" s="113"/>
      <c r="W34" s="149"/>
    </row>
    <row r="35" spans="1:14" ht="24" customHeight="1">
      <c r="A35" s="175" t="s">
        <v>109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57"/>
    </row>
    <row r="36" spans="16:23" ht="13.5" customHeight="1">
      <c r="P36" s="91"/>
      <c r="Q36" s="91"/>
      <c r="R36" s="91"/>
      <c r="S36" s="91"/>
      <c r="T36" s="91"/>
      <c r="U36" s="91"/>
      <c r="V36" s="91"/>
      <c r="W36" s="91"/>
    </row>
    <row r="37" spans="1:23" ht="13.5" customHeight="1">
      <c r="A37" s="170" t="s">
        <v>3</v>
      </c>
      <c r="B37" s="173" t="s">
        <v>102</v>
      </c>
      <c r="C37" s="176" t="s">
        <v>2</v>
      </c>
      <c r="D37" s="177"/>
      <c r="E37" s="177"/>
      <c r="F37" s="177"/>
      <c r="G37" s="177"/>
      <c r="H37" s="173" t="s">
        <v>104</v>
      </c>
      <c r="I37" s="176" t="s">
        <v>2</v>
      </c>
      <c r="J37" s="177"/>
      <c r="K37" s="177"/>
      <c r="L37" s="177"/>
      <c r="M37" s="177"/>
      <c r="O37" s="85"/>
      <c r="P37" s="24"/>
      <c r="Q37" s="24"/>
      <c r="R37" s="24"/>
      <c r="S37" s="24"/>
      <c r="T37" s="24"/>
      <c r="U37" s="24"/>
      <c r="V37" s="24"/>
      <c r="W37" s="24"/>
    </row>
    <row r="38" spans="1:13" ht="48" customHeight="1">
      <c r="A38" s="171"/>
      <c r="B38" s="174"/>
      <c r="C38" s="95" t="s">
        <v>12</v>
      </c>
      <c r="D38" s="95" t="s">
        <v>65</v>
      </c>
      <c r="E38" s="95" t="s">
        <v>66</v>
      </c>
      <c r="F38" s="95" t="s">
        <v>67</v>
      </c>
      <c r="G38" s="96" t="s">
        <v>103</v>
      </c>
      <c r="H38" s="174"/>
      <c r="I38" s="95" t="s">
        <v>12</v>
      </c>
      <c r="J38" s="95" t="s">
        <v>65</v>
      </c>
      <c r="K38" s="95" t="s">
        <v>66</v>
      </c>
      <c r="L38" s="95" t="s">
        <v>67</v>
      </c>
      <c r="M38" s="96" t="s">
        <v>103</v>
      </c>
    </row>
    <row r="39" spans="1:13" ht="13.5" customHeight="1">
      <c r="A39" s="172"/>
      <c r="B39" s="71" t="s">
        <v>0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</row>
    <row r="40" ht="6" customHeight="1">
      <c r="A40" s="29"/>
    </row>
    <row r="41" spans="1:23" ht="13.5" customHeight="1" hidden="1">
      <c r="A41" s="30">
        <v>2003</v>
      </c>
      <c r="B41" s="22">
        <f>SUM(C41:G41)</f>
        <v>474</v>
      </c>
      <c r="C41" s="22">
        <v>180</v>
      </c>
      <c r="D41" s="22">
        <v>81</v>
      </c>
      <c r="E41" s="22">
        <v>34</v>
      </c>
      <c r="F41" s="22">
        <v>107</v>
      </c>
      <c r="G41" s="22">
        <f>4+68</f>
        <v>72</v>
      </c>
      <c r="H41" s="22">
        <f>SUM(I41:M41)</f>
        <v>30100</v>
      </c>
      <c r="I41" s="22">
        <v>20092</v>
      </c>
      <c r="J41" s="22">
        <v>3461</v>
      </c>
      <c r="K41" s="22">
        <v>858</v>
      </c>
      <c r="L41" s="22">
        <v>2638</v>
      </c>
      <c r="M41" s="25">
        <f>51+3000</f>
        <v>3051</v>
      </c>
      <c r="O41" s="135"/>
      <c r="P41" s="135"/>
      <c r="Q41" s="135"/>
      <c r="R41" s="135"/>
      <c r="S41" s="135"/>
      <c r="T41" s="135"/>
      <c r="U41" s="135"/>
      <c r="V41" s="135"/>
      <c r="W41" s="135"/>
    </row>
    <row r="42" spans="1:23" ht="13.5" customHeight="1" hidden="1">
      <c r="A42" s="30">
        <v>2004</v>
      </c>
      <c r="B42" s="22">
        <f>SUM(C42:G42)</f>
        <v>479</v>
      </c>
      <c r="C42" s="22">
        <v>179</v>
      </c>
      <c r="D42" s="22">
        <v>83</v>
      </c>
      <c r="E42" s="22">
        <v>37</v>
      </c>
      <c r="F42" s="22">
        <v>108</v>
      </c>
      <c r="G42" s="22">
        <f>3+69</f>
        <v>72</v>
      </c>
      <c r="H42" s="22">
        <f>SUM(I42:M42)</f>
        <v>30338</v>
      </c>
      <c r="I42" s="22">
        <v>20072</v>
      </c>
      <c r="J42" s="22">
        <v>3583</v>
      </c>
      <c r="K42" s="22">
        <v>919</v>
      </c>
      <c r="L42" s="22">
        <v>2677</v>
      </c>
      <c r="M42" s="25">
        <f>37+3050</f>
        <v>3087</v>
      </c>
      <c r="O42" s="135"/>
      <c r="P42" s="135"/>
      <c r="Q42" s="135"/>
      <c r="R42" s="135"/>
      <c r="S42" s="135"/>
      <c r="T42" s="135"/>
      <c r="U42" s="135"/>
      <c r="V42" s="135"/>
      <c r="W42" s="135"/>
    </row>
    <row r="43" spans="1:23" ht="13.5" customHeight="1">
      <c r="A43" s="30">
        <v>2005</v>
      </c>
      <c r="B43" s="22">
        <v>496</v>
      </c>
      <c r="C43" s="22">
        <v>192</v>
      </c>
      <c r="D43" s="22">
        <v>83</v>
      </c>
      <c r="E43" s="22">
        <v>38</v>
      </c>
      <c r="F43" s="22">
        <v>110</v>
      </c>
      <c r="G43" s="22">
        <v>73</v>
      </c>
      <c r="H43" s="22">
        <v>30189</v>
      </c>
      <c r="I43" s="22">
        <v>20060</v>
      </c>
      <c r="J43" s="22">
        <v>3392</v>
      </c>
      <c r="K43" s="22">
        <v>939</v>
      </c>
      <c r="L43" s="22">
        <v>2713</v>
      </c>
      <c r="M43" s="25">
        <v>3085</v>
      </c>
      <c r="O43" s="135"/>
      <c r="P43" s="135"/>
      <c r="Q43" s="135"/>
      <c r="R43" s="135"/>
      <c r="S43" s="135"/>
      <c r="T43" s="135"/>
      <c r="U43" s="135"/>
      <c r="V43" s="135"/>
      <c r="W43" s="135"/>
    </row>
    <row r="44" spans="1:23" ht="13.5" customHeight="1">
      <c r="A44" s="30">
        <v>2006</v>
      </c>
      <c r="B44" s="22">
        <v>501</v>
      </c>
      <c r="C44" s="22">
        <v>193</v>
      </c>
      <c r="D44" s="22">
        <v>84</v>
      </c>
      <c r="E44" s="22">
        <v>42</v>
      </c>
      <c r="F44" s="22">
        <v>110</v>
      </c>
      <c r="G44" s="22">
        <v>72</v>
      </c>
      <c r="H44" s="22">
        <v>30378</v>
      </c>
      <c r="I44" s="22">
        <v>20311</v>
      </c>
      <c r="J44" s="22">
        <v>3251</v>
      </c>
      <c r="K44" s="22">
        <v>966</v>
      </c>
      <c r="L44" s="22">
        <v>2726</v>
      </c>
      <c r="M44" s="25">
        <v>3124</v>
      </c>
      <c r="O44" s="135"/>
      <c r="P44" s="135"/>
      <c r="Q44" s="135"/>
      <c r="R44" s="135"/>
      <c r="S44" s="135"/>
      <c r="T44" s="135"/>
      <c r="U44" s="135"/>
      <c r="V44" s="135"/>
      <c r="W44" s="135"/>
    </row>
    <row r="45" spans="1:23" ht="13.5" customHeight="1">
      <c r="A45" s="30">
        <v>2007</v>
      </c>
      <c r="B45" s="22">
        <v>503</v>
      </c>
      <c r="C45" s="22">
        <v>198</v>
      </c>
      <c r="D45" s="22">
        <v>83</v>
      </c>
      <c r="E45" s="22">
        <v>41</v>
      </c>
      <c r="F45" s="22">
        <v>110</v>
      </c>
      <c r="G45" s="22">
        <v>71</v>
      </c>
      <c r="H45" s="22">
        <v>30400</v>
      </c>
      <c r="I45" s="22">
        <v>20583</v>
      </c>
      <c r="J45" s="22">
        <v>3164</v>
      </c>
      <c r="K45" s="22">
        <v>927</v>
      </c>
      <c r="L45" s="22">
        <v>2699</v>
      </c>
      <c r="M45" s="25">
        <v>3027</v>
      </c>
      <c r="O45" s="135"/>
      <c r="P45" s="135"/>
      <c r="Q45" s="135"/>
      <c r="R45" s="135"/>
      <c r="S45" s="135"/>
      <c r="T45" s="135"/>
      <c r="U45" s="135"/>
      <c r="V45" s="135"/>
      <c r="W45" s="135"/>
    </row>
    <row r="46" spans="1:23" ht="13.5" customHeight="1">
      <c r="A46" s="31">
        <v>2008</v>
      </c>
      <c r="B46" s="94">
        <v>517</v>
      </c>
      <c r="C46" s="22">
        <v>206</v>
      </c>
      <c r="D46" s="22">
        <v>83</v>
      </c>
      <c r="E46" s="22">
        <v>42</v>
      </c>
      <c r="F46" s="22">
        <v>111</v>
      </c>
      <c r="G46" s="22">
        <v>75</v>
      </c>
      <c r="H46" s="22">
        <v>30105</v>
      </c>
      <c r="I46" s="22">
        <v>20251</v>
      </c>
      <c r="J46" s="22">
        <v>3100</v>
      </c>
      <c r="K46" s="22">
        <v>958</v>
      </c>
      <c r="L46" s="22">
        <v>2598</v>
      </c>
      <c r="M46" s="25">
        <v>3198</v>
      </c>
      <c r="O46" s="135"/>
      <c r="P46" s="135"/>
      <c r="Q46" s="135"/>
      <c r="R46" s="135"/>
      <c r="S46" s="135"/>
      <c r="T46" s="135"/>
      <c r="U46" s="135"/>
      <c r="V46" s="135"/>
      <c r="W46" s="135"/>
    </row>
    <row r="47" spans="1:23" ht="13.5" customHeight="1">
      <c r="A47" s="31">
        <v>2009</v>
      </c>
      <c r="B47" s="94">
        <v>527</v>
      </c>
      <c r="C47" s="22">
        <v>215</v>
      </c>
      <c r="D47" s="22">
        <v>83</v>
      </c>
      <c r="E47" s="22">
        <v>44</v>
      </c>
      <c r="F47" s="22">
        <v>111</v>
      </c>
      <c r="G47" s="22">
        <v>74</v>
      </c>
      <c r="H47" s="22">
        <v>29349</v>
      </c>
      <c r="I47" s="22">
        <v>19440</v>
      </c>
      <c r="J47" s="22">
        <v>3137</v>
      </c>
      <c r="K47" s="22">
        <v>943</v>
      </c>
      <c r="L47" s="22">
        <v>2583</v>
      </c>
      <c r="M47" s="25">
        <v>3246</v>
      </c>
      <c r="O47" s="135"/>
      <c r="P47" s="135"/>
      <c r="Q47" s="135"/>
      <c r="R47" s="135"/>
      <c r="S47" s="135"/>
      <c r="T47" s="135"/>
      <c r="U47" s="135"/>
      <c r="V47" s="135"/>
      <c r="W47" s="135"/>
    </row>
    <row r="48" spans="1:23" ht="13.5" customHeight="1">
      <c r="A48" s="31">
        <v>2010</v>
      </c>
      <c r="B48" s="94">
        <v>533</v>
      </c>
      <c r="C48" s="25">
        <v>217</v>
      </c>
      <c r="D48" s="25">
        <v>85</v>
      </c>
      <c r="E48" s="25">
        <v>45</v>
      </c>
      <c r="F48" s="25">
        <v>111</v>
      </c>
      <c r="G48" s="25">
        <v>74</v>
      </c>
      <c r="H48" s="22">
        <v>29688</v>
      </c>
      <c r="I48" s="25">
        <v>19684</v>
      </c>
      <c r="J48" s="25">
        <v>3148</v>
      </c>
      <c r="K48" s="25">
        <v>957</v>
      </c>
      <c r="L48" s="25">
        <v>2618</v>
      </c>
      <c r="M48" s="25">
        <v>3282</v>
      </c>
      <c r="O48" s="135"/>
      <c r="P48" s="135"/>
      <c r="Q48" s="135"/>
      <c r="R48" s="135"/>
      <c r="S48" s="135"/>
      <c r="T48" s="135"/>
      <c r="U48" s="135"/>
      <c r="V48" s="135"/>
      <c r="W48" s="135"/>
    </row>
    <row r="49" spans="1:23" ht="13.5" customHeight="1">
      <c r="A49" s="31">
        <v>2011</v>
      </c>
      <c r="B49" s="94">
        <v>538</v>
      </c>
      <c r="C49" s="25">
        <v>209</v>
      </c>
      <c r="D49" s="25">
        <v>95</v>
      </c>
      <c r="E49" s="25">
        <v>47</v>
      </c>
      <c r="F49" s="25">
        <v>112</v>
      </c>
      <c r="G49" s="25">
        <v>74</v>
      </c>
      <c r="H49" s="22">
        <v>30060</v>
      </c>
      <c r="I49" s="25">
        <v>19750</v>
      </c>
      <c r="J49" s="25">
        <v>3291</v>
      </c>
      <c r="K49" s="25">
        <v>995</v>
      </c>
      <c r="L49" s="25">
        <v>2660</v>
      </c>
      <c r="M49" s="25">
        <v>3364</v>
      </c>
      <c r="O49" s="135"/>
      <c r="P49" s="135"/>
      <c r="Q49" s="135"/>
      <c r="R49" s="135"/>
      <c r="S49" s="135"/>
      <c r="T49" s="135"/>
      <c r="U49" s="135"/>
      <c r="V49" s="135"/>
      <c r="W49" s="135"/>
    </row>
    <row r="50" spans="1:23" ht="13.5" customHeight="1">
      <c r="A50" s="31">
        <v>2012</v>
      </c>
      <c r="B50" s="94">
        <v>537</v>
      </c>
      <c r="C50" s="25">
        <v>206</v>
      </c>
      <c r="D50" s="25">
        <v>97</v>
      </c>
      <c r="E50" s="25">
        <v>47</v>
      </c>
      <c r="F50" s="25">
        <v>112</v>
      </c>
      <c r="G50" s="25">
        <v>75</v>
      </c>
      <c r="H50" s="22">
        <v>29895</v>
      </c>
      <c r="I50" s="25">
        <v>19491</v>
      </c>
      <c r="J50" s="25">
        <v>3273</v>
      </c>
      <c r="K50" s="25">
        <v>998</v>
      </c>
      <c r="L50" s="25">
        <v>2650</v>
      </c>
      <c r="M50" s="25">
        <v>3482</v>
      </c>
      <c r="O50" s="135"/>
      <c r="P50" s="135"/>
      <c r="Q50" s="135"/>
      <c r="R50" s="135"/>
      <c r="S50" s="135"/>
      <c r="T50" s="135"/>
      <c r="U50" s="135"/>
      <c r="V50" s="135"/>
      <c r="W50" s="135"/>
    </row>
    <row r="51" spans="1:23" ht="13.5" customHeight="1">
      <c r="A51" s="31">
        <v>2013</v>
      </c>
      <c r="B51" s="94">
        <v>538</v>
      </c>
      <c r="C51" s="25">
        <v>207</v>
      </c>
      <c r="D51" s="25">
        <v>97</v>
      </c>
      <c r="E51" s="25">
        <v>48</v>
      </c>
      <c r="F51" s="25">
        <v>113</v>
      </c>
      <c r="G51" s="25">
        <v>75</v>
      </c>
      <c r="H51" s="25">
        <v>29733.8</v>
      </c>
      <c r="I51" s="25">
        <v>19152.8</v>
      </c>
      <c r="J51" s="25">
        <v>3327.6</v>
      </c>
      <c r="K51" s="25">
        <v>1011.2</v>
      </c>
      <c r="L51" s="25">
        <v>2679.5</v>
      </c>
      <c r="M51" s="25">
        <v>3562.7000000000003</v>
      </c>
      <c r="O51" s="135"/>
      <c r="P51" s="135"/>
      <c r="Q51" s="135"/>
      <c r="R51" s="135"/>
      <c r="S51" s="135"/>
      <c r="T51" s="135"/>
      <c r="U51" s="135"/>
      <c r="V51" s="135"/>
      <c r="W51" s="135"/>
    </row>
    <row r="52" spans="1:23" ht="13.5" customHeight="1">
      <c r="A52" s="31">
        <v>2014</v>
      </c>
      <c r="B52" s="94">
        <v>538</v>
      </c>
      <c r="C52" s="25">
        <v>201</v>
      </c>
      <c r="D52" s="25">
        <v>95</v>
      </c>
      <c r="E52" s="25">
        <v>51</v>
      </c>
      <c r="F52" s="25">
        <v>113</v>
      </c>
      <c r="G52" s="25">
        <v>79</v>
      </c>
      <c r="H52" s="25">
        <v>29586.6</v>
      </c>
      <c r="I52" s="25">
        <v>18827.9</v>
      </c>
      <c r="J52" s="25">
        <v>3281.6</v>
      </c>
      <c r="K52" s="25">
        <v>979.5</v>
      </c>
      <c r="L52" s="25">
        <v>2603.1</v>
      </c>
      <c r="M52" s="25">
        <v>3894.4</v>
      </c>
      <c r="O52" s="135"/>
      <c r="P52" s="135"/>
      <c r="Q52" s="135"/>
      <c r="R52" s="135"/>
      <c r="S52" s="135"/>
      <c r="T52" s="135"/>
      <c r="U52" s="135"/>
      <c r="V52" s="135"/>
      <c r="W52" s="135"/>
    </row>
    <row r="53" spans="1:23" ht="13.5" customHeight="1">
      <c r="A53" s="31">
        <v>2015</v>
      </c>
      <c r="B53" s="94">
        <v>571</v>
      </c>
      <c r="C53" s="25">
        <v>204</v>
      </c>
      <c r="D53" s="25">
        <v>95</v>
      </c>
      <c r="E53" s="25">
        <v>58</v>
      </c>
      <c r="F53" s="25">
        <v>126</v>
      </c>
      <c r="G53" s="25">
        <v>89</v>
      </c>
      <c r="H53" s="25">
        <v>29461.1</v>
      </c>
      <c r="I53" s="25">
        <v>18593</v>
      </c>
      <c r="J53" s="25">
        <v>3083.5</v>
      </c>
      <c r="K53" s="25">
        <v>1005.4</v>
      </c>
      <c r="L53" s="25">
        <v>2606.9</v>
      </c>
      <c r="M53" s="25">
        <v>4172.4</v>
      </c>
      <c r="O53" s="135"/>
      <c r="P53" s="135"/>
      <c r="Q53" s="135"/>
      <c r="R53" s="135"/>
      <c r="S53" s="135"/>
      <c r="T53" s="135"/>
      <c r="U53" s="135"/>
      <c r="V53" s="135"/>
      <c r="W53" s="135"/>
    </row>
    <row r="54" spans="1:13" ht="6" customHeight="1">
      <c r="A54" s="35"/>
      <c r="B54" s="162"/>
      <c r="C54" s="35"/>
      <c r="D54" s="35"/>
      <c r="E54" s="35"/>
      <c r="F54" s="35"/>
      <c r="G54" s="35"/>
      <c r="H54" s="22"/>
      <c r="I54" s="35"/>
      <c r="J54" s="35"/>
      <c r="K54" s="35"/>
      <c r="L54" s="35"/>
      <c r="M54" s="10"/>
    </row>
    <row r="55" spans="1:13" ht="13.5" customHeight="1">
      <c r="A55" s="124">
        <v>2015</v>
      </c>
      <c r="B55" s="94"/>
      <c r="C55" s="144"/>
      <c r="D55" s="144"/>
      <c r="E55" s="144"/>
      <c r="F55" s="144"/>
      <c r="G55" s="144"/>
      <c r="H55" s="22"/>
      <c r="I55" s="144"/>
      <c r="J55" s="144"/>
      <c r="K55" s="144"/>
      <c r="L55" s="144"/>
      <c r="M55" s="161"/>
    </row>
    <row r="56" spans="1:14" ht="13.5" customHeight="1">
      <c r="A56" s="31" t="s">
        <v>4</v>
      </c>
      <c r="B56" s="94">
        <v>573</v>
      </c>
      <c r="C56" s="25">
        <v>206</v>
      </c>
      <c r="D56" s="25">
        <v>95</v>
      </c>
      <c r="E56" s="25">
        <v>57</v>
      </c>
      <c r="F56" s="25">
        <v>126</v>
      </c>
      <c r="G56" s="25">
        <v>89</v>
      </c>
      <c r="H56" s="25">
        <v>29509.8</v>
      </c>
      <c r="I56" s="25">
        <v>18662.7</v>
      </c>
      <c r="J56" s="25">
        <v>3084.8</v>
      </c>
      <c r="K56" s="25">
        <v>1023.1</v>
      </c>
      <c r="L56" s="165" t="s">
        <v>108</v>
      </c>
      <c r="M56" s="165" t="s">
        <v>108</v>
      </c>
      <c r="N56" s="63"/>
    </row>
    <row r="57" spans="1:14" ht="13.5" customHeight="1">
      <c r="A57" s="31" t="s">
        <v>5</v>
      </c>
      <c r="B57" s="94">
        <v>572</v>
      </c>
      <c r="C57" s="25">
        <v>205</v>
      </c>
      <c r="D57" s="25">
        <v>95</v>
      </c>
      <c r="E57" s="25">
        <v>57</v>
      </c>
      <c r="F57" s="25">
        <v>126</v>
      </c>
      <c r="G57" s="25">
        <v>89</v>
      </c>
      <c r="H57" s="25">
        <v>29431</v>
      </c>
      <c r="I57" s="25">
        <v>18582.7</v>
      </c>
      <c r="J57" s="25">
        <v>3075.7</v>
      </c>
      <c r="K57" s="25">
        <v>1022.2</v>
      </c>
      <c r="L57" s="165" t="s">
        <v>108</v>
      </c>
      <c r="M57" s="165" t="s">
        <v>108</v>
      </c>
      <c r="N57" s="63"/>
    </row>
    <row r="58" spans="1:14" ht="13.5" customHeight="1">
      <c r="A58" s="30" t="s">
        <v>6</v>
      </c>
      <c r="B58" s="94">
        <v>572</v>
      </c>
      <c r="C58" s="25">
        <v>205</v>
      </c>
      <c r="D58" s="25">
        <v>95</v>
      </c>
      <c r="E58" s="25">
        <v>57</v>
      </c>
      <c r="F58" s="25">
        <v>126</v>
      </c>
      <c r="G58" s="25">
        <v>89</v>
      </c>
      <c r="H58" s="25">
        <v>29369.1</v>
      </c>
      <c r="I58" s="25">
        <v>18520.1</v>
      </c>
      <c r="J58" s="25">
        <v>3073.6</v>
      </c>
      <c r="K58" s="25">
        <v>1022</v>
      </c>
      <c r="L58" s="165" t="s">
        <v>108</v>
      </c>
      <c r="M58" s="165" t="s">
        <v>108</v>
      </c>
      <c r="N58" s="63"/>
    </row>
    <row r="59" spans="1:14" ht="13.5" customHeight="1">
      <c r="A59" s="30" t="s">
        <v>7</v>
      </c>
      <c r="B59" s="94">
        <v>572</v>
      </c>
      <c r="C59" s="25">
        <v>205</v>
      </c>
      <c r="D59" s="25">
        <v>95</v>
      </c>
      <c r="E59" s="25">
        <v>57</v>
      </c>
      <c r="F59" s="25">
        <v>126</v>
      </c>
      <c r="G59" s="25">
        <v>89</v>
      </c>
      <c r="H59" s="25">
        <v>29396.8</v>
      </c>
      <c r="I59" s="25">
        <v>18555.3</v>
      </c>
      <c r="J59" s="25">
        <v>3074.7</v>
      </c>
      <c r="K59" s="25">
        <v>1025.6</v>
      </c>
      <c r="L59" s="165" t="s">
        <v>108</v>
      </c>
      <c r="M59" s="165" t="s">
        <v>108</v>
      </c>
      <c r="N59" s="63"/>
    </row>
    <row r="60" spans="1:14" ht="13.5" customHeight="1">
      <c r="A60" s="30" t="s">
        <v>13</v>
      </c>
      <c r="B60" s="94">
        <v>570</v>
      </c>
      <c r="C60" s="25">
        <v>203</v>
      </c>
      <c r="D60" s="25">
        <v>95</v>
      </c>
      <c r="E60" s="25">
        <v>57</v>
      </c>
      <c r="F60" s="25">
        <v>126</v>
      </c>
      <c r="G60" s="25">
        <v>89</v>
      </c>
      <c r="H60" s="25">
        <v>29374.7</v>
      </c>
      <c r="I60" s="25">
        <v>18490.7</v>
      </c>
      <c r="J60" s="25">
        <v>3074.8</v>
      </c>
      <c r="K60" s="25">
        <v>1028.3</v>
      </c>
      <c r="L60" s="165" t="s">
        <v>108</v>
      </c>
      <c r="M60" s="165" t="s">
        <v>108</v>
      </c>
      <c r="N60" s="63"/>
    </row>
    <row r="61" spans="1:14" ht="13.5" customHeight="1">
      <c r="A61" s="30" t="s">
        <v>14</v>
      </c>
      <c r="B61" s="94">
        <v>571</v>
      </c>
      <c r="C61" s="25">
        <v>203</v>
      </c>
      <c r="D61" s="25">
        <v>95</v>
      </c>
      <c r="E61" s="25">
        <v>58</v>
      </c>
      <c r="F61" s="25">
        <v>126</v>
      </c>
      <c r="G61" s="25">
        <v>89</v>
      </c>
      <c r="H61" s="25">
        <v>29339.3</v>
      </c>
      <c r="I61" s="25">
        <v>18457.8</v>
      </c>
      <c r="J61" s="25">
        <v>3063.8</v>
      </c>
      <c r="K61" s="25">
        <v>1027.2</v>
      </c>
      <c r="L61" s="165" t="s">
        <v>108</v>
      </c>
      <c r="M61" s="165" t="s">
        <v>108</v>
      </c>
      <c r="N61" s="63"/>
    </row>
    <row r="62" spans="1:14" ht="13.5" customHeight="1">
      <c r="A62" s="30" t="s">
        <v>40</v>
      </c>
      <c r="B62" s="94">
        <v>571</v>
      </c>
      <c r="C62" s="25">
        <v>203</v>
      </c>
      <c r="D62" s="25">
        <v>95</v>
      </c>
      <c r="E62" s="25">
        <v>58</v>
      </c>
      <c r="F62" s="25">
        <v>126</v>
      </c>
      <c r="G62" s="25">
        <v>89</v>
      </c>
      <c r="H62" s="25">
        <v>29223.3</v>
      </c>
      <c r="I62" s="25">
        <v>18350.2</v>
      </c>
      <c r="J62" s="25">
        <v>3056.4</v>
      </c>
      <c r="K62" s="25">
        <v>1030.5</v>
      </c>
      <c r="L62" s="165" t="s">
        <v>108</v>
      </c>
      <c r="M62" s="165" t="s">
        <v>108</v>
      </c>
      <c r="N62" s="63"/>
    </row>
    <row r="63" spans="1:14" ht="13.5" customHeight="1">
      <c r="A63" s="30" t="s">
        <v>41</v>
      </c>
      <c r="B63" s="94">
        <v>571</v>
      </c>
      <c r="C63" s="25">
        <v>203</v>
      </c>
      <c r="D63" s="25">
        <v>95</v>
      </c>
      <c r="E63" s="25">
        <v>58</v>
      </c>
      <c r="F63" s="25">
        <v>126</v>
      </c>
      <c r="G63" s="25">
        <v>89</v>
      </c>
      <c r="H63" s="25">
        <v>29233.8</v>
      </c>
      <c r="I63" s="25">
        <v>18382.5</v>
      </c>
      <c r="J63" s="25">
        <v>3047.7</v>
      </c>
      <c r="K63" s="25">
        <v>1028.3</v>
      </c>
      <c r="L63" s="165" t="s">
        <v>108</v>
      </c>
      <c r="M63" s="165" t="s">
        <v>108</v>
      </c>
      <c r="N63" s="63"/>
    </row>
    <row r="64" spans="1:14" ht="13.5" customHeight="1">
      <c r="A64" s="31" t="s">
        <v>42</v>
      </c>
      <c r="B64" s="94">
        <v>571</v>
      </c>
      <c r="C64" s="25">
        <v>203</v>
      </c>
      <c r="D64" s="25">
        <v>96</v>
      </c>
      <c r="E64" s="25">
        <v>58</v>
      </c>
      <c r="F64" s="25">
        <v>125</v>
      </c>
      <c r="G64" s="25">
        <v>89</v>
      </c>
      <c r="H64" s="25">
        <v>29735.8</v>
      </c>
      <c r="I64" s="25">
        <v>18804.9</v>
      </c>
      <c r="J64" s="25">
        <v>3112.5</v>
      </c>
      <c r="K64" s="25">
        <v>967</v>
      </c>
      <c r="L64" s="165" t="s">
        <v>108</v>
      </c>
      <c r="M64" s="165" t="s">
        <v>108</v>
      </c>
      <c r="N64" s="63"/>
    </row>
    <row r="65" spans="1:14" ht="13.5" customHeight="1">
      <c r="A65" s="31" t="s">
        <v>59</v>
      </c>
      <c r="B65" s="94">
        <v>571</v>
      </c>
      <c r="C65" s="25">
        <v>203</v>
      </c>
      <c r="D65" s="25">
        <v>96</v>
      </c>
      <c r="E65" s="25">
        <v>58</v>
      </c>
      <c r="F65" s="25">
        <v>125</v>
      </c>
      <c r="G65" s="25">
        <v>89</v>
      </c>
      <c r="H65" s="25">
        <v>29647</v>
      </c>
      <c r="I65" s="25">
        <v>18765.4</v>
      </c>
      <c r="J65" s="25">
        <v>3110.6</v>
      </c>
      <c r="K65" s="25">
        <v>965.6</v>
      </c>
      <c r="L65" s="165" t="s">
        <v>108</v>
      </c>
      <c r="M65" s="165" t="s">
        <v>108</v>
      </c>
      <c r="N65" s="63"/>
    </row>
    <row r="66" spans="1:14" ht="13.5" customHeight="1">
      <c r="A66" s="31" t="s">
        <v>60</v>
      </c>
      <c r="B66" s="94">
        <v>570</v>
      </c>
      <c r="C66" s="25">
        <v>202</v>
      </c>
      <c r="D66" s="25">
        <v>96</v>
      </c>
      <c r="E66" s="25">
        <v>58</v>
      </c>
      <c r="F66" s="25">
        <v>125</v>
      </c>
      <c r="G66" s="25">
        <v>89</v>
      </c>
      <c r="H66" s="25">
        <v>29695.8</v>
      </c>
      <c r="I66" s="25">
        <v>18811.4</v>
      </c>
      <c r="J66" s="25">
        <v>3114.2</v>
      </c>
      <c r="K66" s="25">
        <v>964.8</v>
      </c>
      <c r="L66" s="165" t="s">
        <v>108</v>
      </c>
      <c r="M66" s="165" t="s">
        <v>108</v>
      </c>
      <c r="N66" s="63"/>
    </row>
    <row r="67" spans="1:14" ht="13.5" customHeight="1">
      <c r="A67" s="31" t="s">
        <v>61</v>
      </c>
      <c r="B67" s="94">
        <v>569</v>
      </c>
      <c r="C67" s="25">
        <v>202</v>
      </c>
      <c r="D67" s="25">
        <v>96</v>
      </c>
      <c r="E67" s="25">
        <v>58</v>
      </c>
      <c r="F67" s="25">
        <v>125</v>
      </c>
      <c r="G67" s="25">
        <v>88</v>
      </c>
      <c r="H67" s="25">
        <v>29577</v>
      </c>
      <c r="I67" s="25">
        <v>18731.9</v>
      </c>
      <c r="J67" s="25">
        <v>3112.9</v>
      </c>
      <c r="K67" s="25">
        <v>960.6</v>
      </c>
      <c r="L67" s="165" t="s">
        <v>108</v>
      </c>
      <c r="M67" s="165" t="s">
        <v>108</v>
      </c>
      <c r="N67" s="63"/>
    </row>
    <row r="68" spans="1:3" ht="13.5" customHeight="1">
      <c r="A68" s="13"/>
      <c r="B68" s="64"/>
      <c r="C68" s="64"/>
    </row>
    <row r="69" spans="1:9" ht="13.5" customHeight="1">
      <c r="A69" s="34" t="s">
        <v>99</v>
      </c>
      <c r="B69" s="35"/>
      <c r="C69" s="35"/>
      <c r="D69" s="35"/>
      <c r="E69" s="35"/>
      <c r="F69" s="35"/>
      <c r="G69" s="35"/>
      <c r="H69" s="35"/>
      <c r="I69" s="35"/>
    </row>
    <row r="70" ht="13.5" customHeight="1">
      <c r="A70" s="34" t="s">
        <v>68</v>
      </c>
    </row>
  </sheetData>
  <sheetProtection/>
  <mergeCells count="8">
    <mergeCell ref="A1:M1"/>
    <mergeCell ref="A35:M35"/>
    <mergeCell ref="C37:G37"/>
    <mergeCell ref="I37:M37"/>
    <mergeCell ref="O3:O5"/>
    <mergeCell ref="A37:A39"/>
    <mergeCell ref="B37:B38"/>
    <mergeCell ref="H37:H38"/>
  </mergeCells>
  <conditionalFormatting sqref="C49:G50 B48 H48:H50 AG7:IV19 I49:M50 A1:IV6 A20:IV21 A36:M47 A35 A68:M65536 A34:M34 A22:X33 AG22:IV33 N34:IV65536 A54:A67 A7:AB19">
    <cfRule type="cellIs" priority="10" dxfId="0" operator="equal" stopIfTrue="1">
      <formula>"."</formula>
    </cfRule>
  </conditionalFormatting>
  <conditionalFormatting sqref="A48">
    <cfRule type="cellIs" priority="9" dxfId="0" operator="equal" stopIfTrue="1">
      <formula>"."</formula>
    </cfRule>
  </conditionalFormatting>
  <conditionalFormatting sqref="C48:G48 I48:M48">
    <cfRule type="cellIs" priority="8" dxfId="0" operator="equal" stopIfTrue="1">
      <formula>"."</formula>
    </cfRule>
  </conditionalFormatting>
  <conditionalFormatting sqref="B49">
    <cfRule type="cellIs" priority="7" dxfId="0" operator="equal" stopIfTrue="1">
      <formula>"."</formula>
    </cfRule>
  </conditionalFormatting>
  <conditionalFormatting sqref="A49">
    <cfRule type="cellIs" priority="6" dxfId="0" operator="equal" stopIfTrue="1">
      <formula>"."</formula>
    </cfRule>
  </conditionalFormatting>
  <conditionalFormatting sqref="B50:B51 C51:M51 B52:M52">
    <cfRule type="cellIs" priority="5" dxfId="0" operator="equal" stopIfTrue="1">
      <formula>"."</formula>
    </cfRule>
  </conditionalFormatting>
  <conditionalFormatting sqref="A50:A53">
    <cfRule type="cellIs" priority="4" dxfId="0" operator="equal" stopIfTrue="1">
      <formula>"."</formula>
    </cfRule>
  </conditionalFormatting>
  <conditionalFormatting sqref="Y22:AB33">
    <cfRule type="cellIs" priority="3" dxfId="0" operator="equal" stopIfTrue="1">
      <formula>"."</formula>
    </cfRule>
  </conditionalFormatting>
  <conditionalFormatting sqref="B54:M67">
    <cfRule type="cellIs" priority="2" dxfId="0" operator="equal" stopIfTrue="1">
      <formula>"."</formula>
    </cfRule>
  </conditionalFormatting>
  <conditionalFormatting sqref="B53:M53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1" r:id="rId2"/>
  <headerFooter alignWithMargins="0">
    <oddFooter>&amp;C8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zoomScaleSheetLayoutView="100" zoomScalePageLayoutView="0" workbookViewId="0" topLeftCell="A1">
      <selection activeCell="A1" sqref="A1:J1"/>
    </sheetView>
  </sheetViews>
  <sheetFormatPr defaultColWidth="13.57421875" defaultRowHeight="13.5" customHeight="1"/>
  <cols>
    <col min="1" max="1" width="3.57421875" style="28" customWidth="1"/>
    <col min="2" max="2" width="20.28125" style="5" customWidth="1"/>
    <col min="3" max="6" width="9.7109375" style="5" customWidth="1"/>
    <col min="7" max="7" width="10.00390625" style="5" customWidth="1"/>
    <col min="8" max="10" width="9.7109375" style="5" customWidth="1"/>
    <col min="11" max="11" width="13.57421875" style="5" customWidth="1"/>
    <col min="12" max="12" width="3.57421875" style="5" customWidth="1"/>
    <col min="13" max="13" width="20.140625" style="5" customWidth="1"/>
    <col min="14" max="14" width="11.00390625" style="46" customWidth="1"/>
    <col min="15" max="16" width="11.00390625" style="5" customWidth="1"/>
    <col min="17" max="16384" width="13.57421875" style="5" customWidth="1"/>
  </cols>
  <sheetData>
    <row r="1" spans="1:16" ht="24" customHeight="1">
      <c r="A1" s="201" t="s">
        <v>113</v>
      </c>
      <c r="B1" s="201"/>
      <c r="C1" s="201"/>
      <c r="D1" s="201"/>
      <c r="E1" s="201"/>
      <c r="F1" s="201"/>
      <c r="G1" s="201"/>
      <c r="H1" s="201"/>
      <c r="I1" s="201"/>
      <c r="J1" s="201"/>
      <c r="K1" s="36"/>
      <c r="L1" s="36"/>
      <c r="M1" s="79"/>
      <c r="N1" s="36"/>
      <c r="O1" s="36"/>
      <c r="P1" s="36"/>
    </row>
    <row r="2" spans="2:15" ht="13.5" customHeight="1">
      <c r="B2" s="28"/>
      <c r="C2" s="39"/>
      <c r="D2" s="28"/>
      <c r="E2" s="28"/>
      <c r="F2" s="28"/>
      <c r="G2" s="28"/>
      <c r="H2" s="28"/>
      <c r="I2" s="28"/>
      <c r="J2" s="28"/>
      <c r="K2" s="28"/>
      <c r="L2" s="28"/>
      <c r="M2" s="28"/>
      <c r="N2" s="38"/>
      <c r="O2" s="39"/>
    </row>
    <row r="3" spans="1:10" s="40" customFormat="1" ht="13.5" customHeight="1">
      <c r="A3" s="188" t="s">
        <v>15</v>
      </c>
      <c r="B3" s="189"/>
      <c r="C3" s="185" t="s">
        <v>4</v>
      </c>
      <c r="D3" s="185" t="s">
        <v>5</v>
      </c>
      <c r="E3" s="185" t="s">
        <v>6</v>
      </c>
      <c r="F3" s="185" t="s">
        <v>7</v>
      </c>
      <c r="G3" s="185" t="s">
        <v>13</v>
      </c>
      <c r="H3" s="185" t="s">
        <v>14</v>
      </c>
      <c r="I3" s="198" t="s">
        <v>40</v>
      </c>
      <c r="J3" s="198" t="s">
        <v>41</v>
      </c>
    </row>
    <row r="4" spans="1:10" s="40" customFormat="1" ht="13.5" customHeight="1">
      <c r="A4" s="190"/>
      <c r="B4" s="191"/>
      <c r="C4" s="186"/>
      <c r="D4" s="186"/>
      <c r="E4" s="186"/>
      <c r="F4" s="186"/>
      <c r="G4" s="186"/>
      <c r="H4" s="186"/>
      <c r="I4" s="199"/>
      <c r="J4" s="199"/>
    </row>
    <row r="5" spans="1:10" s="40" customFormat="1" ht="13.5" customHeight="1">
      <c r="A5" s="192"/>
      <c r="B5" s="191"/>
      <c r="C5" s="187"/>
      <c r="D5" s="187"/>
      <c r="E5" s="187"/>
      <c r="F5" s="187"/>
      <c r="G5" s="187"/>
      <c r="H5" s="187"/>
      <c r="I5" s="200"/>
      <c r="J5" s="200"/>
    </row>
    <row r="6" spans="1:10" s="40" customFormat="1" ht="13.5" customHeight="1">
      <c r="A6" s="193"/>
      <c r="B6" s="194"/>
      <c r="C6" s="69" t="s">
        <v>31</v>
      </c>
      <c r="D6" s="67"/>
      <c r="E6" s="67"/>
      <c r="F6" s="67"/>
      <c r="G6" s="67"/>
      <c r="H6" s="67"/>
      <c r="I6" s="67"/>
      <c r="J6" s="67"/>
    </row>
    <row r="7" spans="2:10" s="40" customFormat="1" ht="6" customHeight="1">
      <c r="B7" s="18"/>
      <c r="C7" s="117"/>
      <c r="D7" s="18"/>
      <c r="E7" s="18"/>
      <c r="F7" s="18"/>
      <c r="G7" s="18"/>
      <c r="H7" s="18"/>
      <c r="I7" s="18"/>
      <c r="J7" s="18"/>
    </row>
    <row r="8" spans="1:24" s="40" customFormat="1" ht="13.5" customHeight="1">
      <c r="A8" s="7" t="s">
        <v>49</v>
      </c>
      <c r="B8" s="7"/>
      <c r="C8" s="146">
        <v>6352869.35</v>
      </c>
      <c r="D8" s="9">
        <v>5657845.45</v>
      </c>
      <c r="E8" s="9">
        <v>4957809.15</v>
      </c>
      <c r="F8" s="9">
        <v>5365571.27</v>
      </c>
      <c r="G8" s="9">
        <v>5753641.7</v>
      </c>
      <c r="H8" s="9">
        <v>5225944.27</v>
      </c>
      <c r="I8" s="9">
        <v>2765397.94</v>
      </c>
      <c r="J8" s="9">
        <v>3792342.7</v>
      </c>
      <c r="M8" s="9"/>
      <c r="N8" s="9"/>
      <c r="Q8" s="9"/>
      <c r="R8" s="9"/>
      <c r="S8" s="9"/>
      <c r="T8" s="9"/>
      <c r="U8" s="9"/>
      <c r="V8" s="9"/>
      <c r="W8" s="9"/>
      <c r="X8" s="9"/>
    </row>
    <row r="9" spans="1:24" s="10" customFormat="1" ht="13.5" customHeight="1">
      <c r="A9" s="10" t="s">
        <v>27</v>
      </c>
      <c r="C9" s="166" t="s">
        <v>108</v>
      </c>
      <c r="D9" s="165" t="s">
        <v>108</v>
      </c>
      <c r="E9" s="165" t="s">
        <v>108</v>
      </c>
      <c r="F9" s="165" t="s">
        <v>108</v>
      </c>
      <c r="G9" s="165" t="s">
        <v>108</v>
      </c>
      <c r="H9" s="165" t="s">
        <v>108</v>
      </c>
      <c r="I9" s="165" t="s">
        <v>108</v>
      </c>
      <c r="J9" s="165" t="s">
        <v>108</v>
      </c>
      <c r="M9" s="3"/>
      <c r="N9" s="9"/>
      <c r="Q9" s="3"/>
      <c r="R9" s="3"/>
      <c r="S9" s="3"/>
      <c r="T9" s="3"/>
      <c r="U9" s="3"/>
      <c r="V9" s="3"/>
      <c r="W9" s="3"/>
      <c r="X9" s="3"/>
    </row>
    <row r="10" spans="1:24" s="10" customFormat="1" ht="13.5" customHeight="1">
      <c r="A10" s="10" t="s">
        <v>107</v>
      </c>
      <c r="C10" s="159" t="s">
        <v>64</v>
      </c>
      <c r="D10" s="160" t="s">
        <v>64</v>
      </c>
      <c r="E10" s="160" t="s">
        <v>64</v>
      </c>
      <c r="F10" s="160" t="s">
        <v>64</v>
      </c>
      <c r="G10" s="160" t="s">
        <v>64</v>
      </c>
      <c r="H10" s="160" t="s">
        <v>64</v>
      </c>
      <c r="I10" s="160" t="s">
        <v>64</v>
      </c>
      <c r="J10" s="160" t="s">
        <v>64</v>
      </c>
      <c r="M10" s="3"/>
      <c r="N10" s="9"/>
      <c r="Q10" s="3"/>
      <c r="R10" s="3"/>
      <c r="S10" s="3"/>
      <c r="T10" s="3"/>
      <c r="U10" s="3"/>
      <c r="V10" s="3"/>
      <c r="W10" s="3"/>
      <c r="X10" s="3"/>
    </row>
    <row r="11" spans="1:24" s="10" customFormat="1" ht="13.5" customHeight="1">
      <c r="A11" s="10" t="s">
        <v>93</v>
      </c>
      <c r="C11" s="166" t="s">
        <v>108</v>
      </c>
      <c r="D11" s="165" t="s">
        <v>108</v>
      </c>
      <c r="E11" s="165" t="s">
        <v>108</v>
      </c>
      <c r="F11" s="165" t="s">
        <v>108</v>
      </c>
      <c r="G11" s="165" t="s">
        <v>108</v>
      </c>
      <c r="H11" s="165" t="s">
        <v>108</v>
      </c>
      <c r="I11" s="165" t="s">
        <v>108</v>
      </c>
      <c r="J11" s="165" t="s">
        <v>108</v>
      </c>
      <c r="M11" s="3"/>
      <c r="N11" s="9"/>
      <c r="Q11" s="3"/>
      <c r="R11" s="3"/>
      <c r="S11" s="3"/>
      <c r="T11" s="3"/>
      <c r="U11" s="3"/>
      <c r="V11" s="3"/>
      <c r="W11" s="3"/>
      <c r="X11" s="3"/>
    </row>
    <row r="12" spans="1:24" s="10" customFormat="1" ht="13.5" customHeight="1">
      <c r="A12" s="10" t="s">
        <v>29</v>
      </c>
      <c r="C12" s="147">
        <v>583448.36</v>
      </c>
      <c r="D12" s="3">
        <v>602217.16</v>
      </c>
      <c r="E12" s="3">
        <v>494583.48</v>
      </c>
      <c r="F12" s="3">
        <v>310717.63</v>
      </c>
      <c r="G12" s="3">
        <v>242701.33</v>
      </c>
      <c r="H12" s="3">
        <v>225774.98</v>
      </c>
      <c r="I12" s="3">
        <v>309569.16</v>
      </c>
      <c r="J12" s="3">
        <v>215102.42</v>
      </c>
      <c r="M12" s="3"/>
      <c r="N12" s="9"/>
      <c r="O12" s="9"/>
      <c r="P12" s="9"/>
      <c r="Q12" s="3"/>
      <c r="R12" s="3"/>
      <c r="S12" s="3"/>
      <c r="T12" s="3"/>
      <c r="U12" s="3"/>
      <c r="V12" s="3"/>
      <c r="W12" s="3"/>
      <c r="X12" s="3"/>
    </row>
    <row r="13" spans="1:24" s="10" customFormat="1" ht="13.5" customHeight="1">
      <c r="A13" s="10" t="s">
        <v>26</v>
      </c>
      <c r="C13" s="147">
        <v>4028004</v>
      </c>
      <c r="D13" s="3">
        <v>3606635</v>
      </c>
      <c r="E13" s="3">
        <v>2902427</v>
      </c>
      <c r="F13" s="3">
        <v>3475803</v>
      </c>
      <c r="G13" s="3">
        <v>3795331</v>
      </c>
      <c r="H13" s="3">
        <v>3298128</v>
      </c>
      <c r="I13" s="165" t="s">
        <v>108</v>
      </c>
      <c r="J13" s="3">
        <v>2373036</v>
      </c>
      <c r="M13" s="3"/>
      <c r="N13" s="9"/>
      <c r="Q13" s="3"/>
      <c r="R13" s="3"/>
      <c r="S13" s="3"/>
      <c r="T13" s="3"/>
      <c r="U13" s="3"/>
      <c r="V13" s="3"/>
      <c r="W13" s="3"/>
      <c r="X13" s="3"/>
    </row>
    <row r="14" spans="1:24" s="10" customFormat="1" ht="13.5" customHeight="1">
      <c r="A14" s="10" t="s">
        <v>75</v>
      </c>
      <c r="C14" s="147">
        <v>1069087.1400000001</v>
      </c>
      <c r="D14" s="3">
        <v>775893.7000000001</v>
      </c>
      <c r="E14" s="3">
        <v>929282.0349999999</v>
      </c>
      <c r="F14" s="3">
        <v>1135330.55</v>
      </c>
      <c r="G14" s="3">
        <v>1416000.84</v>
      </c>
      <c r="H14" s="3">
        <v>1321056.24</v>
      </c>
      <c r="I14" s="3">
        <v>995949.47</v>
      </c>
      <c r="J14" s="3">
        <v>888428.28</v>
      </c>
      <c r="M14" s="3"/>
      <c r="N14" s="9"/>
      <c r="O14" s="9"/>
      <c r="P14" s="9"/>
      <c r="Q14" s="3"/>
      <c r="R14" s="3"/>
      <c r="S14" s="3"/>
      <c r="T14" s="3"/>
      <c r="U14" s="3"/>
      <c r="V14" s="3"/>
      <c r="W14" s="3"/>
      <c r="X14" s="3"/>
    </row>
    <row r="15" spans="1:24" s="10" customFormat="1" ht="11.25">
      <c r="A15" s="10" t="s">
        <v>46</v>
      </c>
      <c r="B15" s="10" t="s">
        <v>94</v>
      </c>
      <c r="C15" s="147">
        <v>950357.9</v>
      </c>
      <c r="D15" s="3">
        <v>667927.5</v>
      </c>
      <c r="E15" s="3">
        <v>820135.7</v>
      </c>
      <c r="F15" s="3">
        <v>1024507.35</v>
      </c>
      <c r="G15" s="3">
        <v>1294864.2000000002</v>
      </c>
      <c r="H15" s="3">
        <v>1208752.25</v>
      </c>
      <c r="I15" s="3">
        <v>880419.35</v>
      </c>
      <c r="J15" s="3">
        <v>774122.6</v>
      </c>
      <c r="M15" s="3"/>
      <c r="N15" s="9"/>
      <c r="Q15" s="3"/>
      <c r="R15" s="3"/>
      <c r="S15" s="3"/>
      <c r="T15" s="3"/>
      <c r="U15" s="3"/>
      <c r="V15" s="3"/>
      <c r="W15" s="3"/>
      <c r="X15" s="3"/>
    </row>
    <row r="16" spans="2:24" s="10" customFormat="1" ht="13.5" customHeight="1">
      <c r="B16" s="10" t="s">
        <v>95</v>
      </c>
      <c r="C16" s="147">
        <v>109806.64</v>
      </c>
      <c r="D16" s="3">
        <v>99218.97</v>
      </c>
      <c r="E16" s="3">
        <v>101219.43500000001</v>
      </c>
      <c r="F16" s="3">
        <v>102592.29000000001</v>
      </c>
      <c r="G16" s="3">
        <v>111592.04</v>
      </c>
      <c r="H16" s="3">
        <v>105501.98999999999</v>
      </c>
      <c r="I16" s="3">
        <v>107245.79</v>
      </c>
      <c r="J16" s="3">
        <v>108678.95</v>
      </c>
      <c r="M16" s="84"/>
      <c r="N16" s="9"/>
      <c r="O16" s="9"/>
      <c r="Q16" s="3"/>
      <c r="R16" s="3"/>
      <c r="S16" s="3"/>
      <c r="T16" s="3"/>
      <c r="U16" s="3"/>
      <c r="V16" s="3"/>
      <c r="W16" s="3"/>
      <c r="X16" s="3"/>
    </row>
    <row r="17" spans="1:24" s="10" customFormat="1" ht="11.25">
      <c r="A17" s="10" t="s">
        <v>96</v>
      </c>
      <c r="C17" s="147">
        <v>75039.61</v>
      </c>
      <c r="D17" s="3">
        <v>72043.98</v>
      </c>
      <c r="E17" s="3">
        <v>83786.575</v>
      </c>
      <c r="F17" s="3">
        <v>76619.26</v>
      </c>
      <c r="G17" s="3">
        <v>76199.84</v>
      </c>
      <c r="H17" s="3">
        <v>79996.22</v>
      </c>
      <c r="I17" s="3">
        <v>80819.7</v>
      </c>
      <c r="J17" s="3">
        <v>84208.14</v>
      </c>
      <c r="M17" s="3"/>
      <c r="N17" s="9"/>
      <c r="O17" s="9"/>
      <c r="Q17" s="3"/>
      <c r="R17" s="3"/>
      <c r="S17" s="3"/>
      <c r="T17" s="3"/>
      <c r="U17" s="3"/>
      <c r="V17" s="3"/>
      <c r="W17" s="3"/>
      <c r="X17" s="3"/>
    </row>
    <row r="18" spans="3:10" s="10" customFormat="1" ht="6" customHeight="1">
      <c r="C18" s="147"/>
      <c r="D18" s="3"/>
      <c r="E18" s="3"/>
      <c r="F18" s="3"/>
      <c r="G18" s="3"/>
      <c r="H18" s="3"/>
      <c r="I18" s="3"/>
      <c r="J18" s="3"/>
    </row>
    <row r="19" spans="1:10" s="40" customFormat="1" ht="13.5" customHeight="1">
      <c r="A19" s="7" t="s">
        <v>50</v>
      </c>
      <c r="B19" s="10"/>
      <c r="C19" s="146">
        <v>6012459.81</v>
      </c>
      <c r="D19" s="9">
        <v>5345342.37</v>
      </c>
      <c r="E19" s="9">
        <v>4674169.83</v>
      </c>
      <c r="F19" s="9">
        <v>5078976</v>
      </c>
      <c r="G19" s="9">
        <v>5461080.49</v>
      </c>
      <c r="H19" s="9">
        <v>4941710.8</v>
      </c>
      <c r="I19" s="9">
        <v>2614007.25</v>
      </c>
      <c r="J19" s="9">
        <v>3576901.72</v>
      </c>
    </row>
    <row r="20" spans="1:10" s="10" customFormat="1" ht="13.5" customHeight="1">
      <c r="A20" s="10" t="s">
        <v>27</v>
      </c>
      <c r="C20" s="166" t="s">
        <v>108</v>
      </c>
      <c r="D20" s="165" t="s">
        <v>108</v>
      </c>
      <c r="E20" s="165" t="s">
        <v>108</v>
      </c>
      <c r="F20" s="165" t="s">
        <v>108</v>
      </c>
      <c r="G20" s="165" t="s">
        <v>108</v>
      </c>
      <c r="H20" s="165" t="s">
        <v>108</v>
      </c>
      <c r="I20" s="165" t="s">
        <v>108</v>
      </c>
      <c r="J20" s="165" t="s">
        <v>108</v>
      </c>
    </row>
    <row r="21" spans="1:10" s="10" customFormat="1" ht="13.5" customHeight="1">
      <c r="A21" s="10" t="s">
        <v>107</v>
      </c>
      <c r="C21" s="159" t="s">
        <v>64</v>
      </c>
      <c r="D21" s="160" t="s">
        <v>64</v>
      </c>
      <c r="E21" s="160" t="s">
        <v>64</v>
      </c>
      <c r="F21" s="160" t="s">
        <v>64</v>
      </c>
      <c r="G21" s="160" t="s">
        <v>64</v>
      </c>
      <c r="H21" s="160" t="s">
        <v>64</v>
      </c>
      <c r="I21" s="160" t="s">
        <v>64</v>
      </c>
      <c r="J21" s="160" t="s">
        <v>64</v>
      </c>
    </row>
    <row r="22" spans="1:10" s="10" customFormat="1" ht="13.5" customHeight="1">
      <c r="A22" s="10" t="s">
        <v>93</v>
      </c>
      <c r="C22" s="166" t="s">
        <v>108</v>
      </c>
      <c r="D22" s="165" t="s">
        <v>108</v>
      </c>
      <c r="E22" s="165" t="s">
        <v>108</v>
      </c>
      <c r="F22" s="165" t="s">
        <v>108</v>
      </c>
      <c r="G22" s="165" t="s">
        <v>108</v>
      </c>
      <c r="H22" s="165" t="s">
        <v>108</v>
      </c>
      <c r="I22" s="165" t="s">
        <v>108</v>
      </c>
      <c r="J22" s="165" t="s">
        <v>108</v>
      </c>
    </row>
    <row r="23" spans="1:10" s="10" customFormat="1" ht="13.5" customHeight="1">
      <c r="A23" s="10" t="s">
        <v>29</v>
      </c>
      <c r="C23" s="147">
        <v>565593.61</v>
      </c>
      <c r="D23" s="3">
        <v>584284.36</v>
      </c>
      <c r="E23" s="3">
        <v>477509.24</v>
      </c>
      <c r="F23" s="3">
        <v>300821.12</v>
      </c>
      <c r="G23" s="3">
        <v>234368.84</v>
      </c>
      <c r="H23" s="3">
        <v>216083.51</v>
      </c>
      <c r="I23" s="3">
        <v>299067.61</v>
      </c>
      <c r="J23" s="3">
        <v>205505.13</v>
      </c>
    </row>
    <row r="24" spans="1:10" s="10" customFormat="1" ht="13.5" customHeight="1">
      <c r="A24" s="10" t="s">
        <v>26</v>
      </c>
      <c r="C24" s="147">
        <v>3818219</v>
      </c>
      <c r="D24" s="3">
        <v>3416695</v>
      </c>
      <c r="E24" s="3">
        <v>2744854</v>
      </c>
      <c r="F24" s="3">
        <v>3291038</v>
      </c>
      <c r="G24" s="3">
        <v>3590061</v>
      </c>
      <c r="H24" s="3">
        <v>3109455</v>
      </c>
      <c r="I24" s="165" t="s">
        <v>108</v>
      </c>
      <c r="J24" s="3">
        <v>2252051</v>
      </c>
    </row>
    <row r="25" spans="1:10" s="10" customFormat="1" ht="13.5" customHeight="1">
      <c r="A25" s="10" t="s">
        <v>75</v>
      </c>
      <c r="C25" s="147">
        <v>1031629.98</v>
      </c>
      <c r="D25" s="3">
        <v>745238.81</v>
      </c>
      <c r="E25" s="3">
        <v>889308.385</v>
      </c>
      <c r="F25" s="3">
        <v>1098120.845</v>
      </c>
      <c r="G25" s="3">
        <v>1379067.59</v>
      </c>
      <c r="H25" s="3">
        <v>1280271.8749999998</v>
      </c>
      <c r="I25" s="3">
        <v>955420.8</v>
      </c>
      <c r="J25" s="3">
        <v>846313.245</v>
      </c>
    </row>
    <row r="26" spans="1:10" s="10" customFormat="1" ht="11.25">
      <c r="A26" s="10" t="s">
        <v>46</v>
      </c>
      <c r="B26" s="10" t="s">
        <v>94</v>
      </c>
      <c r="C26" s="147">
        <v>932739.87</v>
      </c>
      <c r="D26" s="3">
        <v>655200.78</v>
      </c>
      <c r="E26" s="3">
        <v>799481.25</v>
      </c>
      <c r="F26" s="3">
        <v>1006046.15</v>
      </c>
      <c r="G26" s="3">
        <v>1279035.88</v>
      </c>
      <c r="H26" s="3">
        <v>1187429.0899999999</v>
      </c>
      <c r="I26" s="3">
        <v>859948.15</v>
      </c>
      <c r="J26" s="3">
        <v>751774.37</v>
      </c>
    </row>
    <row r="27" spans="2:18" s="10" customFormat="1" ht="13.5" customHeight="1">
      <c r="B27" s="10" t="s">
        <v>95</v>
      </c>
      <c r="C27" s="147">
        <v>92835.61</v>
      </c>
      <c r="D27" s="3">
        <v>84083.6</v>
      </c>
      <c r="E27" s="3">
        <v>84776.235</v>
      </c>
      <c r="F27" s="3">
        <v>86885.785</v>
      </c>
      <c r="G27" s="3">
        <v>94489.10999999999</v>
      </c>
      <c r="H27" s="3">
        <v>89463.88500000001</v>
      </c>
      <c r="I27" s="3">
        <v>91452.48</v>
      </c>
      <c r="J27" s="3">
        <v>91525.125</v>
      </c>
      <c r="K27"/>
      <c r="L27"/>
      <c r="M27"/>
      <c r="N27"/>
      <c r="O27"/>
      <c r="P27"/>
      <c r="Q27"/>
      <c r="R27"/>
    </row>
    <row r="28" spans="1:18" s="10" customFormat="1" ht="12.75">
      <c r="A28" s="10" t="s">
        <v>96</v>
      </c>
      <c r="C28" s="147">
        <v>55796.19</v>
      </c>
      <c r="D28" s="3">
        <v>53433.08</v>
      </c>
      <c r="E28" s="3">
        <v>62640.225000000006</v>
      </c>
      <c r="F28" s="3">
        <v>55926.595</v>
      </c>
      <c r="G28" s="3">
        <v>56161.36</v>
      </c>
      <c r="H28" s="3">
        <v>59247.595</v>
      </c>
      <c r="I28" s="3">
        <v>60295.95</v>
      </c>
      <c r="J28" s="3">
        <v>63473.005000000005</v>
      </c>
      <c r="K28"/>
      <c r="L28"/>
      <c r="M28"/>
      <c r="N28"/>
      <c r="O28"/>
      <c r="P28"/>
      <c r="Q28"/>
      <c r="R28"/>
    </row>
    <row r="29" spans="11:18" ht="13.5" customHeight="1">
      <c r="K29"/>
      <c r="L29"/>
      <c r="M29"/>
      <c r="N29"/>
      <c r="O29"/>
      <c r="P29"/>
      <c r="Q29"/>
      <c r="R29"/>
    </row>
    <row r="30" spans="1:18" ht="12.75" customHeight="1">
      <c r="A30" s="188" t="s">
        <v>15</v>
      </c>
      <c r="B30" s="189"/>
      <c r="C30" s="185" t="s">
        <v>42</v>
      </c>
      <c r="D30" s="185" t="s">
        <v>59</v>
      </c>
      <c r="E30" s="195" t="s">
        <v>60</v>
      </c>
      <c r="F30" s="195" t="s">
        <v>61</v>
      </c>
      <c r="G30" s="173" t="str">
        <f>CONCATENATE('[2]start'!$P$44," insgesamt")</f>
        <v>2015 insgesamt</v>
      </c>
      <c r="H30" s="173" t="str">
        <f>CONCATENATE("Veränd. ggü. ",'[2]start'!$P$44-1," insgesamt")</f>
        <v>Veränd. ggü. 2014 insgesamt</v>
      </c>
      <c r="I30" s="203" t="str">
        <f>CONCATENATE("Veränd. ggü. ",'[2]start'!$P$44-2," insgesamt")</f>
        <v>Veränd. ggü. 2013 insgesamt</v>
      </c>
      <c r="J30" s="203" t="str">
        <f>CONCATENATE("Veränd. ggü. ",'[2]start'!$P$44-3," insgesamt")</f>
        <v>Veränd. ggü. 2012 insgesamt</v>
      </c>
      <c r="K30"/>
      <c r="L30"/>
      <c r="M30"/>
      <c r="N30"/>
      <c r="O30"/>
      <c r="P30"/>
      <c r="Q30"/>
      <c r="R30"/>
    </row>
    <row r="31" spans="1:18" ht="12.75" customHeight="1">
      <c r="A31" s="190"/>
      <c r="B31" s="191"/>
      <c r="C31" s="186"/>
      <c r="D31" s="186"/>
      <c r="E31" s="196"/>
      <c r="F31" s="196"/>
      <c r="G31" s="174"/>
      <c r="H31" s="174"/>
      <c r="I31" s="204"/>
      <c r="J31" s="204"/>
      <c r="K31"/>
      <c r="L31"/>
      <c r="M31"/>
      <c r="N31"/>
      <c r="O31"/>
      <c r="P31"/>
      <c r="Q31"/>
      <c r="R31"/>
    </row>
    <row r="32" spans="1:18" ht="12.75" customHeight="1">
      <c r="A32" s="192"/>
      <c r="B32" s="191"/>
      <c r="C32" s="187"/>
      <c r="D32" s="187"/>
      <c r="E32" s="197"/>
      <c r="F32" s="197"/>
      <c r="G32" s="202"/>
      <c r="H32" s="202"/>
      <c r="I32" s="205"/>
      <c r="J32" s="205"/>
      <c r="K32"/>
      <c r="L32"/>
      <c r="M32"/>
      <c r="N32"/>
      <c r="O32"/>
      <c r="P32"/>
      <c r="Q32"/>
      <c r="R32"/>
    </row>
    <row r="33" spans="1:18" ht="12.75" customHeight="1">
      <c r="A33" s="193"/>
      <c r="B33" s="194"/>
      <c r="C33" s="77" t="s">
        <v>31</v>
      </c>
      <c r="D33" s="68"/>
      <c r="E33" s="69"/>
      <c r="F33" s="69"/>
      <c r="G33" s="69"/>
      <c r="H33" s="66" t="s">
        <v>37</v>
      </c>
      <c r="I33" s="69"/>
      <c r="J33" s="77"/>
      <c r="K33"/>
      <c r="L33"/>
      <c r="M33"/>
      <c r="N33"/>
      <c r="O33"/>
      <c r="P33"/>
      <c r="Q33"/>
      <c r="R33"/>
    </row>
    <row r="34" spans="1:18" ht="6" customHeight="1">
      <c r="A34" s="40"/>
      <c r="B34" s="18"/>
      <c r="C34" s="117"/>
      <c r="D34" s="18"/>
      <c r="E34" s="18"/>
      <c r="F34" s="19"/>
      <c r="G34" s="19"/>
      <c r="H34" s="19"/>
      <c r="I34" s="40"/>
      <c r="J34" s="40"/>
      <c r="K34"/>
      <c r="L34"/>
      <c r="M34"/>
      <c r="N34"/>
      <c r="O34"/>
      <c r="P34"/>
      <c r="Q34"/>
      <c r="R34"/>
    </row>
    <row r="35" spans="1:18" ht="13.5" customHeight="1">
      <c r="A35" s="7" t="s">
        <v>49</v>
      </c>
      <c r="B35" s="7"/>
      <c r="C35" s="146">
        <v>4491839.68</v>
      </c>
      <c r="D35" s="9">
        <v>4921441.98</v>
      </c>
      <c r="E35" s="9">
        <v>4776739.21</v>
      </c>
      <c r="F35" s="9">
        <v>4973727.47</v>
      </c>
      <c r="G35" s="9">
        <v>59035170.17</v>
      </c>
      <c r="H35" s="42">
        <v>-7.190846931046627</v>
      </c>
      <c r="I35" s="42">
        <v>-13.854907237976308</v>
      </c>
      <c r="J35" s="42">
        <v>-18.75466033351066</v>
      </c>
      <c r="K35"/>
      <c r="L35"/>
      <c r="M35"/>
      <c r="N35"/>
      <c r="O35"/>
      <c r="P35"/>
      <c r="Q35"/>
      <c r="R35"/>
    </row>
    <row r="36" spans="1:18" ht="13.5" customHeight="1">
      <c r="A36" s="10" t="s">
        <v>27</v>
      </c>
      <c r="B36" s="10"/>
      <c r="C36" s="166" t="s">
        <v>108</v>
      </c>
      <c r="D36" s="165" t="s">
        <v>108</v>
      </c>
      <c r="E36" s="165" t="s">
        <v>108</v>
      </c>
      <c r="F36" s="165" t="s">
        <v>108</v>
      </c>
      <c r="G36" s="3">
        <v>4087660.2</v>
      </c>
      <c r="H36" s="21">
        <v>4.555264275934263</v>
      </c>
      <c r="I36" s="21">
        <v>-9.781303220737541</v>
      </c>
      <c r="J36" s="21">
        <v>-6.41748510287708</v>
      </c>
      <c r="K36"/>
      <c r="L36"/>
      <c r="M36"/>
      <c r="N36"/>
      <c r="O36"/>
      <c r="P36"/>
      <c r="Q36"/>
      <c r="R36"/>
    </row>
    <row r="37" spans="1:18" ht="13.5" customHeight="1">
      <c r="A37" s="10" t="s">
        <v>107</v>
      </c>
      <c r="B37" s="10"/>
      <c r="C37" s="159" t="s">
        <v>64</v>
      </c>
      <c r="D37" s="160" t="s">
        <v>64</v>
      </c>
      <c r="E37" s="160" t="s">
        <v>64</v>
      </c>
      <c r="F37" s="160" t="s">
        <v>64</v>
      </c>
      <c r="G37" s="3">
        <v>0</v>
      </c>
      <c r="H37" s="164">
        <v>0</v>
      </c>
      <c r="I37" s="164">
        <v>0</v>
      </c>
      <c r="J37" s="164">
        <v>0</v>
      </c>
      <c r="K37"/>
      <c r="L37"/>
      <c r="M37"/>
      <c r="N37"/>
      <c r="O37"/>
      <c r="P37"/>
      <c r="Q37"/>
      <c r="R37"/>
    </row>
    <row r="38" spans="1:18" ht="13.5" customHeight="1">
      <c r="A38" s="10" t="s">
        <v>93</v>
      </c>
      <c r="B38" s="10"/>
      <c r="C38" s="166" t="s">
        <v>108</v>
      </c>
      <c r="D38" s="165" t="s">
        <v>108</v>
      </c>
      <c r="E38" s="165" t="s">
        <v>108</v>
      </c>
      <c r="F38" s="165" t="s">
        <v>108</v>
      </c>
      <c r="G38" s="3">
        <v>615945.96</v>
      </c>
      <c r="H38" s="21">
        <v>10.064368287673474</v>
      </c>
      <c r="I38" s="21">
        <v>-53.69888499463518</v>
      </c>
      <c r="J38" s="165" t="s">
        <v>108</v>
      </c>
      <c r="K38"/>
      <c r="L38"/>
      <c r="M38"/>
      <c r="N38"/>
      <c r="O38"/>
      <c r="P38"/>
      <c r="Q38"/>
      <c r="R38"/>
    </row>
    <row r="39" spans="1:18" ht="13.5" customHeight="1">
      <c r="A39" s="10" t="s">
        <v>29</v>
      </c>
      <c r="B39" s="10"/>
      <c r="C39" s="147">
        <v>257054.73</v>
      </c>
      <c r="D39" s="3">
        <v>451678.49</v>
      </c>
      <c r="E39" s="3">
        <v>655626.05</v>
      </c>
      <c r="F39" s="3">
        <v>700443.43</v>
      </c>
      <c r="G39" s="3">
        <v>5048917.220000001</v>
      </c>
      <c r="H39" s="21">
        <v>16.63138980910321</v>
      </c>
      <c r="I39" s="21">
        <v>-12.996867651499784</v>
      </c>
      <c r="J39" s="21">
        <v>-46.68248499754484</v>
      </c>
      <c r="K39"/>
      <c r="L39"/>
      <c r="M39"/>
      <c r="N39"/>
      <c r="O39"/>
      <c r="P39"/>
      <c r="Q39"/>
      <c r="R39"/>
    </row>
    <row r="40" spans="1:18" ht="13.5" customHeight="1">
      <c r="A40" s="10" t="s">
        <v>26</v>
      </c>
      <c r="B40" s="10"/>
      <c r="C40" s="147">
        <v>2943733</v>
      </c>
      <c r="D40" s="3">
        <v>3114738</v>
      </c>
      <c r="E40" s="3">
        <v>2972944</v>
      </c>
      <c r="F40" s="165" t="s">
        <v>108</v>
      </c>
      <c r="G40" s="3">
        <v>36688640</v>
      </c>
      <c r="H40" s="21">
        <v>-13.507472874198967</v>
      </c>
      <c r="I40" s="21">
        <v>-14.561218543681491</v>
      </c>
      <c r="J40" s="21">
        <v>-15.974456201156144</v>
      </c>
      <c r="K40"/>
      <c r="L40"/>
      <c r="M40"/>
      <c r="N40"/>
      <c r="O40"/>
      <c r="P40"/>
      <c r="Q40"/>
      <c r="R40"/>
    </row>
    <row r="41" spans="1:18" ht="13.5" customHeight="1">
      <c r="A41" s="10" t="s">
        <v>75</v>
      </c>
      <c r="B41" s="10"/>
      <c r="C41" s="147">
        <v>823196.525</v>
      </c>
      <c r="D41" s="3">
        <v>800629.0650000001</v>
      </c>
      <c r="E41" s="3">
        <v>716733.2100000001</v>
      </c>
      <c r="F41" s="3">
        <v>760930.365</v>
      </c>
      <c r="G41" s="3">
        <v>11632517.419999998</v>
      </c>
      <c r="H41" s="21">
        <v>2.160223947170762</v>
      </c>
      <c r="I41" s="21">
        <v>-10.258031582320958</v>
      </c>
      <c r="J41" s="21">
        <v>-8.37083680025036</v>
      </c>
      <c r="K41"/>
      <c r="L41"/>
      <c r="M41"/>
      <c r="N41"/>
      <c r="O41"/>
      <c r="P41"/>
      <c r="Q41"/>
      <c r="R41"/>
    </row>
    <row r="42" spans="1:18" ht="12.75">
      <c r="A42" s="10" t="s">
        <v>46</v>
      </c>
      <c r="B42" s="10" t="s">
        <v>94</v>
      </c>
      <c r="C42" s="147">
        <v>702246.81</v>
      </c>
      <c r="D42" s="3">
        <v>677602.32</v>
      </c>
      <c r="E42" s="3">
        <v>588391.76</v>
      </c>
      <c r="F42" s="3">
        <v>626572.46</v>
      </c>
      <c r="G42" s="3">
        <v>10215900.2</v>
      </c>
      <c r="H42" s="21">
        <v>-0.20997214772161082</v>
      </c>
      <c r="I42" s="21">
        <v>-14.631199447638506</v>
      </c>
      <c r="J42" s="21">
        <v>-13.71725544401505</v>
      </c>
      <c r="K42"/>
      <c r="L42"/>
      <c r="M42"/>
      <c r="N42"/>
      <c r="O42"/>
      <c r="P42"/>
      <c r="Q42"/>
      <c r="R42"/>
    </row>
    <row r="43" spans="1:18" ht="12.75">
      <c r="A43" s="10"/>
      <c r="B43" s="10" t="s">
        <v>95</v>
      </c>
      <c r="C43" s="147">
        <v>113499.86499999999</v>
      </c>
      <c r="D43" s="3">
        <v>108851.745</v>
      </c>
      <c r="E43" s="3">
        <v>117457.63</v>
      </c>
      <c r="F43" s="3">
        <v>121721.51499999998</v>
      </c>
      <c r="G43" s="3">
        <v>1307386.8599999999</v>
      </c>
      <c r="H43" s="21">
        <v>21.28939774171232</v>
      </c>
      <c r="I43" s="21">
        <v>36.41752307895126</v>
      </c>
      <c r="J43" s="21">
        <v>52.877479150618484</v>
      </c>
      <c r="K43"/>
      <c r="L43"/>
      <c r="M43"/>
      <c r="N43"/>
      <c r="O43"/>
      <c r="P43"/>
      <c r="Q43"/>
      <c r="R43"/>
    </row>
    <row r="44" spans="1:18" ht="12.75">
      <c r="A44" s="10" t="s">
        <v>96</v>
      </c>
      <c r="B44" s="10"/>
      <c r="C44" s="147">
        <v>85974.42499999999</v>
      </c>
      <c r="D44" s="3">
        <v>76498.945</v>
      </c>
      <c r="E44" s="3">
        <v>79054.18</v>
      </c>
      <c r="F44" s="3">
        <v>91248.495</v>
      </c>
      <c r="G44" s="3">
        <v>961489.3699999999</v>
      </c>
      <c r="H44" s="21">
        <v>-4.447937557731606</v>
      </c>
      <c r="I44" s="21">
        <v>-0.05574851153818372</v>
      </c>
      <c r="J44" s="165" t="s">
        <v>108</v>
      </c>
      <c r="K44"/>
      <c r="L44"/>
      <c r="M44"/>
      <c r="N44"/>
      <c r="O44"/>
      <c r="P44"/>
      <c r="Q44"/>
      <c r="R44"/>
    </row>
    <row r="45" spans="1:18" ht="6" customHeight="1">
      <c r="A45" s="10"/>
      <c r="B45" s="10"/>
      <c r="C45" s="147"/>
      <c r="D45" s="3"/>
      <c r="E45" s="3"/>
      <c r="F45" s="3"/>
      <c r="G45" s="9"/>
      <c r="H45" s="42"/>
      <c r="I45" s="42"/>
      <c r="J45" s="42"/>
      <c r="K45"/>
      <c r="L45"/>
      <c r="M45"/>
      <c r="N45"/>
      <c r="O45"/>
      <c r="P45"/>
      <c r="Q45"/>
      <c r="R45"/>
    </row>
    <row r="46" spans="1:18" ht="13.5" customHeight="1">
      <c r="A46" s="7" t="s">
        <v>50</v>
      </c>
      <c r="B46" s="10"/>
      <c r="C46" s="146">
        <v>4237523.5</v>
      </c>
      <c r="D46" s="9">
        <v>4659159.25</v>
      </c>
      <c r="E46" s="9">
        <v>4533158.67</v>
      </c>
      <c r="F46" s="9">
        <v>4714908.58</v>
      </c>
      <c r="G46" s="9">
        <v>55849398.269999996</v>
      </c>
      <c r="H46" s="42">
        <v>-7.239125126525779</v>
      </c>
      <c r="I46" s="42">
        <v>-14.096469436740888</v>
      </c>
      <c r="J46" s="42">
        <v>-19.053087022363297</v>
      </c>
      <c r="K46"/>
      <c r="L46"/>
      <c r="M46"/>
      <c r="N46"/>
      <c r="O46"/>
      <c r="P46"/>
      <c r="Q46"/>
      <c r="R46"/>
    </row>
    <row r="47" spans="1:18" ht="13.5" customHeight="1">
      <c r="A47" s="10" t="s">
        <v>27</v>
      </c>
      <c r="B47" s="10"/>
      <c r="C47" s="166" t="s">
        <v>108</v>
      </c>
      <c r="D47" s="165" t="s">
        <v>108</v>
      </c>
      <c r="E47" s="165" t="s">
        <v>108</v>
      </c>
      <c r="F47" s="165" t="s">
        <v>108</v>
      </c>
      <c r="G47" s="3">
        <v>3716605.5</v>
      </c>
      <c r="H47" s="21">
        <v>4.662439210773272</v>
      </c>
      <c r="I47" s="21">
        <v>-9.740765302270233</v>
      </c>
      <c r="J47" s="21">
        <v>-6.750614741008405</v>
      </c>
      <c r="K47"/>
      <c r="L47"/>
      <c r="M47"/>
      <c r="N47"/>
      <c r="O47"/>
      <c r="P47"/>
      <c r="Q47"/>
      <c r="R47"/>
    </row>
    <row r="48" spans="1:18" ht="13.5" customHeight="1">
      <c r="A48" s="10" t="s">
        <v>107</v>
      </c>
      <c r="B48" s="10"/>
      <c r="C48" s="159" t="s">
        <v>64</v>
      </c>
      <c r="D48" s="160" t="s">
        <v>64</v>
      </c>
      <c r="E48" s="160" t="s">
        <v>64</v>
      </c>
      <c r="F48" s="160" t="s">
        <v>64</v>
      </c>
      <c r="G48" s="160">
        <v>0</v>
      </c>
      <c r="H48" s="164">
        <v>0</v>
      </c>
      <c r="I48" s="164">
        <v>0</v>
      </c>
      <c r="J48" s="164">
        <v>0</v>
      </c>
      <c r="K48"/>
      <c r="L48"/>
      <c r="M48"/>
      <c r="N48"/>
      <c r="O48"/>
      <c r="P48"/>
      <c r="Q48"/>
      <c r="R48"/>
    </row>
    <row r="49" spans="1:18" ht="13.5" customHeight="1">
      <c r="A49" s="10" t="s">
        <v>93</v>
      </c>
      <c r="B49" s="10"/>
      <c r="C49" s="166" t="s">
        <v>108</v>
      </c>
      <c r="D49" s="165" t="s">
        <v>108</v>
      </c>
      <c r="E49" s="165" t="s">
        <v>108</v>
      </c>
      <c r="F49" s="165" t="s">
        <v>108</v>
      </c>
      <c r="G49" s="3">
        <v>568016.67</v>
      </c>
      <c r="H49" s="21">
        <v>9.99043634113687</v>
      </c>
      <c r="I49" s="21">
        <v>-53.420542061553675</v>
      </c>
      <c r="J49" s="165" t="s">
        <v>108</v>
      </c>
      <c r="K49"/>
      <c r="L49"/>
      <c r="M49"/>
      <c r="N49"/>
      <c r="O49"/>
      <c r="P49"/>
      <c r="Q49"/>
      <c r="R49"/>
    </row>
    <row r="50" spans="1:18" ht="13.5" customHeight="1">
      <c r="A50" s="10" t="s">
        <v>29</v>
      </c>
      <c r="B50" s="10"/>
      <c r="C50" s="147">
        <v>246691.85</v>
      </c>
      <c r="D50" s="3">
        <v>436594.53</v>
      </c>
      <c r="E50" s="3">
        <v>639123.95</v>
      </c>
      <c r="F50" s="3">
        <v>682709.96</v>
      </c>
      <c r="G50" s="3">
        <v>4888353.709999999</v>
      </c>
      <c r="H50" s="21">
        <v>17.025692613594785</v>
      </c>
      <c r="I50" s="21">
        <v>-13.318681455784443</v>
      </c>
      <c r="J50" s="21">
        <v>-47.027015909878386</v>
      </c>
      <c r="K50"/>
      <c r="L50"/>
      <c r="M50"/>
      <c r="N50"/>
      <c r="O50"/>
      <c r="P50"/>
      <c r="Q50"/>
      <c r="R50"/>
    </row>
    <row r="51" spans="1:18" ht="13.5" customHeight="1">
      <c r="A51" s="10" t="s">
        <v>26</v>
      </c>
      <c r="B51" s="10"/>
      <c r="C51" s="147">
        <v>2795797</v>
      </c>
      <c r="D51" s="3">
        <v>2961786</v>
      </c>
      <c r="E51" s="3">
        <v>2825186</v>
      </c>
      <c r="F51" s="165" t="s">
        <v>108</v>
      </c>
      <c r="G51" s="3">
        <v>34770631</v>
      </c>
      <c r="H51" s="21">
        <v>-13.5211307406623</v>
      </c>
      <c r="I51" s="21">
        <v>-14.631222979351207</v>
      </c>
      <c r="J51" s="21">
        <v>-16.0056048875106</v>
      </c>
      <c r="K51"/>
      <c r="L51"/>
      <c r="M51"/>
      <c r="N51"/>
      <c r="O51"/>
      <c r="P51"/>
      <c r="Q51"/>
      <c r="R51"/>
    </row>
    <row r="52" spans="1:18" ht="13.5" customHeight="1">
      <c r="A52" s="10" t="s">
        <v>75</v>
      </c>
      <c r="B52" s="10"/>
      <c r="C52" s="147">
        <v>780076.3999999999</v>
      </c>
      <c r="D52" s="3">
        <v>766662.57</v>
      </c>
      <c r="E52" s="3">
        <v>688864.65</v>
      </c>
      <c r="F52" s="3">
        <v>729954.2</v>
      </c>
      <c r="G52" s="3">
        <v>11190929.349999998</v>
      </c>
      <c r="H52" s="21">
        <v>1.7180823847345257</v>
      </c>
      <c r="I52" s="21">
        <v>-11.005367876441529</v>
      </c>
      <c r="J52" s="21">
        <v>-8.720901779562968</v>
      </c>
      <c r="K52"/>
      <c r="L52"/>
      <c r="M52"/>
      <c r="N52"/>
      <c r="O52"/>
      <c r="P52"/>
      <c r="Q52"/>
      <c r="R52"/>
    </row>
    <row r="53" spans="1:18" ht="12.75">
      <c r="A53" s="10" t="s">
        <v>46</v>
      </c>
      <c r="B53" s="10" t="s">
        <v>94</v>
      </c>
      <c r="C53" s="147">
        <v>679238.87</v>
      </c>
      <c r="D53" s="3">
        <v>665758.55</v>
      </c>
      <c r="E53" s="3">
        <v>583500.29</v>
      </c>
      <c r="F53" s="3">
        <v>618427.35</v>
      </c>
      <c r="G53" s="3">
        <v>10018580.6</v>
      </c>
      <c r="H53" s="21">
        <v>-0.48522244360708716</v>
      </c>
      <c r="I53" s="21">
        <v>-14.805588236756329</v>
      </c>
      <c r="J53" s="21">
        <v>-13.339452532829302</v>
      </c>
      <c r="K53"/>
      <c r="L53"/>
      <c r="M53"/>
      <c r="N53"/>
      <c r="O53"/>
      <c r="P53"/>
      <c r="Q53"/>
      <c r="R53"/>
    </row>
    <row r="54" spans="1:18" ht="12.75">
      <c r="A54" s="10"/>
      <c r="B54" s="10" t="s">
        <v>95</v>
      </c>
      <c r="C54" s="147">
        <v>96241.63999999998</v>
      </c>
      <c r="D54" s="3">
        <v>91438.01999999999</v>
      </c>
      <c r="E54" s="3">
        <v>98956.01999999999</v>
      </c>
      <c r="F54" s="3">
        <v>103560.84</v>
      </c>
      <c r="G54" s="3">
        <v>1105708.3499999999</v>
      </c>
      <c r="H54" s="21">
        <v>23.7989350516918</v>
      </c>
      <c r="I54" s="165" t="s">
        <v>108</v>
      </c>
      <c r="J54" s="21">
        <v>58.09256759650137</v>
      </c>
      <c r="K54"/>
      <c r="L54"/>
      <c r="M54"/>
      <c r="N54"/>
      <c r="O54"/>
      <c r="P54"/>
      <c r="Q54"/>
      <c r="R54"/>
    </row>
    <row r="55" spans="1:18" ht="12.75">
      <c r="A55" s="10" t="s">
        <v>96</v>
      </c>
      <c r="B55" s="10"/>
      <c r="C55" s="147">
        <v>64510.32</v>
      </c>
      <c r="D55" s="3">
        <v>54954.67</v>
      </c>
      <c r="E55" s="3">
        <v>59152.89</v>
      </c>
      <c r="F55" s="3">
        <v>69270.16</v>
      </c>
      <c r="G55" s="3">
        <v>714862.04</v>
      </c>
      <c r="H55" s="21">
        <v>-5.229373897138942</v>
      </c>
      <c r="I55" s="21">
        <v>-2.4377620111359306</v>
      </c>
      <c r="J55" s="165" t="s">
        <v>108</v>
      </c>
      <c r="K55"/>
      <c r="L55"/>
      <c r="M55"/>
      <c r="N55"/>
      <c r="O55"/>
      <c r="P55"/>
      <c r="Q55"/>
      <c r="R55"/>
    </row>
    <row r="56" spans="11:18" ht="13.5" customHeight="1">
      <c r="K56"/>
      <c r="L56"/>
      <c r="M56"/>
      <c r="N56"/>
      <c r="O56"/>
      <c r="P56"/>
      <c r="Q56"/>
      <c r="R56"/>
    </row>
    <row r="57" spans="1:19" ht="13.5" customHeight="1">
      <c r="A57" s="10" t="s">
        <v>97</v>
      </c>
      <c r="K57" s="21"/>
      <c r="L57" s="28"/>
      <c r="M57" s="28"/>
      <c r="N57" s="121"/>
      <c r="O57" s="28"/>
      <c r="P57" s="121"/>
      <c r="Q57" s="28"/>
      <c r="R57" s="28"/>
      <c r="S57" s="28"/>
    </row>
    <row r="58" spans="1:19" ht="13.5" customHeight="1">
      <c r="A58" s="10" t="s">
        <v>98</v>
      </c>
      <c r="L58" s="28"/>
      <c r="M58" s="28"/>
      <c r="N58" s="121"/>
      <c r="O58" s="28"/>
      <c r="P58" s="121"/>
      <c r="Q58" s="28"/>
      <c r="R58" s="28"/>
      <c r="S58" s="28"/>
    </row>
    <row r="59" spans="1:19" ht="13.5" customHeight="1">
      <c r="A59" s="10" t="s">
        <v>105</v>
      </c>
      <c r="L59" s="28"/>
      <c r="M59" s="28"/>
      <c r="N59" s="121"/>
      <c r="O59" s="28"/>
      <c r="P59" s="121"/>
      <c r="Q59" s="28"/>
      <c r="R59" s="121"/>
      <c r="S59" s="28"/>
    </row>
    <row r="60" spans="1:19" ht="13.5" customHeight="1">
      <c r="A60" s="28" t="s">
        <v>106</v>
      </c>
      <c r="L60" s="28"/>
      <c r="M60" s="28"/>
      <c r="N60" s="121"/>
      <c r="O60" s="28"/>
      <c r="P60" s="121"/>
      <c r="Q60" s="28"/>
      <c r="R60" s="121"/>
      <c r="S60" s="28"/>
    </row>
    <row r="61" spans="12:19" ht="13.5" customHeight="1">
      <c r="L61" s="28"/>
      <c r="M61" s="28"/>
      <c r="N61" s="121"/>
      <c r="O61" s="28"/>
      <c r="P61" s="121"/>
      <c r="Q61" s="28"/>
      <c r="R61" s="121"/>
      <c r="S61" s="28"/>
    </row>
    <row r="62" spans="12:19" ht="13.5" customHeight="1">
      <c r="L62" s="28"/>
      <c r="M62" s="28"/>
      <c r="N62" s="121"/>
      <c r="O62" s="28"/>
      <c r="P62" s="121"/>
      <c r="Q62" s="28"/>
      <c r="R62" s="121"/>
      <c r="S62" s="28"/>
    </row>
  </sheetData>
  <sheetProtection/>
  <mergeCells count="19">
    <mergeCell ref="I3:I5"/>
    <mergeCell ref="J3:J5"/>
    <mergeCell ref="A1:J1"/>
    <mergeCell ref="G30:G32"/>
    <mergeCell ref="F3:F5"/>
    <mergeCell ref="G3:G5"/>
    <mergeCell ref="A3:B6"/>
    <mergeCell ref="I30:I32"/>
    <mergeCell ref="H30:H32"/>
    <mergeCell ref="J30:J32"/>
    <mergeCell ref="C3:C5"/>
    <mergeCell ref="A30:B33"/>
    <mergeCell ref="D3:D5"/>
    <mergeCell ref="H3:H5"/>
    <mergeCell ref="E3:E5"/>
    <mergeCell ref="F30:F32"/>
    <mergeCell ref="E30:E32"/>
    <mergeCell ref="D30:D32"/>
    <mergeCell ref="C30:C32"/>
  </mergeCells>
  <conditionalFormatting sqref="A1 K1:IV1 A2:IV7 A57:IV65536 A29:J29 K8:IV26 S27:IV56 A56:J56 A33:J34 A30:F32">
    <cfRule type="cellIs" priority="52" dxfId="0" operator="equal" stopIfTrue="1">
      <formula>"."</formula>
    </cfRule>
  </conditionalFormatting>
  <conditionalFormatting sqref="A8:B28">
    <cfRule type="cellIs" priority="51" dxfId="0" operator="equal" stopIfTrue="1">
      <formula>"."</formula>
    </cfRule>
  </conditionalFormatting>
  <conditionalFormatting sqref="A35:B55">
    <cfRule type="cellIs" priority="50" dxfId="0" operator="equal" stopIfTrue="1">
      <formula>"."</formula>
    </cfRule>
  </conditionalFormatting>
  <conditionalFormatting sqref="C8:J8 C10:J10 C12:J12 C21:J21 C23:J23 C25:J28 C24:H24 J24 C14:J19 C13:H13 J13">
    <cfRule type="cellIs" priority="46" dxfId="0" operator="equal" stopIfTrue="1">
      <formula>"."</formula>
    </cfRule>
  </conditionalFormatting>
  <conditionalFormatting sqref="C35:G35 C37:G37 G36 C39:G39 G38 C48:G48 C50:G50 C41:G46 C40:E40 G40 C52:G55 C51:E51 G51 G49 G47">
    <cfRule type="cellIs" priority="45" dxfId="0" operator="equal" stopIfTrue="1">
      <formula>"."</formula>
    </cfRule>
  </conditionalFormatting>
  <conditionalFormatting sqref="H35:J37 H39:J43 H38:I38 H45:J48 H44:I44 H50:J53 H49:I49 H55:I55 H54 J54">
    <cfRule type="cellIs" priority="44" dxfId="0" operator="equal" stopIfTrue="1">
      <formula>"."</formula>
    </cfRule>
  </conditionalFormatting>
  <conditionalFormatting sqref="C9">
    <cfRule type="cellIs" priority="34" dxfId="0" operator="equal" stopIfTrue="1">
      <formula>"."</formula>
    </cfRule>
  </conditionalFormatting>
  <conditionalFormatting sqref="C11">
    <cfRule type="cellIs" priority="33" dxfId="0" operator="equal" stopIfTrue="1">
      <formula>"."</formula>
    </cfRule>
  </conditionalFormatting>
  <conditionalFormatting sqref="C20">
    <cfRule type="cellIs" priority="32" dxfId="0" operator="equal" stopIfTrue="1">
      <formula>"."</formula>
    </cfRule>
  </conditionalFormatting>
  <conditionalFormatting sqref="C22">
    <cfRule type="cellIs" priority="31" dxfId="0" operator="equal" stopIfTrue="1">
      <formula>"."</formula>
    </cfRule>
  </conditionalFormatting>
  <conditionalFormatting sqref="D9:J9">
    <cfRule type="cellIs" priority="30" dxfId="0" operator="equal" stopIfTrue="1">
      <formula>"."</formula>
    </cfRule>
  </conditionalFormatting>
  <conditionalFormatting sqref="D11:J11">
    <cfRule type="cellIs" priority="29" dxfId="0" operator="equal" stopIfTrue="1">
      <formula>"."</formula>
    </cfRule>
  </conditionalFormatting>
  <conditionalFormatting sqref="D20:J20">
    <cfRule type="cellIs" priority="28" dxfId="0" operator="equal" stopIfTrue="1">
      <formula>"."</formula>
    </cfRule>
  </conditionalFormatting>
  <conditionalFormatting sqref="D22:J22">
    <cfRule type="cellIs" priority="27" dxfId="0" operator="equal" stopIfTrue="1">
      <formula>"."</formula>
    </cfRule>
  </conditionalFormatting>
  <conditionalFormatting sqref="C36">
    <cfRule type="cellIs" priority="26" dxfId="0" operator="equal" stopIfTrue="1">
      <formula>"."</formula>
    </cfRule>
  </conditionalFormatting>
  <conditionalFormatting sqref="C38">
    <cfRule type="cellIs" priority="25" dxfId="0" operator="equal" stopIfTrue="1">
      <formula>"."</formula>
    </cfRule>
  </conditionalFormatting>
  <conditionalFormatting sqref="C47">
    <cfRule type="cellIs" priority="24" dxfId="0" operator="equal" stopIfTrue="1">
      <formula>"."</formula>
    </cfRule>
  </conditionalFormatting>
  <conditionalFormatting sqref="C49">
    <cfRule type="cellIs" priority="23" dxfId="0" operator="equal" stopIfTrue="1">
      <formula>"."</formula>
    </cfRule>
  </conditionalFormatting>
  <conditionalFormatting sqref="D36">
    <cfRule type="cellIs" priority="22" dxfId="0" operator="equal" stopIfTrue="1">
      <formula>"."</formula>
    </cfRule>
  </conditionalFormatting>
  <conditionalFormatting sqref="D38">
    <cfRule type="cellIs" priority="21" dxfId="0" operator="equal" stopIfTrue="1">
      <formula>"."</formula>
    </cfRule>
  </conditionalFormatting>
  <conditionalFormatting sqref="I24">
    <cfRule type="cellIs" priority="20" dxfId="0" operator="equal" stopIfTrue="1">
      <formula>"."</formula>
    </cfRule>
  </conditionalFormatting>
  <conditionalFormatting sqref="I13">
    <cfRule type="cellIs" priority="19" dxfId="0" operator="equal" stopIfTrue="1">
      <formula>"."</formula>
    </cfRule>
  </conditionalFormatting>
  <conditionalFormatting sqref="E36">
    <cfRule type="cellIs" priority="18" dxfId="0" operator="equal" stopIfTrue="1">
      <formula>"."</formula>
    </cfRule>
  </conditionalFormatting>
  <conditionalFormatting sqref="E38">
    <cfRule type="cellIs" priority="17" dxfId="0" operator="equal" stopIfTrue="1">
      <formula>"."</formula>
    </cfRule>
  </conditionalFormatting>
  <conditionalFormatting sqref="F36">
    <cfRule type="cellIs" priority="16" dxfId="0" operator="equal" stopIfTrue="1">
      <formula>"."</formula>
    </cfRule>
  </conditionalFormatting>
  <conditionalFormatting sqref="F38">
    <cfRule type="cellIs" priority="15" dxfId="0" operator="equal" stopIfTrue="1">
      <formula>"."</formula>
    </cfRule>
  </conditionalFormatting>
  <conditionalFormatting sqref="F40">
    <cfRule type="cellIs" priority="14" dxfId="0" operator="equal" stopIfTrue="1">
      <formula>"."</formula>
    </cfRule>
  </conditionalFormatting>
  <conditionalFormatting sqref="J38">
    <cfRule type="cellIs" priority="13" dxfId="0" operator="equal" stopIfTrue="1">
      <formula>"."</formula>
    </cfRule>
  </conditionalFormatting>
  <conditionalFormatting sqref="J44">
    <cfRule type="cellIs" priority="12" dxfId="0" operator="equal" stopIfTrue="1">
      <formula>"."</formula>
    </cfRule>
  </conditionalFormatting>
  <conditionalFormatting sqref="J49">
    <cfRule type="cellIs" priority="11" dxfId="0" operator="equal" stopIfTrue="1">
      <formula>"."</formula>
    </cfRule>
  </conditionalFormatting>
  <conditionalFormatting sqref="J55">
    <cfRule type="cellIs" priority="10" dxfId="0" operator="equal" stopIfTrue="1">
      <formula>"."</formula>
    </cfRule>
  </conditionalFormatting>
  <conditionalFormatting sqref="I54">
    <cfRule type="cellIs" priority="9" dxfId="0" operator="equal" stopIfTrue="1">
      <formula>"."</formula>
    </cfRule>
  </conditionalFormatting>
  <conditionalFormatting sqref="F51">
    <cfRule type="cellIs" priority="8" dxfId="0" operator="equal" stopIfTrue="1">
      <formula>"."</formula>
    </cfRule>
  </conditionalFormatting>
  <conditionalFormatting sqref="F49">
    <cfRule type="cellIs" priority="7" dxfId="0" operator="equal" stopIfTrue="1">
      <formula>"."</formula>
    </cfRule>
  </conditionalFormatting>
  <conditionalFormatting sqref="F47">
    <cfRule type="cellIs" priority="6" dxfId="0" operator="equal" stopIfTrue="1">
      <formula>"."</formula>
    </cfRule>
  </conditionalFormatting>
  <conditionalFormatting sqref="E47">
    <cfRule type="cellIs" priority="5" dxfId="0" operator="equal" stopIfTrue="1">
      <formula>"."</formula>
    </cfRule>
  </conditionalFormatting>
  <conditionalFormatting sqref="E49">
    <cfRule type="cellIs" priority="4" dxfId="0" operator="equal" stopIfTrue="1">
      <formula>"."</formula>
    </cfRule>
  </conditionalFormatting>
  <conditionalFormatting sqref="D49">
    <cfRule type="cellIs" priority="3" dxfId="0" operator="equal" stopIfTrue="1">
      <formula>"."</formula>
    </cfRule>
  </conditionalFormatting>
  <conditionalFormatting sqref="D47">
    <cfRule type="cellIs" priority="2" dxfId="0" operator="equal" stopIfTrue="1">
      <formula>"."</formula>
    </cfRule>
  </conditionalFormatting>
  <conditionalFormatting sqref="G30:J32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9"/>
  <sheetViews>
    <sheetView zoomScaleSheetLayoutView="100" zoomScalePageLayoutView="0" workbookViewId="0" topLeftCell="A1">
      <selection activeCell="A1" sqref="A1:J1"/>
    </sheetView>
  </sheetViews>
  <sheetFormatPr defaultColWidth="11.421875" defaultRowHeight="13.5" customHeight="1"/>
  <cols>
    <col min="1" max="1" width="3.57421875" style="28" customWidth="1"/>
    <col min="2" max="2" width="25.00390625" style="28" customWidth="1"/>
    <col min="3" max="6" width="9.140625" style="5" customWidth="1"/>
    <col min="7" max="7" width="9.28125" style="5" customWidth="1"/>
    <col min="8" max="10" width="9.140625" style="5" customWidth="1"/>
    <col min="11" max="11" width="10.28125" style="5" customWidth="1"/>
    <col min="12" max="12" width="3.57421875" style="5" customWidth="1"/>
    <col min="13" max="13" width="24.7109375" style="5" bestFit="1" customWidth="1"/>
    <col min="14" max="14" width="10.28125" style="46" customWidth="1"/>
    <col min="15" max="16" width="10.28125" style="5" customWidth="1"/>
    <col min="17" max="16384" width="11.421875" style="5" customWidth="1"/>
  </cols>
  <sheetData>
    <row r="1" spans="1:13" s="43" customFormat="1" ht="24" customHeight="1">
      <c r="A1" s="201" t="s">
        <v>114</v>
      </c>
      <c r="B1" s="201"/>
      <c r="C1" s="201"/>
      <c r="D1" s="201"/>
      <c r="E1" s="201"/>
      <c r="F1" s="201"/>
      <c r="G1" s="201"/>
      <c r="H1" s="201"/>
      <c r="I1" s="201"/>
      <c r="J1" s="201"/>
      <c r="K1" s="114"/>
      <c r="L1" s="115"/>
      <c r="M1" s="115"/>
    </row>
    <row r="2" spans="1:10" s="43" customFormat="1" ht="14.25" customHeight="1">
      <c r="A2" s="2"/>
      <c r="B2" s="2"/>
      <c r="C2" s="40"/>
      <c r="D2" s="40"/>
      <c r="E2" s="40"/>
      <c r="F2" s="40"/>
      <c r="G2" s="40"/>
      <c r="H2" s="40"/>
      <c r="I2" s="40"/>
      <c r="J2" s="40"/>
    </row>
    <row r="3" spans="1:11" s="43" customFormat="1" ht="13.5" customHeight="1">
      <c r="A3" s="188" t="s">
        <v>34</v>
      </c>
      <c r="B3" s="188"/>
      <c r="C3" s="185" t="s">
        <v>4</v>
      </c>
      <c r="D3" s="185" t="s">
        <v>5</v>
      </c>
      <c r="E3" s="185" t="s">
        <v>6</v>
      </c>
      <c r="F3" s="185" t="s">
        <v>7</v>
      </c>
      <c r="G3" s="185" t="s">
        <v>13</v>
      </c>
      <c r="H3" s="185" t="s">
        <v>14</v>
      </c>
      <c r="I3" s="185" t="s">
        <v>40</v>
      </c>
      <c r="J3" s="198" t="s">
        <v>41</v>
      </c>
      <c r="K3" s="2"/>
    </row>
    <row r="4" spans="1:11" s="43" customFormat="1" ht="13.5" customHeight="1">
      <c r="A4" s="190"/>
      <c r="B4" s="190"/>
      <c r="C4" s="186"/>
      <c r="D4" s="186"/>
      <c r="E4" s="186"/>
      <c r="F4" s="186"/>
      <c r="G4" s="186"/>
      <c r="H4" s="186"/>
      <c r="I4" s="186"/>
      <c r="J4" s="199"/>
      <c r="K4" s="2"/>
    </row>
    <row r="5" spans="1:11" s="43" customFormat="1" ht="13.5" customHeight="1">
      <c r="A5" s="192"/>
      <c r="B5" s="192"/>
      <c r="C5" s="187"/>
      <c r="D5" s="187"/>
      <c r="E5" s="187"/>
      <c r="F5" s="187"/>
      <c r="G5" s="187"/>
      <c r="H5" s="187"/>
      <c r="I5" s="187"/>
      <c r="J5" s="200"/>
      <c r="K5" s="2"/>
    </row>
    <row r="6" spans="1:10" s="43" customFormat="1" ht="13.5" customHeight="1">
      <c r="A6" s="193"/>
      <c r="B6" s="193"/>
      <c r="C6" s="66" t="s">
        <v>31</v>
      </c>
      <c r="D6" s="69"/>
      <c r="E6" s="69"/>
      <c r="F6" s="69"/>
      <c r="G6" s="69"/>
      <c r="H6" s="69"/>
      <c r="I6" s="69"/>
      <c r="J6" s="77"/>
    </row>
    <row r="7" spans="1:10" s="43" customFormat="1" ht="6" customHeight="1">
      <c r="A7" s="2"/>
      <c r="B7" s="2"/>
      <c r="C7" s="125"/>
      <c r="D7" s="40"/>
      <c r="E7" s="40"/>
      <c r="F7" s="40"/>
      <c r="G7" s="40"/>
      <c r="H7" s="40"/>
      <c r="I7" s="40"/>
      <c r="J7" s="40"/>
    </row>
    <row r="8" spans="1:10" s="43" customFormat="1" ht="13.5" customHeight="1">
      <c r="A8" s="8" t="s">
        <v>50</v>
      </c>
      <c r="B8" s="7"/>
      <c r="C8" s="146">
        <v>6012460</v>
      </c>
      <c r="D8" s="9">
        <v>5345342</v>
      </c>
      <c r="E8" s="9">
        <v>4674170</v>
      </c>
      <c r="F8" s="9">
        <v>5078976</v>
      </c>
      <c r="G8" s="9">
        <v>5461080</v>
      </c>
      <c r="H8" s="9">
        <v>4941711</v>
      </c>
      <c r="I8" s="9">
        <v>2614007</v>
      </c>
      <c r="J8" s="9">
        <v>3576902</v>
      </c>
    </row>
    <row r="9" spans="1:10" s="43" customFormat="1" ht="13.5" customHeight="1">
      <c r="A9" s="44" t="s">
        <v>46</v>
      </c>
      <c r="B9" s="10" t="s">
        <v>32</v>
      </c>
      <c r="C9" s="147">
        <v>4588401</v>
      </c>
      <c r="D9" s="3">
        <v>4184980</v>
      </c>
      <c r="E9" s="3">
        <v>3463437</v>
      </c>
      <c r="F9" s="3">
        <v>3777115</v>
      </c>
      <c r="G9" s="3">
        <v>3947001</v>
      </c>
      <c r="H9" s="3">
        <v>3549442</v>
      </c>
      <c r="I9" s="3">
        <v>1462768</v>
      </c>
      <c r="J9" s="3">
        <v>2621290</v>
      </c>
    </row>
    <row r="10" spans="1:10" s="43" customFormat="1" ht="13.5" customHeight="1">
      <c r="A10" s="44"/>
      <c r="B10" s="10" t="s">
        <v>33</v>
      </c>
      <c r="C10" s="147">
        <v>419201</v>
      </c>
      <c r="D10" s="3">
        <v>438431</v>
      </c>
      <c r="E10" s="3">
        <v>346693</v>
      </c>
      <c r="F10" s="3">
        <v>249462</v>
      </c>
      <c r="G10" s="3">
        <v>196478</v>
      </c>
      <c r="H10" s="3">
        <v>177311</v>
      </c>
      <c r="I10" s="3">
        <v>265008</v>
      </c>
      <c r="J10" s="3">
        <v>176781</v>
      </c>
    </row>
    <row r="11" spans="1:10" s="43" customFormat="1" ht="36" customHeight="1">
      <c r="A11" s="44"/>
      <c r="B11" s="56" t="s">
        <v>35</v>
      </c>
      <c r="C11" s="147">
        <v>52530</v>
      </c>
      <c r="D11" s="3">
        <v>51904</v>
      </c>
      <c r="E11" s="3">
        <v>49408</v>
      </c>
      <c r="F11" s="3">
        <v>40033</v>
      </c>
      <c r="G11" s="3">
        <v>32382</v>
      </c>
      <c r="H11" s="3">
        <v>24045</v>
      </c>
      <c r="I11" s="3">
        <v>22149</v>
      </c>
      <c r="J11" s="3">
        <v>21231</v>
      </c>
    </row>
    <row r="12" spans="1:10" s="43" customFormat="1" ht="6" customHeight="1">
      <c r="A12" s="45"/>
      <c r="B12" s="45"/>
      <c r="C12" s="153"/>
      <c r="D12" s="143"/>
      <c r="E12" s="143"/>
      <c r="F12" s="143"/>
      <c r="G12" s="143"/>
      <c r="H12" s="143"/>
      <c r="I12" s="143"/>
      <c r="J12" s="143"/>
    </row>
    <row r="13" spans="1:10" s="43" customFormat="1" ht="24" customHeight="1">
      <c r="A13" s="206" t="s">
        <v>51</v>
      </c>
      <c r="B13" s="206"/>
      <c r="C13" s="146">
        <v>723756</v>
      </c>
      <c r="D13" s="9">
        <v>735610</v>
      </c>
      <c r="E13" s="9">
        <v>592155</v>
      </c>
      <c r="F13" s="9">
        <v>439497</v>
      </c>
      <c r="G13" s="9">
        <v>329337</v>
      </c>
      <c r="H13" s="9">
        <v>284589</v>
      </c>
      <c r="I13" s="9">
        <v>239519</v>
      </c>
      <c r="J13" s="9">
        <v>216580</v>
      </c>
    </row>
    <row r="14" spans="1:10" s="43" customFormat="1" ht="13.5" customHeight="1">
      <c r="A14" s="44" t="s">
        <v>46</v>
      </c>
      <c r="B14" s="10" t="s">
        <v>32</v>
      </c>
      <c r="C14" s="147">
        <v>289159</v>
      </c>
      <c r="D14" s="3">
        <v>283593</v>
      </c>
      <c r="E14" s="3">
        <v>237708</v>
      </c>
      <c r="F14" s="3">
        <v>176946</v>
      </c>
      <c r="G14" s="3">
        <v>133567</v>
      </c>
      <c r="H14" s="3">
        <v>114584</v>
      </c>
      <c r="I14" s="3">
        <v>86103</v>
      </c>
      <c r="J14" s="3">
        <v>78984</v>
      </c>
    </row>
    <row r="15" spans="1:10" s="43" customFormat="1" ht="13.5" customHeight="1">
      <c r="A15" s="44"/>
      <c r="B15" s="10" t="s">
        <v>33</v>
      </c>
      <c r="C15" s="147">
        <v>383224</v>
      </c>
      <c r="D15" s="3">
        <v>400387</v>
      </c>
      <c r="E15" s="3">
        <v>305418</v>
      </c>
      <c r="F15" s="3">
        <v>222545</v>
      </c>
      <c r="G15" s="3">
        <v>163390</v>
      </c>
      <c r="H15" s="3">
        <v>146243</v>
      </c>
      <c r="I15" s="3">
        <v>131412</v>
      </c>
      <c r="J15" s="3">
        <v>116456</v>
      </c>
    </row>
    <row r="16" spans="1:10" s="43" customFormat="1" ht="36" customHeight="1">
      <c r="A16" s="44"/>
      <c r="B16" s="56" t="s">
        <v>35</v>
      </c>
      <c r="C16" s="147">
        <v>51369</v>
      </c>
      <c r="D16" s="3">
        <v>51458</v>
      </c>
      <c r="E16" s="3">
        <v>48818</v>
      </c>
      <c r="F16" s="3">
        <v>39947</v>
      </c>
      <c r="G16" s="3">
        <v>32233</v>
      </c>
      <c r="H16" s="3">
        <v>23668</v>
      </c>
      <c r="I16" s="3">
        <v>21960</v>
      </c>
      <c r="J16" s="3">
        <v>21062</v>
      </c>
    </row>
    <row r="17" spans="1:18" s="43" customFormat="1" ht="13.5" customHeight="1">
      <c r="A17" s="44"/>
      <c r="B17" s="56"/>
      <c r="C17" s="3"/>
      <c r="D17" s="3"/>
      <c r="E17" s="3"/>
      <c r="F17" s="3"/>
      <c r="G17" s="3"/>
      <c r="H17" s="3"/>
      <c r="I17" s="3"/>
      <c r="J17" s="3"/>
      <c r="L17"/>
      <c r="M17"/>
      <c r="N17"/>
      <c r="O17"/>
      <c r="P17"/>
      <c r="Q17"/>
      <c r="R17"/>
    </row>
    <row r="18" spans="1:18" s="43" customFormat="1" ht="13.5" customHeight="1">
      <c r="A18" s="44"/>
      <c r="B18" s="56"/>
      <c r="C18" s="3"/>
      <c r="D18" s="3"/>
      <c r="E18" s="3"/>
      <c r="F18" s="3"/>
      <c r="G18" s="3"/>
      <c r="H18" s="3"/>
      <c r="I18" s="3"/>
      <c r="J18" s="3"/>
      <c r="L18"/>
      <c r="M18"/>
      <c r="N18"/>
      <c r="O18"/>
      <c r="P18"/>
      <c r="Q18"/>
      <c r="R18"/>
    </row>
    <row r="19" spans="1:18" s="43" customFormat="1" ht="13.5" customHeight="1">
      <c r="A19" s="2"/>
      <c r="B19" s="2"/>
      <c r="C19" s="40"/>
      <c r="D19" s="40"/>
      <c r="E19" s="40"/>
      <c r="F19" s="40"/>
      <c r="G19" s="40"/>
      <c r="H19" s="40"/>
      <c r="I19" s="2"/>
      <c r="J19" s="2"/>
      <c r="K19" s="14"/>
      <c r="L19"/>
      <c r="M19"/>
      <c r="N19"/>
      <c r="O19"/>
      <c r="P19"/>
      <c r="Q19"/>
      <c r="R19"/>
    </row>
    <row r="20" spans="1:18" s="43" customFormat="1" ht="13.5" customHeight="1">
      <c r="A20" s="188" t="s">
        <v>34</v>
      </c>
      <c r="B20" s="188"/>
      <c r="C20" s="185" t="s">
        <v>42</v>
      </c>
      <c r="D20" s="185" t="s">
        <v>59</v>
      </c>
      <c r="E20" s="195" t="s">
        <v>60</v>
      </c>
      <c r="F20" s="195" t="s">
        <v>61</v>
      </c>
      <c r="G20" s="195" t="s">
        <v>115</v>
      </c>
      <c r="H20" s="195" t="s">
        <v>116</v>
      </c>
      <c r="I20" s="195" t="s">
        <v>117</v>
      </c>
      <c r="J20" s="207" t="s">
        <v>118</v>
      </c>
      <c r="K20" s="65"/>
      <c r="L20"/>
      <c r="M20"/>
      <c r="N20"/>
      <c r="O20"/>
      <c r="P20"/>
      <c r="Q20"/>
      <c r="R20"/>
    </row>
    <row r="21" spans="1:18" s="43" customFormat="1" ht="13.5" customHeight="1">
      <c r="A21" s="190"/>
      <c r="B21" s="190"/>
      <c r="C21" s="186"/>
      <c r="D21" s="186"/>
      <c r="E21" s="196"/>
      <c r="F21" s="196"/>
      <c r="G21" s="196"/>
      <c r="H21" s="196"/>
      <c r="I21" s="196"/>
      <c r="J21" s="208"/>
      <c r="K21" s="65"/>
      <c r="L21"/>
      <c r="M21"/>
      <c r="N21"/>
      <c r="O21"/>
      <c r="P21"/>
      <c r="Q21"/>
      <c r="R21"/>
    </row>
    <row r="22" spans="1:18" s="43" customFormat="1" ht="13.5" customHeight="1">
      <c r="A22" s="192"/>
      <c r="B22" s="192"/>
      <c r="C22" s="187"/>
      <c r="D22" s="187"/>
      <c r="E22" s="197"/>
      <c r="F22" s="197"/>
      <c r="G22" s="197"/>
      <c r="H22" s="197"/>
      <c r="I22" s="197"/>
      <c r="J22" s="209"/>
      <c r="K22" s="65"/>
      <c r="L22"/>
      <c r="M22"/>
      <c r="N22"/>
      <c r="O22"/>
      <c r="P22"/>
      <c r="Q22"/>
      <c r="R22"/>
    </row>
    <row r="23" spans="1:18" s="43" customFormat="1" ht="13.5" customHeight="1">
      <c r="A23" s="193"/>
      <c r="B23" s="193"/>
      <c r="C23" s="66" t="s">
        <v>31</v>
      </c>
      <c r="D23" s="68"/>
      <c r="E23" s="69"/>
      <c r="F23" s="69"/>
      <c r="G23" s="167"/>
      <c r="H23" s="69" t="s">
        <v>37</v>
      </c>
      <c r="I23" s="69"/>
      <c r="J23" s="77"/>
      <c r="K23" s="2"/>
      <c r="L23"/>
      <c r="M23"/>
      <c r="N23"/>
      <c r="O23"/>
      <c r="P23"/>
      <c r="Q23"/>
      <c r="R23"/>
    </row>
    <row r="24" spans="1:18" s="43" customFormat="1" ht="6" customHeight="1">
      <c r="A24" s="2"/>
      <c r="B24" s="2"/>
      <c r="C24" s="125"/>
      <c r="D24" s="40"/>
      <c r="E24" s="40"/>
      <c r="F24" s="40"/>
      <c r="G24" s="40"/>
      <c r="H24" s="40"/>
      <c r="L24"/>
      <c r="M24"/>
      <c r="N24"/>
      <c r="O24"/>
      <c r="P24"/>
      <c r="Q24"/>
      <c r="R24"/>
    </row>
    <row r="25" spans="1:20" s="43" customFormat="1" ht="13.5" customHeight="1">
      <c r="A25" s="8" t="s">
        <v>50</v>
      </c>
      <c r="B25" s="7"/>
      <c r="C25" s="146">
        <v>4237524</v>
      </c>
      <c r="D25" s="9">
        <v>4659159</v>
      </c>
      <c r="E25" s="9">
        <v>4533159</v>
      </c>
      <c r="F25" s="9">
        <v>4714909</v>
      </c>
      <c r="G25" s="9">
        <v>55849398</v>
      </c>
      <c r="H25" s="42">
        <v>-7.239125126525779</v>
      </c>
      <c r="I25" s="42">
        <v>-14.096469436740888</v>
      </c>
      <c r="J25" s="42">
        <v>-19.053087022363297</v>
      </c>
      <c r="K25" s="14"/>
      <c r="L25"/>
      <c r="M25"/>
      <c r="N25"/>
      <c r="O25"/>
      <c r="P25"/>
      <c r="Q25"/>
      <c r="R25"/>
      <c r="S25" s="93"/>
      <c r="T25" s="93"/>
    </row>
    <row r="26" spans="1:20" s="43" customFormat="1" ht="13.5" customHeight="1">
      <c r="A26" s="44" t="s">
        <v>46</v>
      </c>
      <c r="B26" s="10" t="s">
        <v>32</v>
      </c>
      <c r="C26" s="147">
        <v>3335453</v>
      </c>
      <c r="D26" s="3">
        <v>3589233</v>
      </c>
      <c r="E26" s="3">
        <v>3367019</v>
      </c>
      <c r="F26" s="3">
        <v>3446030</v>
      </c>
      <c r="G26" s="3">
        <v>41332170</v>
      </c>
      <c r="H26" s="21">
        <v>-10.50672726513325</v>
      </c>
      <c r="I26" s="21">
        <v>-14.150304933198711</v>
      </c>
      <c r="J26" s="21">
        <v>-15.293050251585655</v>
      </c>
      <c r="K26" s="14"/>
      <c r="L26"/>
      <c r="M26"/>
      <c r="N26"/>
      <c r="O26"/>
      <c r="P26"/>
      <c r="Q26"/>
      <c r="R26"/>
      <c r="S26" s="93"/>
      <c r="T26" s="93"/>
    </row>
    <row r="27" spans="1:20" s="43" customFormat="1" ht="13.5" customHeight="1">
      <c r="A27" s="44"/>
      <c r="B27" s="10" t="s">
        <v>33</v>
      </c>
      <c r="C27" s="147">
        <v>183970</v>
      </c>
      <c r="D27" s="3">
        <v>358734</v>
      </c>
      <c r="E27" s="3">
        <v>532527</v>
      </c>
      <c r="F27" s="3">
        <v>591324</v>
      </c>
      <c r="G27" s="3">
        <v>3935924</v>
      </c>
      <c r="H27" s="21">
        <v>10.892433671041488</v>
      </c>
      <c r="I27" s="21">
        <v>-17.480299508688006</v>
      </c>
      <c r="J27" s="21">
        <v>-51.881722187345645</v>
      </c>
      <c r="K27" s="14"/>
      <c r="L27"/>
      <c r="M27"/>
      <c r="N27"/>
      <c r="O27"/>
      <c r="P27"/>
      <c r="Q27"/>
      <c r="R27"/>
      <c r="S27" s="93"/>
      <c r="T27" s="93"/>
    </row>
    <row r="28" spans="1:20" s="43" customFormat="1" ht="36" customHeight="1">
      <c r="A28" s="44"/>
      <c r="B28" s="56" t="s">
        <v>35</v>
      </c>
      <c r="C28" s="147">
        <v>27024</v>
      </c>
      <c r="D28" s="3">
        <v>33445</v>
      </c>
      <c r="E28" s="3">
        <v>33574</v>
      </c>
      <c r="F28" s="3">
        <v>40585</v>
      </c>
      <c r="G28" s="3">
        <v>428310</v>
      </c>
      <c r="H28" s="21">
        <v>147.14517348228247</v>
      </c>
      <c r="I28" s="21">
        <v>225.4536336281572</v>
      </c>
      <c r="J28" s="21">
        <v>198.29576319867</v>
      </c>
      <c r="K28" s="14"/>
      <c r="L28"/>
      <c r="M28"/>
      <c r="N28"/>
      <c r="O28"/>
      <c r="P28"/>
      <c r="Q28"/>
      <c r="R28"/>
      <c r="S28" s="93"/>
      <c r="T28" s="93"/>
    </row>
    <row r="29" spans="1:20" s="43" customFormat="1" ht="6" customHeight="1">
      <c r="A29" s="45"/>
      <c r="B29" s="45"/>
      <c r="C29" s="153"/>
      <c r="D29" s="143"/>
      <c r="E29" s="65"/>
      <c r="F29" s="65"/>
      <c r="G29" s="65"/>
      <c r="H29" s="21"/>
      <c r="I29" s="21"/>
      <c r="J29" s="21"/>
      <c r="K29" s="14"/>
      <c r="L29"/>
      <c r="M29"/>
      <c r="N29"/>
      <c r="O29"/>
      <c r="P29"/>
      <c r="Q29"/>
      <c r="R29"/>
      <c r="S29" s="93"/>
      <c r="T29" s="93"/>
    </row>
    <row r="30" spans="1:20" s="43" customFormat="1" ht="24" customHeight="1">
      <c r="A30" s="206" t="s">
        <v>51</v>
      </c>
      <c r="B30" s="206"/>
      <c r="C30" s="146">
        <v>319533</v>
      </c>
      <c r="D30" s="9">
        <v>525021</v>
      </c>
      <c r="E30" s="9">
        <v>571248</v>
      </c>
      <c r="F30" s="9">
        <v>634765</v>
      </c>
      <c r="G30" s="9">
        <v>5611611</v>
      </c>
      <c r="H30" s="42">
        <v>8.676014768723078</v>
      </c>
      <c r="I30" s="42">
        <v>-4.614175669625325</v>
      </c>
      <c r="J30" s="42">
        <v>-10.199018466762084</v>
      </c>
      <c r="K30" s="14"/>
      <c r="L30"/>
      <c r="M30"/>
      <c r="N30"/>
      <c r="O30"/>
      <c r="P30"/>
      <c r="Q30"/>
      <c r="R30"/>
      <c r="S30" s="93"/>
      <c r="T30" s="93"/>
    </row>
    <row r="31" spans="1:20" s="43" customFormat="1" ht="13.5" customHeight="1">
      <c r="A31" s="44" t="s">
        <v>46</v>
      </c>
      <c r="B31" s="10" t="s">
        <v>32</v>
      </c>
      <c r="C31" s="147">
        <v>138446</v>
      </c>
      <c r="D31" s="3">
        <v>190055</v>
      </c>
      <c r="E31" s="3">
        <v>192850</v>
      </c>
      <c r="F31" s="3">
        <v>221496</v>
      </c>
      <c r="G31" s="3">
        <v>2143491</v>
      </c>
      <c r="H31" s="21">
        <v>12.304448762812115</v>
      </c>
      <c r="I31" s="21">
        <v>0.3281565940238096</v>
      </c>
      <c r="J31" s="21">
        <v>9.894529724188033</v>
      </c>
      <c r="K31" s="14"/>
      <c r="L31"/>
      <c r="M31"/>
      <c r="N31"/>
      <c r="O31"/>
      <c r="P31"/>
      <c r="Q31"/>
      <c r="R31"/>
      <c r="S31" s="93"/>
      <c r="T31" s="93"/>
    </row>
    <row r="32" spans="1:20" s="43" customFormat="1" ht="13.5" customHeight="1">
      <c r="A32" s="44"/>
      <c r="B32" s="10" t="s">
        <v>33</v>
      </c>
      <c r="C32" s="147">
        <v>154100</v>
      </c>
      <c r="D32" s="3">
        <v>301556</v>
      </c>
      <c r="E32" s="3">
        <v>344794</v>
      </c>
      <c r="F32" s="3">
        <v>372649</v>
      </c>
      <c r="G32" s="3">
        <v>3042176</v>
      </c>
      <c r="H32" s="21">
        <v>1.06897009966778</v>
      </c>
      <c r="I32" s="21">
        <v>-14.383668433491891</v>
      </c>
      <c r="J32" s="21">
        <v>-26.135557370349943</v>
      </c>
      <c r="K32" s="14"/>
      <c r="L32"/>
      <c r="M32"/>
      <c r="N32"/>
      <c r="O32"/>
      <c r="P32"/>
      <c r="Q32"/>
      <c r="R32"/>
      <c r="S32" s="93"/>
      <c r="T32" s="93"/>
    </row>
    <row r="33" spans="1:20" s="43" customFormat="1" ht="36" customHeight="1">
      <c r="A33" s="44"/>
      <c r="B33" s="56" t="s">
        <v>35</v>
      </c>
      <c r="C33" s="147">
        <v>26853</v>
      </c>
      <c r="D33" s="3">
        <v>33245</v>
      </c>
      <c r="E33" s="3">
        <v>33418</v>
      </c>
      <c r="F33" s="3">
        <v>40396</v>
      </c>
      <c r="G33" s="3">
        <v>424425</v>
      </c>
      <c r="H33" s="21">
        <v>150.66886372898173</v>
      </c>
      <c r="I33" s="21">
        <v>224.8888140419636</v>
      </c>
      <c r="J33" s="21">
        <v>198.88444641748515</v>
      </c>
      <c r="K33" s="14"/>
      <c r="L33"/>
      <c r="M33"/>
      <c r="N33"/>
      <c r="O33"/>
      <c r="P33"/>
      <c r="Q33"/>
      <c r="R33"/>
      <c r="S33" s="93"/>
      <c r="T33" s="93"/>
    </row>
    <row r="34" spans="12:18" ht="13.5" customHeight="1">
      <c r="L34"/>
      <c r="M34"/>
      <c r="N34"/>
      <c r="O34"/>
      <c r="P34"/>
      <c r="Q34"/>
      <c r="R34"/>
    </row>
    <row r="35" spans="12:18" ht="13.5" customHeight="1">
      <c r="L35"/>
      <c r="M35"/>
      <c r="N35"/>
      <c r="O35"/>
      <c r="P35"/>
      <c r="Q35"/>
      <c r="R35"/>
    </row>
    <row r="51" ht="13.5" customHeight="1">
      <c r="G51" s="78"/>
    </row>
    <row r="52" ht="13.5" customHeight="1">
      <c r="G52" s="78"/>
    </row>
    <row r="53" ht="13.5" customHeight="1">
      <c r="G53" s="78"/>
    </row>
    <row r="54" ht="13.5" customHeight="1">
      <c r="G54" s="78"/>
    </row>
    <row r="55" ht="13.5" customHeight="1">
      <c r="G55" s="78"/>
    </row>
    <row r="56" ht="13.5" customHeight="1">
      <c r="G56" s="78"/>
    </row>
    <row r="57" ht="13.5" customHeight="1">
      <c r="G57" s="78"/>
    </row>
    <row r="58" ht="13.5" customHeight="1">
      <c r="G58" s="78"/>
    </row>
    <row r="59" ht="13.5" customHeight="1">
      <c r="G59" s="78"/>
    </row>
  </sheetData>
  <sheetProtection/>
  <mergeCells count="21">
    <mergeCell ref="C3:C5"/>
    <mergeCell ref="E3:E5"/>
    <mergeCell ref="A20:B23"/>
    <mergeCell ref="G3:G5"/>
    <mergeCell ref="A13:B13"/>
    <mergeCell ref="H20:H22"/>
    <mergeCell ref="G20:G22"/>
    <mergeCell ref="E20:E22"/>
    <mergeCell ref="F20:F22"/>
    <mergeCell ref="A3:B6"/>
    <mergeCell ref="D20:D22"/>
    <mergeCell ref="F3:F5"/>
    <mergeCell ref="D3:D5"/>
    <mergeCell ref="I20:I22"/>
    <mergeCell ref="C20:C22"/>
    <mergeCell ref="A30:B30"/>
    <mergeCell ref="A1:J1"/>
    <mergeCell ref="J20:J22"/>
    <mergeCell ref="H3:H5"/>
    <mergeCell ref="I3:I5"/>
    <mergeCell ref="J3:J5"/>
  </mergeCells>
  <conditionalFormatting sqref="A1 K1:IV1 A17:K24 A13 A31:B33 A2:IV7 A14:B16 A25:B29 A36:IV65536 A8:B12 K8:IV16 K25:K33 A34:K35 S17:IV35">
    <cfRule type="cellIs" priority="8" dxfId="0" operator="equal" stopIfTrue="1">
      <formula>"."</formula>
    </cfRule>
  </conditionalFormatting>
  <conditionalFormatting sqref="A30">
    <cfRule type="cellIs" priority="6" dxfId="0" operator="equal" stopIfTrue="1">
      <formula>"."</formula>
    </cfRule>
  </conditionalFormatting>
  <conditionalFormatting sqref="C8:J16">
    <cfRule type="cellIs" priority="4" dxfId="0" operator="equal" stopIfTrue="1">
      <formula>"."</formula>
    </cfRule>
  </conditionalFormatting>
  <conditionalFormatting sqref="C29:J29 C25:C28 G30:J33 C30:C33 G25:J28">
    <cfRule type="cellIs" priority="3" dxfId="0" operator="equal" stopIfTrue="1">
      <formula>"."</formula>
    </cfRule>
  </conditionalFormatting>
  <conditionalFormatting sqref="D25:F28 D30:F33">
    <cfRule type="cellIs" priority="2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78"/>
  <sheetViews>
    <sheetView zoomScaleSheetLayoutView="100" zoomScalePageLayoutView="0" workbookViewId="0" topLeftCell="A1">
      <selection activeCell="A1" sqref="A1:J1"/>
    </sheetView>
  </sheetViews>
  <sheetFormatPr defaultColWidth="11.421875" defaultRowHeight="13.5" customHeight="1"/>
  <cols>
    <col min="1" max="1" width="3.57421875" style="5" customWidth="1"/>
    <col min="2" max="2" width="19.421875" style="46" customWidth="1"/>
    <col min="3" max="3" width="9.8515625" style="5" customWidth="1"/>
    <col min="4" max="10" width="9.8515625" style="46" customWidth="1"/>
    <col min="11" max="11" width="10.28125" style="46" customWidth="1"/>
    <col min="12" max="12" width="3.57421875" style="5" customWidth="1"/>
    <col min="13" max="13" width="18.00390625" style="5" customWidth="1"/>
    <col min="14" max="14" width="10.28125" style="46" customWidth="1"/>
    <col min="15" max="16" width="10.28125" style="5" customWidth="1"/>
    <col min="17" max="16384" width="11.421875" style="5" customWidth="1"/>
  </cols>
  <sheetData>
    <row r="1" spans="1:16" ht="24" customHeight="1">
      <c r="A1" s="201" t="s">
        <v>119</v>
      </c>
      <c r="B1" s="201"/>
      <c r="C1" s="201"/>
      <c r="D1" s="201"/>
      <c r="E1" s="201"/>
      <c r="F1" s="201"/>
      <c r="G1" s="201"/>
      <c r="H1" s="201"/>
      <c r="I1" s="201"/>
      <c r="J1" s="201"/>
      <c r="K1" s="36"/>
      <c r="L1" s="70"/>
      <c r="M1" s="70"/>
      <c r="N1" s="70"/>
      <c r="O1" s="70"/>
      <c r="P1" s="70"/>
    </row>
    <row r="2" spans="1:15" ht="13.5" customHeight="1">
      <c r="A2" s="28"/>
      <c r="B2" s="38"/>
      <c r="C2" s="39"/>
      <c r="D2" s="38"/>
      <c r="E2" s="38"/>
      <c r="F2" s="38"/>
      <c r="G2" s="38"/>
      <c r="H2" s="38"/>
      <c r="I2" s="38"/>
      <c r="J2" s="38"/>
      <c r="K2" s="38"/>
      <c r="L2" s="28"/>
      <c r="M2" s="28"/>
      <c r="N2" s="38"/>
      <c r="O2" s="39"/>
    </row>
    <row r="3" spans="1:10" s="50" customFormat="1" ht="13.5" customHeight="1">
      <c r="A3" s="188" t="s">
        <v>15</v>
      </c>
      <c r="B3" s="210"/>
      <c r="C3" s="185" t="s">
        <v>4</v>
      </c>
      <c r="D3" s="185" t="s">
        <v>5</v>
      </c>
      <c r="E3" s="185" t="s">
        <v>6</v>
      </c>
      <c r="F3" s="185" t="s">
        <v>7</v>
      </c>
      <c r="G3" s="185" t="s">
        <v>13</v>
      </c>
      <c r="H3" s="185" t="s">
        <v>14</v>
      </c>
      <c r="I3" s="185" t="s">
        <v>40</v>
      </c>
      <c r="J3" s="198" t="s">
        <v>41</v>
      </c>
    </row>
    <row r="4" spans="1:10" s="50" customFormat="1" ht="13.5" customHeight="1">
      <c r="A4" s="190"/>
      <c r="B4" s="211"/>
      <c r="C4" s="186"/>
      <c r="D4" s="186"/>
      <c r="E4" s="186"/>
      <c r="F4" s="186"/>
      <c r="G4" s="186"/>
      <c r="H4" s="186"/>
      <c r="I4" s="186"/>
      <c r="J4" s="199"/>
    </row>
    <row r="5" spans="1:10" s="50" customFormat="1" ht="13.5" customHeight="1">
      <c r="A5" s="190"/>
      <c r="B5" s="211"/>
      <c r="C5" s="187"/>
      <c r="D5" s="187"/>
      <c r="E5" s="187"/>
      <c r="F5" s="187"/>
      <c r="G5" s="187"/>
      <c r="H5" s="187"/>
      <c r="I5" s="187"/>
      <c r="J5" s="200"/>
    </row>
    <row r="6" spans="1:10" s="50" customFormat="1" ht="13.5" customHeight="1">
      <c r="A6" s="212"/>
      <c r="B6" s="212"/>
      <c r="C6" s="66" t="s">
        <v>31</v>
      </c>
      <c r="D6" s="69"/>
      <c r="E6" s="69"/>
      <c r="F6" s="69"/>
      <c r="G6" s="69"/>
      <c r="H6" s="69"/>
      <c r="I6" s="69"/>
      <c r="J6" s="77"/>
    </row>
    <row r="7" spans="1:10" ht="6" customHeight="1">
      <c r="A7" s="52"/>
      <c r="B7" s="52"/>
      <c r="C7" s="80"/>
      <c r="D7" s="80"/>
      <c r="E7" s="80"/>
      <c r="F7" s="80"/>
      <c r="G7" s="80"/>
      <c r="H7" s="80"/>
      <c r="I7" s="80"/>
      <c r="J7" s="80"/>
    </row>
    <row r="8" spans="1:10" ht="13.5" customHeight="1">
      <c r="A8" s="73" t="s">
        <v>30</v>
      </c>
      <c r="B8" s="73"/>
      <c r="C8" s="73"/>
      <c r="D8" s="73"/>
      <c r="E8" s="73"/>
      <c r="F8" s="73"/>
      <c r="G8" s="73"/>
      <c r="H8" s="73"/>
      <c r="I8" s="73"/>
      <c r="J8" s="73"/>
    </row>
    <row r="9" spans="1:10" ht="13.5" customHeight="1">
      <c r="A9" s="7" t="s">
        <v>1</v>
      </c>
      <c r="B9" s="8"/>
      <c r="C9" s="9">
        <v>1634101.71</v>
      </c>
      <c r="D9" s="9">
        <v>1633510.75</v>
      </c>
      <c r="E9" s="9">
        <v>1395361.57</v>
      </c>
      <c r="F9" s="9">
        <v>997920.6</v>
      </c>
      <c r="G9" s="9">
        <v>749989.01</v>
      </c>
      <c r="H9" s="9">
        <v>594894.04</v>
      </c>
      <c r="I9" s="9">
        <v>528240.88</v>
      </c>
      <c r="J9" s="9">
        <v>507644.53</v>
      </c>
    </row>
    <row r="10" spans="1:10" ht="13.5" customHeight="1">
      <c r="A10" s="10" t="s">
        <v>46</v>
      </c>
      <c r="B10" s="11" t="s">
        <v>27</v>
      </c>
      <c r="C10" s="166" t="s">
        <v>108</v>
      </c>
      <c r="D10" s="165" t="s">
        <v>108</v>
      </c>
      <c r="E10" s="165" t="s">
        <v>108</v>
      </c>
      <c r="F10" s="165" t="s">
        <v>108</v>
      </c>
      <c r="G10" s="165" t="s">
        <v>108</v>
      </c>
      <c r="H10" s="165" t="s">
        <v>108</v>
      </c>
      <c r="I10" s="165" t="s">
        <v>108</v>
      </c>
      <c r="J10" s="165" t="s">
        <v>108</v>
      </c>
    </row>
    <row r="11" spans="1:10" ht="13.5" customHeight="1">
      <c r="A11" s="10"/>
      <c r="B11" s="11" t="s">
        <v>48</v>
      </c>
      <c r="C11" s="3">
        <v>3013.19</v>
      </c>
      <c r="D11" s="3">
        <v>2144.31</v>
      </c>
      <c r="E11" s="3">
        <v>3538.96</v>
      </c>
      <c r="F11" s="3">
        <v>3242.83</v>
      </c>
      <c r="G11" s="3">
        <v>1241.37</v>
      </c>
      <c r="H11" s="3">
        <v>543.81</v>
      </c>
      <c r="I11" s="165" t="s">
        <v>108</v>
      </c>
      <c r="J11" s="3">
        <v>638.64</v>
      </c>
    </row>
    <row r="12" spans="1:10" ht="13.5" customHeight="1">
      <c r="A12" s="10"/>
      <c r="B12" s="11" t="s">
        <v>29</v>
      </c>
      <c r="C12" s="3">
        <v>712529.81</v>
      </c>
      <c r="D12" s="3">
        <v>731682.12</v>
      </c>
      <c r="E12" s="3">
        <v>557420.61</v>
      </c>
      <c r="F12" s="3">
        <v>377505.26</v>
      </c>
      <c r="G12" s="3">
        <v>262096.79</v>
      </c>
      <c r="H12" s="3">
        <v>229943.37</v>
      </c>
      <c r="I12" s="3">
        <v>214573.78</v>
      </c>
      <c r="J12" s="3">
        <v>203586.24</v>
      </c>
    </row>
    <row r="13" spans="1:10" ht="13.5" customHeight="1">
      <c r="A13" s="10"/>
      <c r="B13" s="11" t="s">
        <v>54</v>
      </c>
      <c r="C13" s="3">
        <v>101508.56</v>
      </c>
      <c r="D13" s="3">
        <v>94825.22</v>
      </c>
      <c r="E13" s="3">
        <v>90156.43</v>
      </c>
      <c r="F13" s="3">
        <v>80062.71</v>
      </c>
      <c r="G13" s="3">
        <v>73608.62</v>
      </c>
      <c r="H13" s="3">
        <v>63318.04</v>
      </c>
      <c r="I13" s="3">
        <v>54398.29</v>
      </c>
      <c r="J13" s="3">
        <v>51501.57</v>
      </c>
    </row>
    <row r="14" spans="1:10" ht="13.5" customHeight="1">
      <c r="A14" s="10"/>
      <c r="B14" s="11" t="s">
        <v>25</v>
      </c>
      <c r="C14" s="3">
        <v>292970.8</v>
      </c>
      <c r="D14" s="3">
        <v>298638.4</v>
      </c>
      <c r="E14" s="3">
        <v>310778.30000000005</v>
      </c>
      <c r="F14" s="3">
        <v>243601.4</v>
      </c>
      <c r="G14" s="3">
        <v>231811</v>
      </c>
      <c r="H14" s="3">
        <v>204885.90000000002</v>
      </c>
      <c r="I14" s="3">
        <v>223161.9</v>
      </c>
      <c r="J14" s="3">
        <v>203348.4</v>
      </c>
    </row>
    <row r="15" spans="1:10" ht="6" customHeight="1">
      <c r="A15" s="13"/>
      <c r="B15" s="13"/>
      <c r="C15" s="1"/>
      <c r="D15" s="1"/>
      <c r="E15" s="1"/>
      <c r="F15" s="1"/>
      <c r="G15" s="1"/>
      <c r="H15" s="1"/>
      <c r="I15" s="1"/>
      <c r="J15" s="1"/>
    </row>
    <row r="16" spans="1:10" ht="13.5" customHeight="1">
      <c r="A16" s="73" t="s">
        <v>39</v>
      </c>
      <c r="B16" s="73"/>
      <c r="C16" s="73"/>
      <c r="D16" s="73"/>
      <c r="E16" s="73"/>
      <c r="F16" s="73"/>
      <c r="G16" s="73"/>
      <c r="H16" s="73"/>
      <c r="I16" s="73"/>
      <c r="J16" s="73"/>
    </row>
    <row r="17" spans="1:10" ht="13.5" customHeight="1">
      <c r="A17" s="15" t="s">
        <v>1</v>
      </c>
      <c r="B17" s="16"/>
      <c r="C17" s="9">
        <v>1469844.59</v>
      </c>
      <c r="D17" s="9">
        <v>1458599.62</v>
      </c>
      <c r="E17" s="9">
        <v>1238012.43</v>
      </c>
      <c r="F17" s="9">
        <v>885361.72</v>
      </c>
      <c r="G17" s="9">
        <v>662186.03</v>
      </c>
      <c r="H17" s="9">
        <v>518694.46</v>
      </c>
      <c r="I17" s="9">
        <v>438068.11</v>
      </c>
      <c r="J17" s="9">
        <v>401355.14</v>
      </c>
    </row>
    <row r="18" spans="1:10" ht="13.5" customHeight="1">
      <c r="A18" s="10" t="s">
        <v>46</v>
      </c>
      <c r="B18" s="11" t="s">
        <v>27</v>
      </c>
      <c r="C18" s="166" t="s">
        <v>108</v>
      </c>
      <c r="D18" s="165" t="s">
        <v>108</v>
      </c>
      <c r="E18" s="165" t="s">
        <v>108</v>
      </c>
      <c r="F18" s="165" t="s">
        <v>108</v>
      </c>
      <c r="G18" s="165" t="s">
        <v>108</v>
      </c>
      <c r="H18" s="165" t="s">
        <v>108</v>
      </c>
      <c r="I18" s="165" t="s">
        <v>108</v>
      </c>
      <c r="J18" s="165" t="s">
        <v>108</v>
      </c>
    </row>
    <row r="19" spans="1:10" ht="13.5" customHeight="1">
      <c r="A19" s="10"/>
      <c r="B19" s="11" t="s">
        <v>48</v>
      </c>
      <c r="C19" s="166" t="s">
        <v>108</v>
      </c>
      <c r="D19" s="165" t="s">
        <v>108</v>
      </c>
      <c r="E19" s="3">
        <v>423.1</v>
      </c>
      <c r="F19" s="165" t="s">
        <v>108</v>
      </c>
      <c r="G19" s="165" t="s">
        <v>108</v>
      </c>
      <c r="H19" s="3">
        <v>219.4</v>
      </c>
      <c r="I19" s="3">
        <v>219.7</v>
      </c>
      <c r="J19" s="3">
        <v>185.8</v>
      </c>
    </row>
    <row r="20" spans="1:10" ht="13.5" customHeight="1">
      <c r="A20" s="10"/>
      <c r="B20" s="11" t="s">
        <v>29</v>
      </c>
      <c r="C20" s="3">
        <v>644429.07</v>
      </c>
      <c r="D20" s="3">
        <v>668330.82</v>
      </c>
      <c r="E20" s="3">
        <v>511978.58</v>
      </c>
      <c r="F20" s="3">
        <v>345621.41</v>
      </c>
      <c r="G20" s="3">
        <v>244610.03</v>
      </c>
      <c r="H20" s="3">
        <v>212819.32</v>
      </c>
      <c r="I20" s="3">
        <v>198104.63</v>
      </c>
      <c r="J20" s="3">
        <v>188214.66</v>
      </c>
    </row>
    <row r="21" spans="1:10" ht="13.5" customHeight="1">
      <c r="A21" s="10"/>
      <c r="B21" s="11" t="s">
        <v>54</v>
      </c>
      <c r="C21" s="3">
        <v>88977.47</v>
      </c>
      <c r="D21" s="3">
        <v>83354.1</v>
      </c>
      <c r="E21" s="3">
        <v>80320.93</v>
      </c>
      <c r="F21" s="3">
        <v>71924.61</v>
      </c>
      <c r="G21" s="3">
        <v>65389.17</v>
      </c>
      <c r="H21" s="3">
        <v>54893.12</v>
      </c>
      <c r="I21" s="3">
        <v>46184.16</v>
      </c>
      <c r="J21" s="3">
        <v>42785.6</v>
      </c>
    </row>
    <row r="22" spans="1:10" ht="13.5" customHeight="1">
      <c r="A22" s="10"/>
      <c r="B22" s="11" t="s">
        <v>25</v>
      </c>
      <c r="C22" s="3">
        <v>236390.8</v>
      </c>
      <c r="D22" s="3">
        <v>233599.4</v>
      </c>
      <c r="E22" s="3">
        <v>243686.30000000002</v>
      </c>
      <c r="F22" s="3">
        <v>194365.40000000002</v>
      </c>
      <c r="G22" s="3">
        <v>184651</v>
      </c>
      <c r="H22" s="3">
        <v>161142.9</v>
      </c>
      <c r="I22" s="3">
        <v>162916.90000000002</v>
      </c>
      <c r="J22" s="3">
        <v>127547.40000000001</v>
      </c>
    </row>
    <row r="23" spans="1:10" ht="6" customHeight="1">
      <c r="A23" s="10"/>
      <c r="B23" s="10"/>
      <c r="C23" s="3"/>
      <c r="D23" s="3"/>
      <c r="E23" s="3"/>
      <c r="F23" s="3"/>
      <c r="G23" s="3"/>
      <c r="H23" s="3"/>
      <c r="I23" s="3"/>
      <c r="J23" s="3"/>
    </row>
    <row r="24" spans="1:10" ht="13.5" customHeight="1">
      <c r="A24" s="73" t="s">
        <v>63</v>
      </c>
      <c r="B24" s="73"/>
      <c r="C24" s="73"/>
      <c r="D24" s="73"/>
      <c r="E24" s="73"/>
      <c r="F24" s="73"/>
      <c r="G24" s="73"/>
      <c r="H24" s="73"/>
      <c r="I24" s="73"/>
      <c r="J24" s="73"/>
    </row>
    <row r="25" spans="1:14" ht="13.5" customHeight="1">
      <c r="A25" s="15" t="s">
        <v>1</v>
      </c>
      <c r="B25" s="16"/>
      <c r="C25" s="42">
        <v>89.9481703620517</v>
      </c>
      <c r="D25" s="42">
        <v>89.29231840072066</v>
      </c>
      <c r="E25" s="42">
        <v>88.72341453405514</v>
      </c>
      <c r="F25" s="42">
        <v>88.72065773569561</v>
      </c>
      <c r="G25" s="42">
        <v>88.29276444997508</v>
      </c>
      <c r="H25" s="42">
        <v>87.19106683267493</v>
      </c>
      <c r="I25" s="42">
        <v>82.92961158174657</v>
      </c>
      <c r="J25" s="42">
        <v>79.06224065883266</v>
      </c>
      <c r="N25" s="5"/>
    </row>
    <row r="26" spans="1:14" ht="13.5" customHeight="1">
      <c r="A26" s="10" t="s">
        <v>46</v>
      </c>
      <c r="B26" s="11" t="s">
        <v>27</v>
      </c>
      <c r="C26" s="21">
        <v>100</v>
      </c>
      <c r="D26" s="21">
        <v>100</v>
      </c>
      <c r="E26" s="21">
        <v>100</v>
      </c>
      <c r="F26" s="21">
        <v>100</v>
      </c>
      <c r="G26" s="21">
        <v>99.96843154896095</v>
      </c>
      <c r="H26" s="21">
        <v>100</v>
      </c>
      <c r="I26" s="21">
        <v>100</v>
      </c>
      <c r="J26" s="21">
        <v>100</v>
      </c>
      <c r="N26" s="5"/>
    </row>
    <row r="27" spans="1:14" ht="13.5" customHeight="1">
      <c r="A27" s="10"/>
      <c r="B27" s="11" t="s">
        <v>48</v>
      </c>
      <c r="C27" s="166" t="s">
        <v>108</v>
      </c>
      <c r="D27" s="165" t="s">
        <v>108</v>
      </c>
      <c r="E27" s="21">
        <v>11.95548974840066</v>
      </c>
      <c r="F27" s="165" t="s">
        <v>108</v>
      </c>
      <c r="G27" s="165" t="s">
        <v>108</v>
      </c>
      <c r="H27" s="21">
        <v>40.34497342821942</v>
      </c>
      <c r="I27" s="165" t="s">
        <v>108</v>
      </c>
      <c r="J27" s="21">
        <v>29.093072779656776</v>
      </c>
      <c r="N27" s="5"/>
    </row>
    <row r="28" spans="1:14" ht="13.5" customHeight="1">
      <c r="A28" s="10"/>
      <c r="B28" s="11" t="s">
        <v>29</v>
      </c>
      <c r="C28" s="21">
        <v>90.44240128002502</v>
      </c>
      <c r="D28" s="21">
        <v>91.34169084246585</v>
      </c>
      <c r="E28" s="21">
        <v>91.8478023265053</v>
      </c>
      <c r="F28" s="21">
        <v>91.55406470362823</v>
      </c>
      <c r="G28" s="21">
        <v>93.32812889467283</v>
      </c>
      <c r="H28" s="21">
        <v>92.55292727074497</v>
      </c>
      <c r="I28" s="21">
        <v>92.32471460399309</v>
      </c>
      <c r="J28" s="21">
        <v>92.44959777242313</v>
      </c>
      <c r="N28" s="5"/>
    </row>
    <row r="29" spans="1:14" ht="13.5" customHeight="1">
      <c r="A29" s="10"/>
      <c r="B29" s="11" t="s">
        <v>54</v>
      </c>
      <c r="C29" s="21">
        <v>87.6551396256631</v>
      </c>
      <c r="D29" s="21">
        <v>87.9028806893356</v>
      </c>
      <c r="E29" s="21">
        <v>89.09062836671772</v>
      </c>
      <c r="F29" s="21">
        <v>89.83534282064646</v>
      </c>
      <c r="G29" s="21">
        <v>88.83357682836603</v>
      </c>
      <c r="H29" s="21">
        <v>86.69428175603667</v>
      </c>
      <c r="I29" s="21">
        <v>84.90002167347541</v>
      </c>
      <c r="J29" s="21">
        <v>83.07630233408419</v>
      </c>
      <c r="N29" s="5"/>
    </row>
    <row r="30" spans="1:14" ht="13.5" customHeight="1">
      <c r="A30" s="10"/>
      <c r="B30" s="11" t="s">
        <v>25</v>
      </c>
      <c r="C30" s="21">
        <v>80.68749513603404</v>
      </c>
      <c r="D30" s="21">
        <v>78.2214879265359</v>
      </c>
      <c r="E30" s="21">
        <v>78.41162011633372</v>
      </c>
      <c r="F30" s="21">
        <v>79.78829349913426</v>
      </c>
      <c r="G30" s="21">
        <v>79.65584031819026</v>
      </c>
      <c r="H30" s="21">
        <v>78.65006815988801</v>
      </c>
      <c r="I30" s="21">
        <v>73.00390434030183</v>
      </c>
      <c r="J30" s="21">
        <v>62.72358179361136</v>
      </c>
      <c r="N30" s="5"/>
    </row>
    <row r="31" spans="1:10" ht="13.5" customHeight="1">
      <c r="A31" s="10"/>
      <c r="B31" s="10"/>
      <c r="C31" s="26"/>
      <c r="D31" s="26"/>
      <c r="E31" s="26"/>
      <c r="F31" s="26"/>
      <c r="G31" s="26"/>
      <c r="H31" s="26"/>
      <c r="I31" s="26"/>
      <c r="J31" s="26"/>
    </row>
    <row r="32" spans="1:10" ht="13.5" customHeight="1">
      <c r="A32" s="10"/>
      <c r="B32" s="10"/>
      <c r="C32" s="26"/>
      <c r="D32" s="26"/>
      <c r="E32" s="26"/>
      <c r="F32" s="26"/>
      <c r="G32" s="26"/>
      <c r="H32" s="26"/>
      <c r="I32" s="26"/>
      <c r="J32" s="26"/>
    </row>
    <row r="34" spans="1:18" ht="13.5" customHeight="1">
      <c r="A34" s="188" t="s">
        <v>15</v>
      </c>
      <c r="B34" s="210"/>
      <c r="C34" s="195" t="s">
        <v>42</v>
      </c>
      <c r="D34" s="195" t="s">
        <v>59</v>
      </c>
      <c r="E34" s="195" t="s">
        <v>60</v>
      </c>
      <c r="F34" s="195" t="s">
        <v>61</v>
      </c>
      <c r="G34" s="195" t="s">
        <v>115</v>
      </c>
      <c r="H34" s="195" t="s">
        <v>116</v>
      </c>
      <c r="I34" s="195" t="s">
        <v>117</v>
      </c>
      <c r="J34" s="207" t="s">
        <v>118</v>
      </c>
      <c r="K34" s="49"/>
      <c r="L34"/>
      <c r="M34"/>
      <c r="N34"/>
      <c r="O34"/>
      <c r="P34"/>
      <c r="Q34"/>
      <c r="R34"/>
    </row>
    <row r="35" spans="1:18" ht="13.5" customHeight="1">
      <c r="A35" s="190"/>
      <c r="B35" s="211"/>
      <c r="C35" s="196"/>
      <c r="D35" s="196"/>
      <c r="E35" s="196"/>
      <c r="F35" s="196"/>
      <c r="G35" s="196"/>
      <c r="H35" s="196"/>
      <c r="I35" s="196"/>
      <c r="J35" s="208"/>
      <c r="K35" s="51"/>
      <c r="L35"/>
      <c r="M35"/>
      <c r="N35"/>
      <c r="O35"/>
      <c r="P35"/>
      <c r="Q35"/>
      <c r="R35"/>
    </row>
    <row r="36" spans="1:18" ht="13.5" customHeight="1">
      <c r="A36" s="190"/>
      <c r="B36" s="211"/>
      <c r="C36" s="197"/>
      <c r="D36" s="197"/>
      <c r="E36" s="197"/>
      <c r="F36" s="197"/>
      <c r="G36" s="197"/>
      <c r="H36" s="197"/>
      <c r="I36" s="197"/>
      <c r="J36" s="209"/>
      <c r="K36" s="49"/>
      <c r="L36"/>
      <c r="M36"/>
      <c r="N36"/>
      <c r="O36"/>
      <c r="P36"/>
      <c r="Q36"/>
      <c r="R36"/>
    </row>
    <row r="37" spans="1:18" ht="13.5" customHeight="1">
      <c r="A37" s="212"/>
      <c r="B37" s="212"/>
      <c r="C37" s="66" t="s">
        <v>31</v>
      </c>
      <c r="D37" s="68"/>
      <c r="E37" s="69"/>
      <c r="F37" s="69"/>
      <c r="G37" s="69"/>
      <c r="H37" s="66" t="s">
        <v>37</v>
      </c>
      <c r="I37" s="69"/>
      <c r="J37" s="77"/>
      <c r="K37" s="49"/>
      <c r="L37"/>
      <c r="M37"/>
      <c r="N37"/>
      <c r="O37"/>
      <c r="P37"/>
      <c r="Q37"/>
      <c r="R37"/>
    </row>
    <row r="38" spans="1:18" ht="6" customHeight="1">
      <c r="A38" s="52"/>
      <c r="B38" s="52"/>
      <c r="C38" s="80"/>
      <c r="D38" s="80"/>
      <c r="E38" s="80"/>
      <c r="F38" s="80"/>
      <c r="G38" s="80"/>
      <c r="H38" s="52"/>
      <c r="I38" s="43"/>
      <c r="J38" s="43"/>
      <c r="K38" s="47"/>
      <c r="L38"/>
      <c r="M38"/>
      <c r="N38"/>
      <c r="O38"/>
      <c r="P38"/>
      <c r="Q38"/>
      <c r="R38"/>
    </row>
    <row r="39" spans="1:18" ht="13.5" customHeight="1">
      <c r="A39" s="73" t="s">
        <v>30</v>
      </c>
      <c r="B39" s="73"/>
      <c r="C39" s="73"/>
      <c r="D39" s="73"/>
      <c r="E39" s="73"/>
      <c r="F39" s="73"/>
      <c r="G39" s="73"/>
      <c r="H39" s="73"/>
      <c r="I39" s="73"/>
      <c r="J39" s="73"/>
      <c r="K39" s="47"/>
      <c r="L39"/>
      <c r="M39"/>
      <c r="N39"/>
      <c r="O39"/>
      <c r="P39"/>
      <c r="Q39"/>
      <c r="R39"/>
    </row>
    <row r="40" spans="1:18" ht="13.5" customHeight="1">
      <c r="A40" s="7" t="s">
        <v>1</v>
      </c>
      <c r="B40" s="8"/>
      <c r="C40" s="9">
        <v>697160.37</v>
      </c>
      <c r="D40" s="9">
        <v>1091854.65</v>
      </c>
      <c r="E40" s="9">
        <v>1202102.7</v>
      </c>
      <c r="F40" s="9">
        <v>1416664.4</v>
      </c>
      <c r="G40" s="9">
        <v>12449445.21</v>
      </c>
      <c r="H40" s="42">
        <v>10.404148680083438</v>
      </c>
      <c r="I40" s="42">
        <v>-1.9680130632742987</v>
      </c>
      <c r="J40" s="42">
        <v>2.2869829266527972</v>
      </c>
      <c r="K40" s="47"/>
      <c r="L40"/>
      <c r="M40"/>
      <c r="N40"/>
      <c r="O40"/>
      <c r="P40"/>
      <c r="Q40"/>
      <c r="R40"/>
    </row>
    <row r="41" spans="1:18" ht="13.5" customHeight="1">
      <c r="A41" s="10" t="s">
        <v>46</v>
      </c>
      <c r="B41" s="11" t="s">
        <v>27</v>
      </c>
      <c r="C41" s="166" t="s">
        <v>108</v>
      </c>
      <c r="D41" s="165" t="s">
        <v>108</v>
      </c>
      <c r="E41" s="165" t="s">
        <v>108</v>
      </c>
      <c r="F41" s="165" t="s">
        <v>108</v>
      </c>
      <c r="G41" s="165" t="s">
        <v>108</v>
      </c>
      <c r="H41" s="21">
        <v>2.9629871891730915</v>
      </c>
      <c r="I41" s="21">
        <v>-9.461080308414182</v>
      </c>
      <c r="J41" s="165" t="s">
        <v>108</v>
      </c>
      <c r="K41" s="47"/>
      <c r="L41"/>
      <c r="M41"/>
      <c r="N41"/>
      <c r="O41"/>
      <c r="P41"/>
      <c r="Q41"/>
      <c r="R41"/>
    </row>
    <row r="42" spans="1:18" ht="13.5" customHeight="1">
      <c r="A42" s="10"/>
      <c r="B42" s="11" t="s">
        <v>48</v>
      </c>
      <c r="C42" s="3">
        <v>459.41</v>
      </c>
      <c r="D42" s="3">
        <v>3482.21</v>
      </c>
      <c r="E42" s="165" t="s">
        <v>108</v>
      </c>
      <c r="F42" s="3">
        <v>4346.25</v>
      </c>
      <c r="G42" s="3">
        <v>26132.77</v>
      </c>
      <c r="H42" s="21">
        <v>30.491405607489696</v>
      </c>
      <c r="I42" s="21">
        <v>11.412257545216733</v>
      </c>
      <c r="J42" s="21">
        <v>70.0621477750446</v>
      </c>
      <c r="K42" s="47"/>
      <c r="L42"/>
      <c r="M42"/>
      <c r="N42"/>
      <c r="O42"/>
      <c r="P42"/>
      <c r="Q42"/>
      <c r="R42"/>
    </row>
    <row r="43" spans="1:18" ht="13.5" customHeight="1">
      <c r="A43" s="10"/>
      <c r="B43" s="11" t="s">
        <v>29</v>
      </c>
      <c r="C43" s="3">
        <v>255012.06</v>
      </c>
      <c r="D43" s="3">
        <v>463981.32</v>
      </c>
      <c r="E43" s="3">
        <v>533931.14</v>
      </c>
      <c r="F43" s="3">
        <v>608215.83</v>
      </c>
      <c r="G43" s="3">
        <v>5150478.33</v>
      </c>
      <c r="H43" s="21">
        <v>3.958758300144183</v>
      </c>
      <c r="I43" s="21">
        <v>-13.517980785577365</v>
      </c>
      <c r="J43" s="21">
        <v>-17.383835417321023</v>
      </c>
      <c r="K43" s="47"/>
      <c r="L43"/>
      <c r="M43"/>
      <c r="N43"/>
      <c r="O43"/>
      <c r="P43"/>
      <c r="Q43"/>
      <c r="R43"/>
    </row>
    <row r="44" spans="1:18" ht="13.5" customHeight="1">
      <c r="A44" s="10"/>
      <c r="B44" s="11" t="s">
        <v>54</v>
      </c>
      <c r="C44" s="3">
        <v>73044.99</v>
      </c>
      <c r="D44" s="3">
        <v>81824.45</v>
      </c>
      <c r="E44" s="3">
        <v>97641.75</v>
      </c>
      <c r="F44" s="3">
        <v>106207.54</v>
      </c>
      <c r="G44" s="3">
        <v>968098.17</v>
      </c>
      <c r="H44" s="21">
        <v>57.70940960855316</v>
      </c>
      <c r="I44" s="21">
        <v>31.999720047167102</v>
      </c>
      <c r="J44" s="21">
        <v>39.71094283807105</v>
      </c>
      <c r="K44" s="47"/>
      <c r="L44"/>
      <c r="M44"/>
      <c r="N44"/>
      <c r="O44"/>
      <c r="P44"/>
      <c r="Q44"/>
      <c r="R44"/>
    </row>
    <row r="45" spans="1:18" ht="13.5" customHeight="1">
      <c r="A45" s="10"/>
      <c r="B45" s="11" t="s">
        <v>25</v>
      </c>
      <c r="C45" s="3">
        <v>232540.40000000002</v>
      </c>
      <c r="D45" s="3">
        <v>256804.25</v>
      </c>
      <c r="E45" s="3">
        <v>279081.69</v>
      </c>
      <c r="F45" s="3">
        <v>303697.46</v>
      </c>
      <c r="G45" s="3">
        <v>3081319.9000000004</v>
      </c>
      <c r="H45" s="21">
        <v>12.377312971238922</v>
      </c>
      <c r="I45" s="21">
        <v>11.568203592476593</v>
      </c>
      <c r="J45" s="21">
        <v>26.98493400436182</v>
      </c>
      <c r="K45" s="47"/>
      <c r="L45"/>
      <c r="M45"/>
      <c r="N45"/>
      <c r="O45"/>
      <c r="P45"/>
      <c r="Q45"/>
      <c r="R45"/>
    </row>
    <row r="46" spans="1:18" ht="6" customHeight="1">
      <c r="A46" s="13"/>
      <c r="B46" s="13"/>
      <c r="C46" s="1"/>
      <c r="D46" s="1"/>
      <c r="E46" s="1"/>
      <c r="F46" s="1"/>
      <c r="G46" s="1"/>
      <c r="H46" s="14"/>
      <c r="I46" s="4"/>
      <c r="J46" s="4"/>
      <c r="K46" s="47"/>
      <c r="L46"/>
      <c r="M46"/>
      <c r="N46"/>
      <c r="O46"/>
      <c r="P46"/>
      <c r="Q46"/>
      <c r="R46"/>
    </row>
    <row r="47" spans="1:18" ht="13.5" customHeight="1">
      <c r="A47" s="73" t="s">
        <v>39</v>
      </c>
      <c r="B47" s="73"/>
      <c r="C47" s="73"/>
      <c r="D47" s="73"/>
      <c r="E47" s="73"/>
      <c r="F47" s="73"/>
      <c r="G47" s="73"/>
      <c r="H47" s="73"/>
      <c r="I47" s="73"/>
      <c r="J47" s="73"/>
      <c r="K47" s="47"/>
      <c r="L47"/>
      <c r="M47"/>
      <c r="N47"/>
      <c r="O47"/>
      <c r="P47"/>
      <c r="Q47"/>
      <c r="R47"/>
    </row>
    <row r="48" spans="1:18" ht="13.5" customHeight="1">
      <c r="A48" s="15" t="s">
        <v>1</v>
      </c>
      <c r="B48" s="16"/>
      <c r="C48" s="9">
        <v>618360.54</v>
      </c>
      <c r="D48" s="9">
        <v>1002361.22</v>
      </c>
      <c r="E48" s="9">
        <v>1103677.25</v>
      </c>
      <c r="F48" s="9">
        <v>1290157.46</v>
      </c>
      <c r="G48" s="9">
        <v>11086678.57</v>
      </c>
      <c r="H48" s="42">
        <v>7.867157954796383</v>
      </c>
      <c r="I48" s="42">
        <v>0.45832078270157695</v>
      </c>
      <c r="J48" s="42">
        <v>3.8575089908694906</v>
      </c>
      <c r="K48" s="47"/>
      <c r="L48"/>
      <c r="M48"/>
      <c r="N48"/>
      <c r="O48"/>
      <c r="P48"/>
      <c r="Q48"/>
      <c r="R48"/>
    </row>
    <row r="49" spans="1:18" ht="13.5" customHeight="1">
      <c r="A49" s="10" t="s">
        <v>46</v>
      </c>
      <c r="B49" s="11" t="s">
        <v>27</v>
      </c>
      <c r="C49" s="166" t="s">
        <v>108</v>
      </c>
      <c r="D49" s="165" t="s">
        <v>108</v>
      </c>
      <c r="E49" s="165" t="s">
        <v>108</v>
      </c>
      <c r="F49" s="165" t="s">
        <v>108</v>
      </c>
      <c r="G49" s="165" t="s">
        <v>108</v>
      </c>
      <c r="H49" s="21">
        <v>3.4005033636361475</v>
      </c>
      <c r="I49" s="21">
        <v>-9.045841442510266</v>
      </c>
      <c r="J49" s="165" t="s">
        <v>108</v>
      </c>
      <c r="K49" s="47"/>
      <c r="L49"/>
      <c r="M49"/>
      <c r="N49"/>
      <c r="O49"/>
      <c r="P49"/>
      <c r="Q49"/>
      <c r="R49"/>
    </row>
    <row r="50" spans="1:18" ht="13.5" customHeight="1">
      <c r="A50" s="10"/>
      <c r="B50" s="11" t="s">
        <v>48</v>
      </c>
      <c r="C50" s="3">
        <v>203</v>
      </c>
      <c r="D50" s="165" t="s">
        <v>108</v>
      </c>
      <c r="E50" s="165" t="s">
        <v>108</v>
      </c>
      <c r="F50" s="165" t="s">
        <v>108</v>
      </c>
      <c r="G50" s="3">
        <v>9616.6</v>
      </c>
      <c r="H50" s="21">
        <v>-11.005200910622065</v>
      </c>
      <c r="I50" s="21">
        <v>-31.10069375037166</v>
      </c>
      <c r="J50" s="21">
        <v>20.839794223273273</v>
      </c>
      <c r="K50" s="47"/>
      <c r="L50"/>
      <c r="M50"/>
      <c r="N50"/>
      <c r="O50"/>
      <c r="P50"/>
      <c r="Q50"/>
      <c r="R50"/>
    </row>
    <row r="51" spans="1:18" ht="13.5" customHeight="1">
      <c r="A51" s="10"/>
      <c r="B51" s="11" t="s">
        <v>29</v>
      </c>
      <c r="C51" s="3">
        <v>236743.84</v>
      </c>
      <c r="D51" s="3">
        <v>433368.92</v>
      </c>
      <c r="E51" s="3">
        <v>508336.52</v>
      </c>
      <c r="F51" s="3">
        <v>584115.3</v>
      </c>
      <c r="G51" s="3">
        <v>4776673.1</v>
      </c>
      <c r="H51" s="21">
        <v>2.5379750381746504</v>
      </c>
      <c r="I51" s="21">
        <v>-10.08487640544466</v>
      </c>
      <c r="J51" s="21">
        <v>-18.60360529866233</v>
      </c>
      <c r="K51" s="47"/>
      <c r="L51"/>
      <c r="M51"/>
      <c r="N51"/>
      <c r="O51"/>
      <c r="P51"/>
      <c r="Q51"/>
      <c r="R51"/>
    </row>
    <row r="52" spans="1:18" ht="13.5" customHeight="1">
      <c r="A52" s="10"/>
      <c r="B52" s="11" t="s">
        <v>54</v>
      </c>
      <c r="C52" s="3">
        <v>63745.99</v>
      </c>
      <c r="D52" s="3">
        <v>74360.13</v>
      </c>
      <c r="E52" s="3">
        <v>90449.22</v>
      </c>
      <c r="F52" s="3">
        <v>98720.9</v>
      </c>
      <c r="G52" s="3">
        <v>861105.4</v>
      </c>
      <c r="H52" s="21">
        <v>61.73479739063737</v>
      </c>
      <c r="I52" s="21">
        <v>39.25861803046399</v>
      </c>
      <c r="J52" s="21">
        <v>58.19102904685792</v>
      </c>
      <c r="K52" s="47"/>
      <c r="L52"/>
      <c r="M52"/>
      <c r="N52"/>
      <c r="O52"/>
      <c r="P52"/>
      <c r="Q52"/>
      <c r="R52"/>
    </row>
    <row r="53" spans="1:18" ht="13.5" customHeight="1">
      <c r="A53" s="10"/>
      <c r="B53" s="11" t="s">
        <v>25</v>
      </c>
      <c r="C53" s="3">
        <v>187565.4</v>
      </c>
      <c r="D53" s="3">
        <v>221816.25</v>
      </c>
      <c r="E53" s="3">
        <v>233136.69</v>
      </c>
      <c r="F53" s="3">
        <v>240166.46</v>
      </c>
      <c r="G53" s="3">
        <v>2426984.9</v>
      </c>
      <c r="H53" s="21">
        <v>8.503250577772235</v>
      </c>
      <c r="I53" s="21">
        <v>22.914486001391253</v>
      </c>
      <c r="J53" s="21">
        <v>62.0467087354202</v>
      </c>
      <c r="K53" s="47"/>
      <c r="L53"/>
      <c r="M53"/>
      <c r="N53"/>
      <c r="O53"/>
      <c r="P53"/>
      <c r="Q53"/>
      <c r="R53"/>
    </row>
    <row r="54" spans="1:18" ht="6" customHeight="1">
      <c r="A54" s="10"/>
      <c r="B54" s="10"/>
      <c r="C54" s="3"/>
      <c r="D54" s="3"/>
      <c r="E54" s="3"/>
      <c r="F54" s="3"/>
      <c r="G54" s="12"/>
      <c r="H54" s="4"/>
      <c r="I54" s="4"/>
      <c r="J54" s="4"/>
      <c r="K54" s="47"/>
      <c r="L54"/>
      <c r="M54"/>
      <c r="N54"/>
      <c r="O54"/>
      <c r="P54"/>
      <c r="Q54"/>
      <c r="R54"/>
    </row>
    <row r="55" spans="1:18" ht="13.5" customHeight="1">
      <c r="A55" s="73" t="s">
        <v>63</v>
      </c>
      <c r="B55" s="73"/>
      <c r="C55" s="73"/>
      <c r="D55" s="73"/>
      <c r="E55" s="73"/>
      <c r="F55" s="73"/>
      <c r="G55" s="73"/>
      <c r="H55" s="73"/>
      <c r="I55" s="73"/>
      <c r="J55" s="73"/>
      <c r="K55" s="47"/>
      <c r="L55"/>
      <c r="M55"/>
      <c r="N55"/>
      <c r="O55"/>
      <c r="P55"/>
      <c r="Q55"/>
      <c r="R55"/>
    </row>
    <row r="56" spans="1:18" ht="13.5" customHeight="1">
      <c r="A56" s="15" t="s">
        <v>1</v>
      </c>
      <c r="B56" s="16"/>
      <c r="C56" s="42">
        <v>88.69702963752802</v>
      </c>
      <c r="D56" s="42">
        <v>91.80353996752224</v>
      </c>
      <c r="E56" s="42">
        <v>91.81222619331942</v>
      </c>
      <c r="F56" s="42">
        <v>91.07008406507569</v>
      </c>
      <c r="G56" s="42">
        <v>89.05359542523742</v>
      </c>
      <c r="H56" s="42">
        <v>-2.2979124929793073</v>
      </c>
      <c r="I56" s="42">
        <v>2.4750430158494368</v>
      </c>
      <c r="J56" s="42">
        <v>1.5354114661323592</v>
      </c>
      <c r="K56" s="47"/>
      <c r="L56"/>
      <c r="M56"/>
      <c r="N56"/>
      <c r="O56"/>
      <c r="P56"/>
      <c r="Q56"/>
      <c r="R56"/>
    </row>
    <row r="57" spans="1:18" ht="13.5" customHeight="1">
      <c r="A57" s="10" t="s">
        <v>46</v>
      </c>
      <c r="B57" s="11" t="s">
        <v>27</v>
      </c>
      <c r="C57" s="21">
        <v>100</v>
      </c>
      <c r="D57" s="21">
        <v>100</v>
      </c>
      <c r="E57" s="21">
        <v>100</v>
      </c>
      <c r="F57" s="21">
        <v>99.83390019373331</v>
      </c>
      <c r="G57" s="21">
        <v>99.9779699805488</v>
      </c>
      <c r="H57" s="21">
        <v>0.4249256809723221</v>
      </c>
      <c r="I57" s="21">
        <v>0.4586302413574117</v>
      </c>
      <c r="J57" s="21">
        <v>0.2656401679136593</v>
      </c>
      <c r="K57" s="47"/>
      <c r="L57"/>
      <c r="M57"/>
      <c r="N57"/>
      <c r="O57"/>
      <c r="P57"/>
      <c r="Q57"/>
      <c r="R57"/>
    </row>
    <row r="58" spans="1:18" ht="13.5" customHeight="1">
      <c r="A58" s="10"/>
      <c r="B58" s="11" t="s">
        <v>48</v>
      </c>
      <c r="C58" s="166" t="s">
        <v>108</v>
      </c>
      <c r="D58" s="165" t="s">
        <v>108</v>
      </c>
      <c r="E58" s="21">
        <v>46.65828694559167</v>
      </c>
      <c r="F58" s="165" t="s">
        <v>108</v>
      </c>
      <c r="G58" s="21">
        <v>36.7990075296266</v>
      </c>
      <c r="H58" s="21">
        <v>-31.80026019715892</v>
      </c>
      <c r="I58" s="21">
        <v>-38.15823521782106</v>
      </c>
      <c r="J58" s="21">
        <v>-28.94374450502754</v>
      </c>
      <c r="K58" s="47"/>
      <c r="L58"/>
      <c r="M58"/>
      <c r="N58"/>
      <c r="O58"/>
      <c r="P58"/>
      <c r="Q58"/>
      <c r="R58"/>
    </row>
    <row r="59" spans="1:18" ht="13.5" customHeight="1">
      <c r="A59" s="10"/>
      <c r="B59" s="11" t="s">
        <v>29</v>
      </c>
      <c r="C59" s="21">
        <v>92.83633095626928</v>
      </c>
      <c r="D59" s="21">
        <v>93.40223438305662</v>
      </c>
      <c r="E59" s="21">
        <v>95.20638185665665</v>
      </c>
      <c r="F59" s="21">
        <v>96.03750366050159</v>
      </c>
      <c r="G59" s="21">
        <v>92.74232010990714</v>
      </c>
      <c r="H59" s="21">
        <v>-1.366679715303576</v>
      </c>
      <c r="I59" s="21">
        <v>3.9697319874327803</v>
      </c>
      <c r="J59" s="21">
        <v>-1.4764300515556101</v>
      </c>
      <c r="K59" s="47"/>
      <c r="L59"/>
      <c r="M59"/>
      <c r="N59"/>
      <c r="O59"/>
      <c r="P59"/>
      <c r="Q59"/>
      <c r="R59"/>
    </row>
    <row r="60" spans="1:18" ht="13.5" customHeight="1">
      <c r="A60" s="10"/>
      <c r="B60" s="11" t="s">
        <v>54</v>
      </c>
      <c r="C60" s="21">
        <v>87.26948966657397</v>
      </c>
      <c r="D60" s="21">
        <v>90.87764109627379</v>
      </c>
      <c r="E60" s="21">
        <v>92.63375554002259</v>
      </c>
      <c r="F60" s="21">
        <v>92.95093361544764</v>
      </c>
      <c r="G60" s="21">
        <v>88.94814871925644</v>
      </c>
      <c r="H60" s="21">
        <v>2.552408123317136</v>
      </c>
      <c r="I60" s="21">
        <v>5.499176801816759</v>
      </c>
      <c r="J60" s="21">
        <v>13.227372053601982</v>
      </c>
      <c r="K60" s="47"/>
      <c r="L60"/>
      <c r="M60"/>
      <c r="N60"/>
      <c r="O60"/>
      <c r="P60"/>
      <c r="Q60"/>
      <c r="R60"/>
    </row>
    <row r="61" spans="1:18" ht="13.5" customHeight="1">
      <c r="A61" s="10"/>
      <c r="B61" s="11" t="s">
        <v>25</v>
      </c>
      <c r="C61" s="21">
        <v>80.6592746894733</v>
      </c>
      <c r="D61" s="21">
        <v>86.37561488955109</v>
      </c>
      <c r="E61" s="21">
        <v>83.53707833717074</v>
      </c>
      <c r="F61" s="21">
        <v>79.08082602995758</v>
      </c>
      <c r="G61" s="21">
        <v>78.76445740021994</v>
      </c>
      <c r="H61" s="21">
        <v>-3.447370551081036</v>
      </c>
      <c r="I61" s="21">
        <v>10.169817245027104</v>
      </c>
      <c r="J61" s="21">
        <v>27.610972125129464</v>
      </c>
      <c r="K61" s="47"/>
      <c r="L61"/>
      <c r="M61"/>
      <c r="N61"/>
      <c r="O61"/>
      <c r="P61"/>
      <c r="Q61"/>
      <c r="R61"/>
    </row>
    <row r="64" spans="6:7" ht="13.5" customHeight="1">
      <c r="F64" s="10"/>
      <c r="G64" s="82"/>
    </row>
    <row r="65" spans="6:7" ht="13.5" customHeight="1">
      <c r="F65" s="10"/>
      <c r="G65" s="82"/>
    </row>
    <row r="66" spans="6:16" ht="13.5" customHeight="1">
      <c r="F66" s="10"/>
      <c r="G66" s="82"/>
      <c r="O66" s="46"/>
      <c r="P66" s="46"/>
    </row>
    <row r="67" spans="6:16" ht="13.5" customHeight="1">
      <c r="F67" s="10"/>
      <c r="G67" s="82"/>
      <c r="O67" s="46"/>
      <c r="P67" s="46"/>
    </row>
    <row r="68" spans="6:16" ht="13.5" customHeight="1">
      <c r="F68" s="10"/>
      <c r="G68" s="82"/>
      <c r="O68" s="46"/>
      <c r="P68" s="46"/>
    </row>
    <row r="69" spans="6:16" ht="13.5" customHeight="1">
      <c r="F69" s="38"/>
      <c r="G69" s="38"/>
      <c r="O69" s="46"/>
      <c r="P69" s="46"/>
    </row>
    <row r="70" spans="15:16" ht="13.5" customHeight="1">
      <c r="O70" s="46"/>
      <c r="P70" s="46"/>
    </row>
    <row r="71" spans="15:16" ht="13.5" customHeight="1">
      <c r="O71" s="46"/>
      <c r="P71" s="46"/>
    </row>
    <row r="72" spans="4:16" ht="13.5" customHeight="1">
      <c r="D72" s="5"/>
      <c r="E72" s="5"/>
      <c r="F72" s="5"/>
      <c r="G72" s="5"/>
      <c r="O72" s="46"/>
      <c r="P72" s="46"/>
    </row>
    <row r="73" spans="4:16" ht="13.5" customHeight="1">
      <c r="D73" s="5"/>
      <c r="E73" s="5"/>
      <c r="F73" s="5"/>
      <c r="G73" s="5"/>
      <c r="O73" s="46"/>
      <c r="P73" s="46"/>
    </row>
    <row r="74" spans="4:7" ht="13.5" customHeight="1">
      <c r="D74" s="5"/>
      <c r="E74" s="5"/>
      <c r="F74" s="5"/>
      <c r="G74" s="5"/>
    </row>
    <row r="75" spans="4:7" ht="13.5" customHeight="1">
      <c r="D75" s="5"/>
      <c r="E75" s="5"/>
      <c r="F75" s="5"/>
      <c r="G75" s="5"/>
    </row>
    <row r="76" spans="4:7" ht="13.5" customHeight="1">
      <c r="D76" s="5"/>
      <c r="E76" s="5"/>
      <c r="F76" s="5"/>
      <c r="G76" s="5"/>
    </row>
    <row r="77" spans="4:7" ht="13.5" customHeight="1">
      <c r="D77" s="5"/>
      <c r="E77" s="5"/>
      <c r="F77" s="5"/>
      <c r="G77" s="5"/>
    </row>
    <row r="78" spans="4:7" ht="13.5" customHeight="1">
      <c r="D78" s="5"/>
      <c r="E78" s="5"/>
      <c r="F78" s="5"/>
      <c r="G78" s="5"/>
    </row>
  </sheetData>
  <sheetProtection/>
  <mergeCells count="19">
    <mergeCell ref="A3:B6"/>
    <mergeCell ref="J3:J5"/>
    <mergeCell ref="D34:D36"/>
    <mergeCell ref="D3:D5"/>
    <mergeCell ref="E3:E5"/>
    <mergeCell ref="F3:F5"/>
    <mergeCell ref="G3:G5"/>
    <mergeCell ref="I34:I36"/>
    <mergeCell ref="J34:J36"/>
    <mergeCell ref="A1:J1"/>
    <mergeCell ref="F34:F36"/>
    <mergeCell ref="G34:G36"/>
    <mergeCell ref="H34:H36"/>
    <mergeCell ref="C3:C5"/>
    <mergeCell ref="E34:E36"/>
    <mergeCell ref="C34:C36"/>
    <mergeCell ref="A34:B37"/>
    <mergeCell ref="H3:H5"/>
    <mergeCell ref="I3:I5"/>
  </mergeCells>
  <conditionalFormatting sqref="A1 K1:IV1 A62:IV65536 A2:IV8 A15:IV16 A9:B14 K9:IV14 A23:IV26 A17:B22 K17:IV22 A46:K47 A40:B45 H40:K40 A54:K57 A48:B53 H48:K48 A28:IV33 A27:B27 H27 H42:K45 H41:I41 K41 H50:K53 H49:I49 K49 A59:K61 A58:B58 E58 G58:K58 A34:K39 S34:IV61 J27:IV27">
    <cfRule type="cellIs" priority="36" dxfId="0" operator="equal" stopIfTrue="1">
      <formula>"."</formula>
    </cfRule>
  </conditionalFormatting>
  <conditionalFormatting sqref="C9:J9 C12:J14 C11:H11 J11">
    <cfRule type="cellIs" priority="34" dxfId="0" operator="equal" stopIfTrue="1">
      <formula>"."</formula>
    </cfRule>
  </conditionalFormatting>
  <conditionalFormatting sqref="C17:J17 C20:J22 H19:J19">
    <cfRule type="cellIs" priority="33" dxfId="0" operator="equal" stopIfTrue="1">
      <formula>"."</formula>
    </cfRule>
  </conditionalFormatting>
  <conditionalFormatting sqref="C40:G40 C43:G45 C42:D42 F42:G42">
    <cfRule type="cellIs" priority="32" dxfId="0" operator="equal" stopIfTrue="1">
      <formula>"."</formula>
    </cfRule>
  </conditionalFormatting>
  <conditionalFormatting sqref="C48:G48 C51:G53 C50 G50">
    <cfRule type="cellIs" priority="31" dxfId="0" operator="equal" stopIfTrue="1">
      <formula>"."</formula>
    </cfRule>
  </conditionalFormatting>
  <conditionalFormatting sqref="C10">
    <cfRule type="cellIs" priority="22" dxfId="0" operator="equal" stopIfTrue="1">
      <formula>"."</formula>
    </cfRule>
  </conditionalFormatting>
  <conditionalFormatting sqref="D10:J10">
    <cfRule type="cellIs" priority="21" dxfId="0" operator="equal" stopIfTrue="1">
      <formula>"."</formula>
    </cfRule>
  </conditionalFormatting>
  <conditionalFormatting sqref="I11">
    <cfRule type="cellIs" priority="20" dxfId="0" operator="equal" stopIfTrue="1">
      <formula>"."</formula>
    </cfRule>
  </conditionalFormatting>
  <conditionalFormatting sqref="C18:C19">
    <cfRule type="cellIs" priority="19" dxfId="0" operator="equal" stopIfTrue="1">
      <formula>"."</formula>
    </cfRule>
  </conditionalFormatting>
  <conditionalFormatting sqref="D18:J18">
    <cfRule type="cellIs" priority="18" dxfId="0" operator="equal" stopIfTrue="1">
      <formula>"."</formula>
    </cfRule>
  </conditionalFormatting>
  <conditionalFormatting sqref="D19 F19:G19">
    <cfRule type="cellIs" priority="17" dxfId="0" operator="equal" stopIfTrue="1">
      <formula>"."</formula>
    </cfRule>
  </conditionalFormatting>
  <conditionalFormatting sqref="C27">
    <cfRule type="cellIs" priority="16" dxfId="0" operator="equal" stopIfTrue="1">
      <formula>"."</formula>
    </cfRule>
  </conditionalFormatting>
  <conditionalFormatting sqref="D27 F27:G27">
    <cfRule type="cellIs" priority="15" dxfId="0" operator="equal" stopIfTrue="1">
      <formula>"."</formula>
    </cfRule>
  </conditionalFormatting>
  <conditionalFormatting sqref="C41">
    <cfRule type="cellIs" priority="14" dxfId="0" operator="equal" stopIfTrue="1">
      <formula>"."</formula>
    </cfRule>
  </conditionalFormatting>
  <conditionalFormatting sqref="D41:G41">
    <cfRule type="cellIs" priority="13" dxfId="0" operator="equal" stopIfTrue="1">
      <formula>"."</formula>
    </cfRule>
  </conditionalFormatting>
  <conditionalFormatting sqref="E42">
    <cfRule type="cellIs" priority="12" dxfId="0" operator="equal" stopIfTrue="1">
      <formula>"."</formula>
    </cfRule>
  </conditionalFormatting>
  <conditionalFormatting sqref="J41">
    <cfRule type="cellIs" priority="11" dxfId="0" operator="equal" stopIfTrue="1">
      <formula>"."</formula>
    </cfRule>
  </conditionalFormatting>
  <conditionalFormatting sqref="C49">
    <cfRule type="cellIs" priority="10" dxfId="0" operator="equal" stopIfTrue="1">
      <formula>"."</formula>
    </cfRule>
  </conditionalFormatting>
  <conditionalFormatting sqref="D49:G49">
    <cfRule type="cellIs" priority="9" dxfId="0" operator="equal" stopIfTrue="1">
      <formula>"."</formula>
    </cfRule>
  </conditionalFormatting>
  <conditionalFormatting sqref="D50:F50">
    <cfRule type="cellIs" priority="8" dxfId="0" operator="equal" stopIfTrue="1">
      <formula>"."</formula>
    </cfRule>
  </conditionalFormatting>
  <conditionalFormatting sqref="J49">
    <cfRule type="cellIs" priority="7" dxfId="0" operator="equal" stopIfTrue="1">
      <formula>"."</formula>
    </cfRule>
  </conditionalFormatting>
  <conditionalFormatting sqref="C58">
    <cfRule type="cellIs" priority="6" dxfId="0" operator="equal" stopIfTrue="1">
      <formula>"."</formula>
    </cfRule>
  </conditionalFormatting>
  <conditionalFormatting sqref="D58">
    <cfRule type="cellIs" priority="5" dxfId="0" operator="equal" stopIfTrue="1">
      <formula>"."</formula>
    </cfRule>
  </conditionalFormatting>
  <conditionalFormatting sqref="F58">
    <cfRule type="cellIs" priority="4" dxfId="0" operator="equal" stopIfTrue="1">
      <formula>"."</formula>
    </cfRule>
  </conditionalFormatting>
  <conditionalFormatting sqref="E19">
    <cfRule type="cellIs" priority="3" dxfId="0" operator="equal" stopIfTrue="1">
      <formula>"."</formula>
    </cfRule>
  </conditionalFormatting>
  <conditionalFormatting sqref="E27">
    <cfRule type="cellIs" priority="2" dxfId="0" operator="equal" stopIfTrue="1">
      <formula>"."</formula>
    </cfRule>
  </conditionalFormatting>
  <conditionalFormatting sqref="I27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1"/>
  <sheetViews>
    <sheetView zoomScaleSheetLayoutView="100" zoomScalePageLayoutView="0" workbookViewId="0" topLeftCell="A1">
      <selection activeCell="A1" sqref="A1:J1"/>
    </sheetView>
  </sheetViews>
  <sheetFormatPr defaultColWidth="11.421875" defaultRowHeight="13.5" customHeight="1"/>
  <cols>
    <col min="1" max="1" width="3.57421875" style="5" customWidth="1"/>
    <col min="2" max="2" width="26.00390625" style="46" customWidth="1"/>
    <col min="3" max="3" width="9.00390625" style="5" customWidth="1"/>
    <col min="4" max="6" width="9.00390625" style="46" customWidth="1"/>
    <col min="7" max="7" width="9.28125" style="46" customWidth="1"/>
    <col min="8" max="10" width="9.00390625" style="46" customWidth="1"/>
    <col min="11" max="11" width="10.28125" style="46" customWidth="1"/>
    <col min="12" max="12" width="3.57421875" style="46" customWidth="1"/>
    <col min="13" max="13" width="26.140625" style="5" customWidth="1"/>
    <col min="14" max="14" width="10.28125" style="46" customWidth="1"/>
    <col min="15" max="16" width="10.28125" style="5" customWidth="1"/>
    <col min="17" max="16384" width="11.421875" style="5" customWidth="1"/>
  </cols>
  <sheetData>
    <row r="1" spans="1:16" ht="24" customHeight="1">
      <c r="A1" s="201" t="s">
        <v>120</v>
      </c>
      <c r="B1" s="201"/>
      <c r="C1" s="201"/>
      <c r="D1" s="201"/>
      <c r="E1" s="201"/>
      <c r="F1" s="201"/>
      <c r="G1" s="201"/>
      <c r="H1" s="201"/>
      <c r="I1" s="201"/>
      <c r="J1" s="201"/>
      <c r="K1" s="36"/>
      <c r="L1" s="70"/>
      <c r="M1" s="70"/>
      <c r="N1" s="70"/>
      <c r="O1" s="70"/>
      <c r="P1" s="70"/>
    </row>
    <row r="2" spans="3:16" ht="13.5" customHeight="1">
      <c r="C2" s="40"/>
      <c r="M2" s="40"/>
      <c r="N2" s="40"/>
      <c r="O2" s="40"/>
      <c r="P2" s="43"/>
    </row>
    <row r="3" spans="1:14" ht="13.5" customHeight="1">
      <c r="A3" s="188" t="s">
        <v>34</v>
      </c>
      <c r="B3" s="210"/>
      <c r="C3" s="195" t="s">
        <v>4</v>
      </c>
      <c r="D3" s="195" t="s">
        <v>5</v>
      </c>
      <c r="E3" s="195" t="s">
        <v>6</v>
      </c>
      <c r="F3" s="195" t="s">
        <v>7</v>
      </c>
      <c r="G3" s="195" t="s">
        <v>13</v>
      </c>
      <c r="H3" s="195" t="s">
        <v>14</v>
      </c>
      <c r="I3" s="185" t="s">
        <v>40</v>
      </c>
      <c r="J3" s="198" t="s">
        <v>41</v>
      </c>
      <c r="K3" s="28"/>
      <c r="L3" s="5"/>
      <c r="N3" s="5"/>
    </row>
    <row r="4" spans="1:14" ht="13.5" customHeight="1">
      <c r="A4" s="190"/>
      <c r="B4" s="211"/>
      <c r="C4" s="196"/>
      <c r="D4" s="196"/>
      <c r="E4" s="196"/>
      <c r="F4" s="196"/>
      <c r="G4" s="196"/>
      <c r="H4" s="196"/>
      <c r="I4" s="186"/>
      <c r="J4" s="199"/>
      <c r="K4" s="28"/>
      <c r="L4" s="5"/>
      <c r="N4" s="5"/>
    </row>
    <row r="5" spans="1:14" ht="13.5" customHeight="1">
      <c r="A5" s="190"/>
      <c r="B5" s="211"/>
      <c r="C5" s="197"/>
      <c r="D5" s="197"/>
      <c r="E5" s="197"/>
      <c r="F5" s="197"/>
      <c r="G5" s="197"/>
      <c r="H5" s="197"/>
      <c r="I5" s="187"/>
      <c r="J5" s="200"/>
      <c r="K5" s="28"/>
      <c r="L5" s="5"/>
      <c r="N5" s="5"/>
    </row>
    <row r="6" spans="1:14" ht="13.5" customHeight="1">
      <c r="A6" s="212"/>
      <c r="B6" s="217"/>
      <c r="C6" s="69" t="s">
        <v>31</v>
      </c>
      <c r="D6" s="69"/>
      <c r="E6" s="69"/>
      <c r="F6" s="69"/>
      <c r="G6" s="69"/>
      <c r="H6" s="69"/>
      <c r="I6" s="69"/>
      <c r="J6" s="77"/>
      <c r="K6" s="5"/>
      <c r="L6" s="5"/>
      <c r="N6" s="5"/>
    </row>
    <row r="7" spans="1:14" ht="6" customHeight="1">
      <c r="A7" s="80"/>
      <c r="B7" s="80"/>
      <c r="C7" s="126"/>
      <c r="D7" s="80"/>
      <c r="E7" s="80"/>
      <c r="F7" s="80"/>
      <c r="G7" s="80"/>
      <c r="H7" s="80"/>
      <c r="I7" s="80"/>
      <c r="J7" s="80"/>
      <c r="K7" s="5"/>
      <c r="L7" s="5"/>
      <c r="N7" s="5"/>
    </row>
    <row r="8" spans="1:14" ht="13.5" customHeight="1">
      <c r="A8" s="213" t="s">
        <v>50</v>
      </c>
      <c r="B8" s="214"/>
      <c r="C8" s="146">
        <v>1634102</v>
      </c>
      <c r="D8" s="9">
        <v>1633511</v>
      </c>
      <c r="E8" s="9">
        <v>1395362</v>
      </c>
      <c r="F8" s="9">
        <v>997921</v>
      </c>
      <c r="G8" s="9">
        <v>749989</v>
      </c>
      <c r="H8" s="9">
        <v>594894</v>
      </c>
      <c r="I8" s="9">
        <v>528241</v>
      </c>
      <c r="J8" s="9">
        <v>507645</v>
      </c>
      <c r="K8" s="5"/>
      <c r="L8" s="5"/>
      <c r="N8" s="5"/>
    </row>
    <row r="9" spans="1:14" ht="13.5" customHeight="1">
      <c r="A9" s="5" t="s">
        <v>46</v>
      </c>
      <c r="B9" s="80" t="s">
        <v>32</v>
      </c>
      <c r="C9" s="147">
        <v>1060329</v>
      </c>
      <c r="D9" s="3">
        <v>1050822</v>
      </c>
      <c r="E9" s="3">
        <v>932345</v>
      </c>
      <c r="F9" s="3">
        <v>649386</v>
      </c>
      <c r="G9" s="3">
        <v>489127</v>
      </c>
      <c r="H9" s="3">
        <v>360639</v>
      </c>
      <c r="I9" s="3">
        <v>312149</v>
      </c>
      <c r="J9" s="3">
        <v>306180</v>
      </c>
      <c r="K9" s="5"/>
      <c r="L9" s="5"/>
      <c r="N9" s="5"/>
    </row>
    <row r="10" spans="2:14" ht="13.5" customHeight="1">
      <c r="B10" s="80" t="s">
        <v>33</v>
      </c>
      <c r="C10" s="147">
        <v>463669</v>
      </c>
      <c r="D10" s="3">
        <v>472456</v>
      </c>
      <c r="E10" s="3">
        <v>365202</v>
      </c>
      <c r="F10" s="3">
        <v>271475</v>
      </c>
      <c r="G10" s="3">
        <v>198218</v>
      </c>
      <c r="H10" s="3">
        <v>188466</v>
      </c>
      <c r="I10" s="3">
        <v>175097</v>
      </c>
      <c r="J10" s="3">
        <v>161954</v>
      </c>
      <c r="K10" s="5"/>
      <c r="L10" s="5"/>
      <c r="N10" s="5"/>
    </row>
    <row r="11" spans="2:14" ht="36" customHeight="1">
      <c r="B11" s="116" t="s">
        <v>35</v>
      </c>
      <c r="C11" s="147">
        <v>76462</v>
      </c>
      <c r="D11" s="3">
        <v>75559</v>
      </c>
      <c r="E11" s="3">
        <v>70557</v>
      </c>
      <c r="F11" s="3">
        <v>57918</v>
      </c>
      <c r="G11" s="3">
        <v>47620</v>
      </c>
      <c r="H11" s="3">
        <v>35550</v>
      </c>
      <c r="I11" s="3">
        <v>32950</v>
      </c>
      <c r="J11" s="3">
        <v>31432</v>
      </c>
      <c r="K11" s="5"/>
      <c r="L11" s="5"/>
      <c r="N11" s="5"/>
    </row>
    <row r="12" spans="2:14" ht="6" customHeight="1">
      <c r="B12" s="24"/>
      <c r="C12" s="147"/>
      <c r="D12" s="3"/>
      <c r="E12" s="3"/>
      <c r="F12" s="3"/>
      <c r="G12" s="3"/>
      <c r="H12" s="3"/>
      <c r="I12" s="3"/>
      <c r="J12" s="3"/>
      <c r="K12" s="5"/>
      <c r="L12" s="5"/>
      <c r="N12" s="5"/>
    </row>
    <row r="13" spans="1:14" ht="24" customHeight="1">
      <c r="A13" s="215" t="s">
        <v>51</v>
      </c>
      <c r="B13" s="216"/>
      <c r="C13" s="146">
        <v>1469845</v>
      </c>
      <c r="D13" s="9">
        <v>1458600</v>
      </c>
      <c r="E13" s="9">
        <v>1238012</v>
      </c>
      <c r="F13" s="9">
        <v>885362</v>
      </c>
      <c r="G13" s="9">
        <v>662186</v>
      </c>
      <c r="H13" s="9">
        <v>518694</v>
      </c>
      <c r="I13" s="9">
        <v>438068</v>
      </c>
      <c r="J13" s="9">
        <v>401355</v>
      </c>
      <c r="K13" s="5"/>
      <c r="L13" s="5"/>
      <c r="N13" s="5"/>
    </row>
    <row r="14" spans="1:14" ht="13.5" customHeight="1">
      <c r="A14" s="5" t="s">
        <v>46</v>
      </c>
      <c r="B14" s="80" t="s">
        <v>32</v>
      </c>
      <c r="C14" s="147">
        <v>970624</v>
      </c>
      <c r="D14" s="3">
        <v>953668</v>
      </c>
      <c r="E14" s="3">
        <v>835352</v>
      </c>
      <c r="F14" s="3">
        <v>579107</v>
      </c>
      <c r="G14" s="3">
        <v>421375</v>
      </c>
      <c r="H14" s="3">
        <v>298722</v>
      </c>
      <c r="I14" s="3">
        <v>236376</v>
      </c>
      <c r="J14" s="3">
        <v>214777</v>
      </c>
      <c r="K14" s="5"/>
      <c r="L14" s="5"/>
      <c r="N14" s="5"/>
    </row>
    <row r="15" spans="2:14" ht="13.5" customHeight="1">
      <c r="B15" s="80" t="s">
        <v>33</v>
      </c>
      <c r="C15" s="147">
        <v>425694</v>
      </c>
      <c r="D15" s="3">
        <v>432861</v>
      </c>
      <c r="E15" s="3">
        <v>335258</v>
      </c>
      <c r="F15" s="3">
        <v>250509</v>
      </c>
      <c r="G15" s="3">
        <v>194872</v>
      </c>
      <c r="H15" s="3">
        <v>185484</v>
      </c>
      <c r="I15" s="3">
        <v>169924</v>
      </c>
      <c r="J15" s="3">
        <v>155630</v>
      </c>
      <c r="K15" s="5"/>
      <c r="L15" s="5"/>
      <c r="N15" s="5"/>
    </row>
    <row r="16" spans="2:14" ht="36" customHeight="1">
      <c r="B16" s="116" t="s">
        <v>35</v>
      </c>
      <c r="C16" s="147">
        <v>73518</v>
      </c>
      <c r="D16" s="3">
        <v>71861</v>
      </c>
      <c r="E16" s="3">
        <v>67073</v>
      </c>
      <c r="F16" s="3">
        <v>55646</v>
      </c>
      <c r="G16" s="3">
        <v>45758</v>
      </c>
      <c r="H16" s="3">
        <v>34349</v>
      </c>
      <c r="I16" s="3">
        <v>31680</v>
      </c>
      <c r="J16" s="3">
        <v>30828</v>
      </c>
      <c r="K16" s="5"/>
      <c r="L16" s="5"/>
      <c r="N16" s="5"/>
    </row>
    <row r="17" spans="2:14" ht="13.5" customHeight="1">
      <c r="B17" s="116"/>
      <c r="C17" s="3"/>
      <c r="D17" s="3"/>
      <c r="E17" s="3"/>
      <c r="F17" s="3"/>
      <c r="G17" s="3"/>
      <c r="H17" s="3"/>
      <c r="I17" s="3"/>
      <c r="J17" s="3"/>
      <c r="K17" s="5"/>
      <c r="L17" s="5"/>
      <c r="N17" s="5"/>
    </row>
    <row r="18" spans="2:19" ht="13.5" customHeight="1">
      <c r="B18" s="116"/>
      <c r="C18" s="3"/>
      <c r="D18" s="3"/>
      <c r="E18" s="3"/>
      <c r="F18" s="3"/>
      <c r="G18" s="3"/>
      <c r="H18" s="3"/>
      <c r="I18" s="3"/>
      <c r="J18" s="3"/>
      <c r="K18" s="5"/>
      <c r="L18"/>
      <c r="M18"/>
      <c r="N18"/>
      <c r="O18"/>
      <c r="P18"/>
      <c r="Q18"/>
      <c r="R18"/>
      <c r="S18"/>
    </row>
    <row r="19" spans="12:19" ht="13.5" customHeight="1">
      <c r="L19"/>
      <c r="M19"/>
      <c r="N19"/>
      <c r="O19"/>
      <c r="P19"/>
      <c r="Q19"/>
      <c r="R19"/>
      <c r="S19"/>
    </row>
    <row r="20" spans="1:19" ht="13.5" customHeight="1">
      <c r="A20" s="188" t="s">
        <v>34</v>
      </c>
      <c r="B20" s="210"/>
      <c r="C20" s="195" t="s">
        <v>42</v>
      </c>
      <c r="D20" s="195" t="s">
        <v>59</v>
      </c>
      <c r="E20" s="195" t="s">
        <v>60</v>
      </c>
      <c r="F20" s="195" t="s">
        <v>61</v>
      </c>
      <c r="G20" s="195" t="s">
        <v>115</v>
      </c>
      <c r="H20" s="195" t="s">
        <v>116</v>
      </c>
      <c r="I20" s="195" t="s">
        <v>117</v>
      </c>
      <c r="J20" s="207" t="s">
        <v>118</v>
      </c>
      <c r="K20" s="81"/>
      <c r="L20"/>
      <c r="M20"/>
      <c r="N20"/>
      <c r="O20"/>
      <c r="P20"/>
      <c r="Q20"/>
      <c r="R20"/>
      <c r="S20"/>
    </row>
    <row r="21" spans="1:19" ht="13.5" customHeight="1">
      <c r="A21" s="190"/>
      <c r="B21" s="211"/>
      <c r="C21" s="196"/>
      <c r="D21" s="196"/>
      <c r="E21" s="196"/>
      <c r="F21" s="196"/>
      <c r="G21" s="196"/>
      <c r="H21" s="196"/>
      <c r="I21" s="196"/>
      <c r="J21" s="208"/>
      <c r="K21" s="51"/>
      <c r="L21"/>
      <c r="M21"/>
      <c r="N21"/>
      <c r="O21"/>
      <c r="P21"/>
      <c r="Q21"/>
      <c r="R21"/>
      <c r="S21"/>
    </row>
    <row r="22" spans="1:19" ht="13.5" customHeight="1">
      <c r="A22" s="190"/>
      <c r="B22" s="211"/>
      <c r="C22" s="197"/>
      <c r="D22" s="197"/>
      <c r="E22" s="197"/>
      <c r="F22" s="197"/>
      <c r="G22" s="197"/>
      <c r="H22" s="197"/>
      <c r="I22" s="197"/>
      <c r="J22" s="209"/>
      <c r="K22" s="81"/>
      <c r="L22"/>
      <c r="M22"/>
      <c r="N22"/>
      <c r="O22"/>
      <c r="P22"/>
      <c r="Q22"/>
      <c r="R22"/>
      <c r="S22"/>
    </row>
    <row r="23" spans="1:19" ht="13.5" customHeight="1">
      <c r="A23" s="212"/>
      <c r="B23" s="217"/>
      <c r="C23" s="69" t="s">
        <v>31</v>
      </c>
      <c r="D23" s="68"/>
      <c r="E23" s="69"/>
      <c r="F23" s="69"/>
      <c r="G23" s="167"/>
      <c r="H23" s="69" t="s">
        <v>37</v>
      </c>
      <c r="I23" s="69"/>
      <c r="J23" s="77"/>
      <c r="K23" s="81"/>
      <c r="L23"/>
      <c r="M23"/>
      <c r="N23"/>
      <c r="O23"/>
      <c r="P23"/>
      <c r="Q23"/>
      <c r="R23"/>
      <c r="S23"/>
    </row>
    <row r="24" spans="1:19" ht="6" customHeight="1">
      <c r="A24" s="80"/>
      <c r="B24" s="80"/>
      <c r="C24" s="126"/>
      <c r="D24" s="80"/>
      <c r="E24" s="80"/>
      <c r="F24" s="80"/>
      <c r="G24" s="80"/>
      <c r="H24" s="52"/>
      <c r="I24" s="43"/>
      <c r="J24" s="43"/>
      <c r="K24" s="47"/>
      <c r="L24"/>
      <c r="M24"/>
      <c r="N24"/>
      <c r="O24"/>
      <c r="P24"/>
      <c r="Q24"/>
      <c r="R24"/>
      <c r="S24"/>
    </row>
    <row r="25" spans="1:19" ht="13.5" customHeight="1">
      <c r="A25" s="213" t="s">
        <v>50</v>
      </c>
      <c r="B25" s="214"/>
      <c r="C25" s="146">
        <v>697160</v>
      </c>
      <c r="D25" s="9">
        <v>1091855</v>
      </c>
      <c r="E25" s="9">
        <v>1202103</v>
      </c>
      <c r="F25" s="9">
        <v>1416664</v>
      </c>
      <c r="G25" s="9">
        <v>12449445</v>
      </c>
      <c r="H25" s="42">
        <v>10.404143293052798</v>
      </c>
      <c r="I25" s="42">
        <v>-1.968011011569871</v>
      </c>
      <c r="J25" s="42">
        <v>2.2869812012532975</v>
      </c>
      <c r="K25" s="5"/>
      <c r="L25"/>
      <c r="M25"/>
      <c r="N25"/>
      <c r="O25"/>
      <c r="P25"/>
      <c r="Q25"/>
      <c r="R25"/>
      <c r="S25"/>
    </row>
    <row r="26" spans="1:19" ht="13.5" customHeight="1">
      <c r="A26" s="5" t="s">
        <v>46</v>
      </c>
      <c r="B26" s="80" t="s">
        <v>32</v>
      </c>
      <c r="C26" s="147">
        <v>453226</v>
      </c>
      <c r="D26" s="3">
        <v>684856</v>
      </c>
      <c r="E26" s="3">
        <v>738514</v>
      </c>
      <c r="F26" s="3">
        <v>919225</v>
      </c>
      <c r="G26" s="3">
        <v>7956800</v>
      </c>
      <c r="H26" s="21">
        <v>13.493305338470151</v>
      </c>
      <c r="I26" s="21">
        <v>-0.5643741577845702</v>
      </c>
      <c r="J26" s="21">
        <v>8.90541109129866</v>
      </c>
      <c r="K26" s="5"/>
      <c r="L26"/>
      <c r="M26"/>
      <c r="N26"/>
      <c r="O26"/>
      <c r="P26"/>
      <c r="Q26"/>
      <c r="R26"/>
      <c r="S26"/>
    </row>
    <row r="27" spans="2:19" ht="13.5" customHeight="1">
      <c r="B27" s="80" t="s">
        <v>33</v>
      </c>
      <c r="C27" s="147">
        <v>196359</v>
      </c>
      <c r="D27" s="3">
        <v>339167</v>
      </c>
      <c r="E27" s="3">
        <v>387798</v>
      </c>
      <c r="F27" s="3">
        <v>406858</v>
      </c>
      <c r="G27" s="3">
        <v>3626718</v>
      </c>
      <c r="H27" s="21">
        <v>-6.011287815451624</v>
      </c>
      <c r="I27" s="21">
        <v>-17.080939822420078</v>
      </c>
      <c r="J27" s="21">
        <v>-20.659592971534096</v>
      </c>
      <c r="K27" s="5"/>
      <c r="L27"/>
      <c r="M27"/>
      <c r="N27"/>
      <c r="O27"/>
      <c r="P27"/>
      <c r="Q27"/>
      <c r="R27"/>
      <c r="S27"/>
    </row>
    <row r="28" spans="2:19" ht="36" customHeight="1">
      <c r="B28" s="116" t="s">
        <v>35</v>
      </c>
      <c r="C28" s="147">
        <v>40148</v>
      </c>
      <c r="D28" s="3">
        <v>49927</v>
      </c>
      <c r="E28" s="3">
        <v>53700</v>
      </c>
      <c r="F28" s="3">
        <v>64255</v>
      </c>
      <c r="G28" s="3">
        <v>636079</v>
      </c>
      <c r="H28" s="21">
        <v>143.6832205097557</v>
      </c>
      <c r="I28" s="21">
        <v>213.6747163223742</v>
      </c>
      <c r="J28" s="21">
        <v>212.8401745096926</v>
      </c>
      <c r="K28" s="5"/>
      <c r="L28"/>
      <c r="M28"/>
      <c r="N28"/>
      <c r="O28"/>
      <c r="P28"/>
      <c r="Q28"/>
      <c r="R28"/>
      <c r="S28"/>
    </row>
    <row r="29" spans="2:19" ht="6" customHeight="1">
      <c r="B29" s="24"/>
      <c r="C29" s="147"/>
      <c r="D29" s="3"/>
      <c r="E29" s="3"/>
      <c r="F29" s="3"/>
      <c r="G29" s="3"/>
      <c r="H29" s="42"/>
      <c r="I29" s="42"/>
      <c r="J29" s="42"/>
      <c r="K29" s="5"/>
      <c r="L29"/>
      <c r="M29"/>
      <c r="N29"/>
      <c r="O29"/>
      <c r="P29"/>
      <c r="Q29"/>
      <c r="R29"/>
      <c r="S29"/>
    </row>
    <row r="30" spans="1:19" ht="24.75" customHeight="1">
      <c r="A30" s="215" t="s">
        <v>51</v>
      </c>
      <c r="B30" s="216"/>
      <c r="C30" s="146">
        <v>618361</v>
      </c>
      <c r="D30" s="9">
        <v>1002361</v>
      </c>
      <c r="E30" s="9">
        <v>1103677</v>
      </c>
      <c r="F30" s="9">
        <v>1290157</v>
      </c>
      <c r="G30" s="9">
        <v>11086679</v>
      </c>
      <c r="H30" s="42">
        <v>7.867165916608016</v>
      </c>
      <c r="I30" s="42">
        <v>0.45832322257378166</v>
      </c>
      <c r="J30" s="42">
        <v>3.8575130190126714</v>
      </c>
      <c r="K30" s="5"/>
      <c r="L30"/>
      <c r="M30"/>
      <c r="N30"/>
      <c r="O30"/>
      <c r="P30"/>
      <c r="Q30"/>
      <c r="R30"/>
      <c r="S30"/>
    </row>
    <row r="31" spans="1:19" ht="13.5" customHeight="1">
      <c r="A31" s="5" t="s">
        <v>46</v>
      </c>
      <c r="B31" s="80" t="s">
        <v>32</v>
      </c>
      <c r="C31" s="147">
        <v>390388</v>
      </c>
      <c r="D31" s="3">
        <v>623001</v>
      </c>
      <c r="E31" s="3">
        <v>671893</v>
      </c>
      <c r="F31" s="3">
        <v>832897</v>
      </c>
      <c r="G31" s="3">
        <v>7028180</v>
      </c>
      <c r="H31" s="21">
        <v>10.975106401053253</v>
      </c>
      <c r="I31" s="21">
        <v>1.5433089614442963</v>
      </c>
      <c r="J31" s="21">
        <v>15.274800730393778</v>
      </c>
      <c r="K31" s="5"/>
      <c r="L31"/>
      <c r="M31"/>
      <c r="N31"/>
      <c r="O31"/>
      <c r="P31"/>
      <c r="Q31"/>
      <c r="R31"/>
      <c r="S31"/>
    </row>
    <row r="32" spans="2:19" ht="13.5" customHeight="1">
      <c r="B32" s="80" t="s">
        <v>33</v>
      </c>
      <c r="C32" s="147">
        <v>188587</v>
      </c>
      <c r="D32" s="3">
        <v>331153</v>
      </c>
      <c r="E32" s="3">
        <v>379686</v>
      </c>
      <c r="F32" s="3">
        <v>394760</v>
      </c>
      <c r="G32" s="3">
        <v>3444417</v>
      </c>
      <c r="H32" s="21">
        <v>-6.0380434382311705</v>
      </c>
      <c r="I32" s="21">
        <v>-11.816513507798064</v>
      </c>
      <c r="J32" s="21">
        <v>-20.917020979730978</v>
      </c>
      <c r="K32" s="5"/>
      <c r="L32"/>
      <c r="M32"/>
      <c r="N32"/>
      <c r="O32"/>
      <c r="P32"/>
      <c r="Q32"/>
      <c r="R32"/>
      <c r="S32"/>
    </row>
    <row r="33" spans="2:19" ht="36" customHeight="1">
      <c r="B33" s="53" t="s">
        <v>35</v>
      </c>
      <c r="C33" s="3">
        <v>39183</v>
      </c>
      <c r="D33" s="3">
        <v>47974</v>
      </c>
      <c r="E33" s="3">
        <v>51860</v>
      </c>
      <c r="F33" s="3">
        <v>62131</v>
      </c>
      <c r="G33" s="3">
        <v>611862</v>
      </c>
      <c r="H33" s="21">
        <v>141.7414047869272</v>
      </c>
      <c r="I33" s="21">
        <v>238.57467753448765</v>
      </c>
      <c r="J33" s="21">
        <v>221.10989693931094</v>
      </c>
      <c r="K33" s="5"/>
      <c r="L33"/>
      <c r="M33"/>
      <c r="N33"/>
      <c r="O33"/>
      <c r="P33"/>
      <c r="Q33"/>
      <c r="R33"/>
      <c r="S33"/>
    </row>
    <row r="34" spans="12:19" ht="13.5" customHeight="1">
      <c r="L34"/>
      <c r="M34"/>
      <c r="N34"/>
      <c r="O34"/>
      <c r="P34"/>
      <c r="Q34"/>
      <c r="R34"/>
      <c r="S34"/>
    </row>
    <row r="35" spans="12:19" ht="13.5" customHeight="1">
      <c r="L35"/>
      <c r="M35"/>
      <c r="N35"/>
      <c r="O35"/>
      <c r="P35"/>
      <c r="Q35"/>
      <c r="R35"/>
      <c r="S35"/>
    </row>
    <row r="38" spans="14:16" ht="13.5" customHeight="1">
      <c r="N38" s="92"/>
      <c r="O38" s="92"/>
      <c r="P38" s="92"/>
    </row>
    <row r="39" spans="14:16" ht="13.5" customHeight="1">
      <c r="N39" s="92"/>
      <c r="O39" s="92"/>
      <c r="P39" s="92"/>
    </row>
    <row r="40" spans="14:16" ht="13.5" customHeight="1">
      <c r="N40" s="92"/>
      <c r="O40" s="92"/>
      <c r="P40" s="92"/>
    </row>
    <row r="41" spans="14:16" ht="13.5" customHeight="1">
      <c r="N41" s="92"/>
      <c r="O41" s="92"/>
      <c r="P41" s="92"/>
    </row>
  </sheetData>
  <sheetProtection/>
  <mergeCells count="23">
    <mergeCell ref="F3:F5"/>
    <mergeCell ref="G3:G5"/>
    <mergeCell ref="D20:D22"/>
    <mergeCell ref="A25:B25"/>
    <mergeCell ref="A20:B23"/>
    <mergeCell ref="I20:I22"/>
    <mergeCell ref="J20:J22"/>
    <mergeCell ref="F20:F22"/>
    <mergeCell ref="H3:H5"/>
    <mergeCell ref="A3:B6"/>
    <mergeCell ref="E20:E22"/>
    <mergeCell ref="G20:G22"/>
    <mergeCell ref="D3:D5"/>
    <mergeCell ref="E3:E5"/>
    <mergeCell ref="A8:B8"/>
    <mergeCell ref="A13:B13"/>
    <mergeCell ref="A1:J1"/>
    <mergeCell ref="A30:B30"/>
    <mergeCell ref="H20:H22"/>
    <mergeCell ref="I3:I5"/>
    <mergeCell ref="J3:J5"/>
    <mergeCell ref="C20:C22"/>
    <mergeCell ref="C3:C5"/>
  </mergeCells>
  <conditionalFormatting sqref="A1 K1:IV1 A2:IV7 A36:IV65536 A17:IV17 A8:B16 K8:IV16 A25:B33 H25:K33 A18:K24 A34:K35 T18:IV35">
    <cfRule type="cellIs" priority="5" dxfId="0" operator="equal" stopIfTrue="1">
      <formula>"."</formula>
    </cfRule>
  </conditionalFormatting>
  <conditionalFormatting sqref="C8:J16">
    <cfRule type="cellIs" priority="3" dxfId="0" operator="equal" stopIfTrue="1">
      <formula>"."</formula>
    </cfRule>
  </conditionalFormatting>
  <conditionalFormatting sqref="C25:G33">
    <cfRule type="cellIs" priority="2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44"/>
  <sheetViews>
    <sheetView zoomScaleSheetLayoutView="100" zoomScalePageLayoutView="0" workbookViewId="0" topLeftCell="A1">
      <selection activeCell="A1" sqref="A1:I1"/>
    </sheetView>
  </sheetViews>
  <sheetFormatPr defaultColWidth="11.421875" defaultRowHeight="13.5" customHeight="1"/>
  <cols>
    <col min="1" max="1" width="3.57421875" style="5" customWidth="1"/>
    <col min="2" max="2" width="19.28125" style="5" customWidth="1"/>
    <col min="3" max="9" width="11.28125" style="5" customWidth="1"/>
    <col min="10" max="16384" width="11.421875" style="5" customWidth="1"/>
  </cols>
  <sheetData>
    <row r="1" spans="1:13" ht="24" customHeight="1">
      <c r="A1" s="201" t="s">
        <v>121</v>
      </c>
      <c r="B1" s="201"/>
      <c r="C1" s="201"/>
      <c r="D1" s="201"/>
      <c r="E1" s="201"/>
      <c r="F1" s="201"/>
      <c r="G1" s="201"/>
      <c r="H1" s="201"/>
      <c r="I1" s="201"/>
      <c r="J1" s="114"/>
      <c r="K1" s="114"/>
      <c r="L1" s="115"/>
      <c r="M1" s="115"/>
    </row>
    <row r="2" spans="1:9" ht="13.5" customHeight="1">
      <c r="A2" s="54"/>
      <c r="B2" s="54"/>
      <c r="C2" s="54"/>
      <c r="D2" s="54"/>
      <c r="E2" s="54"/>
      <c r="F2" s="54"/>
      <c r="G2" s="54"/>
      <c r="H2" s="54"/>
      <c r="I2" s="54"/>
    </row>
    <row r="3" spans="1:9" ht="13.5" customHeight="1">
      <c r="A3" s="224" t="s">
        <v>62</v>
      </c>
      <c r="B3" s="225"/>
      <c r="C3" s="222" t="s">
        <v>16</v>
      </c>
      <c r="D3" s="231"/>
      <c r="E3" s="223"/>
      <c r="F3" s="222" t="s">
        <v>21</v>
      </c>
      <c r="G3" s="223"/>
      <c r="H3" s="222" t="s">
        <v>22</v>
      </c>
      <c r="I3" s="231"/>
    </row>
    <row r="4" spans="1:9" ht="13.5" customHeight="1">
      <c r="A4" s="226"/>
      <c r="B4" s="227"/>
      <c r="C4" s="232" t="s">
        <v>17</v>
      </c>
      <c r="D4" s="233"/>
      <c r="E4" s="129" t="s">
        <v>20</v>
      </c>
      <c r="F4" s="218" t="s">
        <v>18</v>
      </c>
      <c r="G4" s="218" t="s">
        <v>19</v>
      </c>
      <c r="H4" s="218" t="s">
        <v>18</v>
      </c>
      <c r="I4" s="220" t="s">
        <v>19</v>
      </c>
    </row>
    <row r="5" spans="1:9" ht="13.5" customHeight="1">
      <c r="A5" s="226"/>
      <c r="B5" s="227"/>
      <c r="C5" s="129" t="s">
        <v>18</v>
      </c>
      <c r="D5" s="222" t="s">
        <v>19</v>
      </c>
      <c r="E5" s="223"/>
      <c r="F5" s="219"/>
      <c r="G5" s="219"/>
      <c r="H5" s="219"/>
      <c r="I5" s="221"/>
    </row>
    <row r="6" spans="1:9" ht="13.5" customHeight="1">
      <c r="A6" s="228"/>
      <c r="B6" s="229"/>
      <c r="C6" s="234" t="s">
        <v>23</v>
      </c>
      <c r="D6" s="235"/>
      <c r="E6" s="235"/>
      <c r="F6" s="235"/>
      <c r="G6" s="235"/>
      <c r="H6" s="235"/>
      <c r="I6" s="235"/>
    </row>
    <row r="7" spans="1:9" ht="6" customHeight="1">
      <c r="A7" s="230"/>
      <c r="B7" s="230"/>
      <c r="C7" s="131"/>
      <c r="D7" s="128"/>
      <c r="E7" s="128"/>
      <c r="F7" s="128"/>
      <c r="G7" s="128"/>
      <c r="H7" s="128"/>
      <c r="I7" s="128"/>
    </row>
    <row r="8" spans="1:9" ht="13.5" customHeight="1">
      <c r="A8" s="132" t="s">
        <v>71</v>
      </c>
      <c r="B8" s="132"/>
      <c r="C8" s="156">
        <v>6255</v>
      </c>
      <c r="D8" s="154">
        <v>6007.8</v>
      </c>
      <c r="E8" s="154">
        <v>4676</v>
      </c>
      <c r="F8" s="154">
        <v>6041.7</v>
      </c>
      <c r="G8" s="154">
        <v>5772.4</v>
      </c>
      <c r="H8" s="154">
        <v>4438.4</v>
      </c>
      <c r="I8" s="154">
        <v>4269.1</v>
      </c>
    </row>
    <row r="9" spans="1:9" ht="13.5" customHeight="1">
      <c r="A9" s="132" t="s">
        <v>55</v>
      </c>
      <c r="B9" s="83"/>
      <c r="C9" s="166" t="s">
        <v>108</v>
      </c>
      <c r="D9" s="165" t="s">
        <v>108</v>
      </c>
      <c r="E9" s="154">
        <v>943</v>
      </c>
      <c r="F9" s="165" t="s">
        <v>108</v>
      </c>
      <c r="G9" s="165" t="s">
        <v>108</v>
      </c>
      <c r="H9" s="165" t="s">
        <v>108</v>
      </c>
      <c r="I9" s="165" t="s">
        <v>108</v>
      </c>
    </row>
    <row r="10" spans="1:9" ht="13.5" customHeight="1">
      <c r="A10" s="83" t="s">
        <v>56</v>
      </c>
      <c r="B10" s="83"/>
      <c r="C10" s="156" t="s">
        <v>64</v>
      </c>
      <c r="D10" s="154" t="s">
        <v>64</v>
      </c>
      <c r="E10" s="154" t="s">
        <v>64</v>
      </c>
      <c r="F10" s="154" t="s">
        <v>64</v>
      </c>
      <c r="G10" s="154" t="s">
        <v>64</v>
      </c>
      <c r="H10" s="154" t="s">
        <v>64</v>
      </c>
      <c r="I10" s="154" t="s">
        <v>64</v>
      </c>
    </row>
    <row r="11" spans="1:9" ht="13.5" customHeight="1">
      <c r="A11" s="83" t="s">
        <v>72</v>
      </c>
      <c r="B11" s="83"/>
      <c r="C11" s="166" t="s">
        <v>108</v>
      </c>
      <c r="D11" s="165" t="s">
        <v>108</v>
      </c>
      <c r="E11" s="165" t="s">
        <v>108</v>
      </c>
      <c r="F11" s="165" t="s">
        <v>108</v>
      </c>
      <c r="G11" s="165" t="s">
        <v>108</v>
      </c>
      <c r="H11" s="165" t="s">
        <v>108</v>
      </c>
      <c r="I11" s="165" t="s">
        <v>108</v>
      </c>
    </row>
    <row r="12" spans="1:9" ht="13.5" customHeight="1">
      <c r="A12" s="83" t="s">
        <v>73</v>
      </c>
      <c r="B12" s="83"/>
      <c r="C12" s="156">
        <v>28.8</v>
      </c>
      <c r="D12" s="154">
        <v>28.8</v>
      </c>
      <c r="E12" s="154" t="s">
        <v>64</v>
      </c>
      <c r="F12" s="165" t="s">
        <v>108</v>
      </c>
      <c r="G12" s="165" t="s">
        <v>108</v>
      </c>
      <c r="H12" s="165" t="s">
        <v>108</v>
      </c>
      <c r="I12" s="165" t="s">
        <v>108</v>
      </c>
    </row>
    <row r="13" spans="1:9" ht="13.5" customHeight="1">
      <c r="A13" s="83" t="s">
        <v>57</v>
      </c>
      <c r="B13" s="83"/>
      <c r="C13" s="156">
        <v>3854.4</v>
      </c>
      <c r="D13" s="154">
        <v>3774.5</v>
      </c>
      <c r="E13" s="154">
        <v>3722.6</v>
      </c>
      <c r="F13" s="154">
        <v>3755.8</v>
      </c>
      <c r="G13" s="154">
        <v>3647.2</v>
      </c>
      <c r="H13" s="154">
        <v>3106</v>
      </c>
      <c r="I13" s="154">
        <v>3018.3</v>
      </c>
    </row>
    <row r="14" spans="1:9" ht="13.5" customHeight="1">
      <c r="A14" s="83" t="s">
        <v>74</v>
      </c>
      <c r="B14" s="83"/>
      <c r="C14" s="166" t="s">
        <v>108</v>
      </c>
      <c r="D14" s="165" t="s">
        <v>108</v>
      </c>
      <c r="E14" s="165" t="s">
        <v>108</v>
      </c>
      <c r="F14" s="165" t="s">
        <v>108</v>
      </c>
      <c r="G14" s="165" t="s">
        <v>108</v>
      </c>
      <c r="H14" s="165" t="s">
        <v>108</v>
      </c>
      <c r="I14" s="165" t="s">
        <v>108</v>
      </c>
    </row>
    <row r="15" spans="1:9" ht="13.5" customHeight="1">
      <c r="A15" s="83" t="s">
        <v>75</v>
      </c>
      <c r="B15" s="83"/>
      <c r="C15" s="156">
        <v>2440.8</v>
      </c>
      <c r="D15" s="154">
        <v>2409.8</v>
      </c>
      <c r="E15" s="154">
        <v>437.1</v>
      </c>
      <c r="F15" s="154">
        <v>2374</v>
      </c>
      <c r="G15" s="154">
        <v>2347.4</v>
      </c>
      <c r="H15" s="154">
        <v>1121.9</v>
      </c>
      <c r="I15" s="154">
        <v>1105.6</v>
      </c>
    </row>
    <row r="16" spans="1:9" ht="13.5" customHeight="1">
      <c r="A16" s="83" t="s">
        <v>76</v>
      </c>
      <c r="B16" s="83"/>
      <c r="C16" s="156">
        <v>2278.8</v>
      </c>
      <c r="D16" s="154">
        <v>2260.6</v>
      </c>
      <c r="E16" s="154" t="s">
        <v>70</v>
      </c>
      <c r="F16" s="154">
        <v>2221.9</v>
      </c>
      <c r="G16" s="154">
        <v>2203.5</v>
      </c>
      <c r="H16" s="154">
        <v>986.8</v>
      </c>
      <c r="I16" s="154">
        <v>975.9</v>
      </c>
    </row>
    <row r="17" spans="1:9" ht="13.5" customHeight="1">
      <c r="A17" s="83" t="s">
        <v>77</v>
      </c>
      <c r="B17" s="83"/>
      <c r="C17" s="166" t="s">
        <v>108</v>
      </c>
      <c r="D17" s="165" t="s">
        <v>108</v>
      </c>
      <c r="E17" s="154" t="s">
        <v>70</v>
      </c>
      <c r="F17" s="165" t="s">
        <v>108</v>
      </c>
      <c r="G17" s="165" t="s">
        <v>108</v>
      </c>
      <c r="H17" s="165" t="s">
        <v>108</v>
      </c>
      <c r="I17" s="165" t="s">
        <v>108</v>
      </c>
    </row>
    <row r="18" spans="1:9" ht="13.5" customHeight="1">
      <c r="A18" s="83" t="s">
        <v>78</v>
      </c>
      <c r="B18" s="83"/>
      <c r="C18" s="156">
        <v>237.2</v>
      </c>
      <c r="D18" s="154">
        <v>236.6</v>
      </c>
      <c r="E18" s="154" t="s">
        <v>70</v>
      </c>
      <c r="F18" s="154">
        <v>180.3</v>
      </c>
      <c r="G18" s="154">
        <v>179.7</v>
      </c>
      <c r="H18" s="154">
        <v>115.5</v>
      </c>
      <c r="I18" s="154">
        <v>115.1</v>
      </c>
    </row>
    <row r="19" spans="1:9" ht="13.5" customHeight="1">
      <c r="A19" s="83" t="s">
        <v>79</v>
      </c>
      <c r="B19" s="83"/>
      <c r="C19" s="158"/>
      <c r="D19" s="154"/>
      <c r="E19" s="154"/>
      <c r="F19" s="154"/>
      <c r="G19" s="154"/>
      <c r="H19" s="154"/>
      <c r="I19" s="154"/>
    </row>
    <row r="20" spans="1:9" ht="13.5" customHeight="1">
      <c r="A20" s="83" t="s">
        <v>80</v>
      </c>
      <c r="B20" s="83"/>
      <c r="C20" s="166" t="s">
        <v>108</v>
      </c>
      <c r="D20" s="165" t="s">
        <v>108</v>
      </c>
      <c r="E20" s="154" t="s">
        <v>70</v>
      </c>
      <c r="F20" s="165" t="s">
        <v>108</v>
      </c>
      <c r="G20" s="165" t="s">
        <v>108</v>
      </c>
      <c r="H20" s="165" t="s">
        <v>108</v>
      </c>
      <c r="I20" s="165" t="s">
        <v>108</v>
      </c>
    </row>
    <row r="21" spans="1:9" ht="13.5" customHeight="1">
      <c r="A21" s="83" t="s">
        <v>81</v>
      </c>
      <c r="B21" s="83"/>
      <c r="C21" s="156">
        <v>28.6</v>
      </c>
      <c r="D21" s="154">
        <v>24.5</v>
      </c>
      <c r="E21" s="165" t="s">
        <v>108</v>
      </c>
      <c r="F21" s="154">
        <v>25.1</v>
      </c>
      <c r="G21" s="154">
        <v>24.2</v>
      </c>
      <c r="H21" s="154">
        <v>17.1</v>
      </c>
      <c r="I21" s="154">
        <v>17</v>
      </c>
    </row>
    <row r="22" spans="1:9" ht="13.5" customHeight="1">
      <c r="A22" s="83" t="s">
        <v>82</v>
      </c>
      <c r="B22" s="83"/>
      <c r="C22" s="156" t="s">
        <v>64</v>
      </c>
      <c r="D22" s="154" t="s">
        <v>64</v>
      </c>
      <c r="E22" s="154" t="s">
        <v>64</v>
      </c>
      <c r="F22" s="154" t="s">
        <v>64</v>
      </c>
      <c r="G22" s="154" t="s">
        <v>64</v>
      </c>
      <c r="H22" s="154" t="s">
        <v>64</v>
      </c>
      <c r="I22" s="154" t="s">
        <v>64</v>
      </c>
    </row>
    <row r="23" spans="1:9" ht="13.5" customHeight="1">
      <c r="A23" s="83" t="s">
        <v>83</v>
      </c>
      <c r="B23" s="83"/>
      <c r="C23" s="156">
        <v>88.2</v>
      </c>
      <c r="D23" s="154">
        <v>80.8</v>
      </c>
      <c r="E23" s="154">
        <v>250.2</v>
      </c>
      <c r="F23" s="154">
        <v>84.8</v>
      </c>
      <c r="G23" s="154">
        <v>78.1</v>
      </c>
      <c r="H23" s="154">
        <v>81.3</v>
      </c>
      <c r="I23" s="154">
        <v>76.4</v>
      </c>
    </row>
    <row r="24" spans="1:9" ht="13.5" customHeight="1">
      <c r="A24" s="83" t="s">
        <v>84</v>
      </c>
      <c r="B24" s="83"/>
      <c r="C24" s="156" t="s">
        <v>64</v>
      </c>
      <c r="D24" s="154" t="s">
        <v>64</v>
      </c>
      <c r="E24" s="154" t="s">
        <v>64</v>
      </c>
      <c r="F24" s="154" t="s">
        <v>64</v>
      </c>
      <c r="G24" s="154" t="s">
        <v>64</v>
      </c>
      <c r="H24" s="154" t="s">
        <v>64</v>
      </c>
      <c r="I24" s="154" t="s">
        <v>64</v>
      </c>
    </row>
    <row r="25" spans="1:9" ht="13.5" customHeight="1">
      <c r="A25" s="83" t="s">
        <v>85</v>
      </c>
      <c r="B25" s="83"/>
      <c r="C25" s="156">
        <v>45.2</v>
      </c>
      <c r="D25" s="154">
        <v>43.8</v>
      </c>
      <c r="E25" s="165" t="s">
        <v>108</v>
      </c>
      <c r="F25" s="154">
        <v>42.2</v>
      </c>
      <c r="G25" s="154">
        <v>41.6</v>
      </c>
      <c r="H25" s="154">
        <v>36.7</v>
      </c>
      <c r="I25" s="154">
        <v>36.3</v>
      </c>
    </row>
    <row r="26" spans="1:9" ht="13.5" customHeight="1">
      <c r="A26" s="83" t="s">
        <v>74</v>
      </c>
      <c r="B26" s="83"/>
      <c r="C26" s="156" t="s">
        <v>64</v>
      </c>
      <c r="D26" s="154" t="s">
        <v>64</v>
      </c>
      <c r="E26" s="154" t="s">
        <v>64</v>
      </c>
      <c r="F26" s="154" t="s">
        <v>64</v>
      </c>
      <c r="G26" s="154" t="s">
        <v>64</v>
      </c>
      <c r="H26" s="154" t="s">
        <v>64</v>
      </c>
      <c r="I26" s="154" t="s">
        <v>64</v>
      </c>
    </row>
    <row r="27" spans="1:9" ht="13.5" customHeight="1">
      <c r="A27" s="83" t="s">
        <v>38</v>
      </c>
      <c r="B27" s="83"/>
      <c r="C27" s="156" t="s">
        <v>64</v>
      </c>
      <c r="D27" s="154" t="s">
        <v>64</v>
      </c>
      <c r="E27" s="154" t="s">
        <v>64</v>
      </c>
      <c r="F27" s="154" t="s">
        <v>64</v>
      </c>
      <c r="G27" s="154" t="s">
        <v>64</v>
      </c>
      <c r="H27" s="154" t="s">
        <v>64</v>
      </c>
      <c r="I27" s="154" t="s">
        <v>64</v>
      </c>
    </row>
    <row r="28" spans="1:9" ht="13.5" customHeight="1">
      <c r="A28" s="83" t="s">
        <v>86</v>
      </c>
      <c r="B28" s="83"/>
      <c r="C28" s="166" t="s">
        <v>108</v>
      </c>
      <c r="D28" s="165" t="s">
        <v>108</v>
      </c>
      <c r="E28" s="154">
        <v>110.3</v>
      </c>
      <c r="F28" s="165" t="s">
        <v>108</v>
      </c>
      <c r="G28" s="165" t="s">
        <v>108</v>
      </c>
      <c r="H28" s="165" t="s">
        <v>108</v>
      </c>
      <c r="I28" s="165" t="s">
        <v>108</v>
      </c>
    </row>
    <row r="29" spans="1:9" ht="13.5" customHeight="1">
      <c r="A29" s="83" t="s">
        <v>87</v>
      </c>
      <c r="B29" s="83"/>
      <c r="C29" s="156"/>
      <c r="D29" s="154"/>
      <c r="E29" s="154"/>
      <c r="F29" s="154"/>
      <c r="G29" s="154"/>
      <c r="H29" s="154"/>
      <c r="I29" s="154"/>
    </row>
    <row r="30" spans="1:9" ht="13.5" customHeight="1">
      <c r="A30" s="127" t="s">
        <v>88</v>
      </c>
      <c r="B30" s="83"/>
      <c r="C30" s="156">
        <v>215.6</v>
      </c>
      <c r="D30" s="154">
        <v>179.9</v>
      </c>
      <c r="E30" s="154">
        <v>586.7</v>
      </c>
      <c r="F30" s="154">
        <v>205.2</v>
      </c>
      <c r="G30" s="154">
        <v>172.9</v>
      </c>
      <c r="H30" s="154">
        <v>138.8</v>
      </c>
      <c r="I30" s="154">
        <v>114.8</v>
      </c>
    </row>
    <row r="31" spans="1:9" ht="13.5" customHeight="1">
      <c r="A31" s="83" t="s">
        <v>26</v>
      </c>
      <c r="B31" s="83"/>
      <c r="C31" s="156">
        <v>4173</v>
      </c>
      <c r="D31" s="154">
        <v>3982</v>
      </c>
      <c r="E31" s="154" t="s">
        <v>64</v>
      </c>
      <c r="F31" s="154">
        <v>4138.7</v>
      </c>
      <c r="G31" s="154">
        <v>4034.4</v>
      </c>
      <c r="H31" s="154">
        <v>4138.7</v>
      </c>
      <c r="I31" s="154">
        <v>4035.4</v>
      </c>
    </row>
    <row r="32" spans="1:9" ht="13.5" customHeight="1">
      <c r="A32" s="83" t="s">
        <v>89</v>
      </c>
      <c r="B32" s="83"/>
      <c r="C32" s="156"/>
      <c r="D32" s="154"/>
      <c r="E32" s="154"/>
      <c r="F32" s="154"/>
      <c r="G32" s="154"/>
      <c r="H32" s="154"/>
      <c r="I32" s="154"/>
    </row>
    <row r="33" spans="1:9" ht="13.5" customHeight="1">
      <c r="A33" s="83" t="s">
        <v>90</v>
      </c>
      <c r="B33" s="83"/>
      <c r="C33" s="166" t="s">
        <v>108</v>
      </c>
      <c r="D33" s="165" t="s">
        <v>108</v>
      </c>
      <c r="E33" s="154" t="s">
        <v>64</v>
      </c>
      <c r="F33" s="165" t="s">
        <v>108</v>
      </c>
      <c r="G33" s="165" t="s">
        <v>108</v>
      </c>
      <c r="H33" s="165" t="s">
        <v>108</v>
      </c>
      <c r="I33" s="165" t="s">
        <v>108</v>
      </c>
    </row>
    <row r="34" spans="1:9" ht="13.5" customHeight="1">
      <c r="A34" s="83" t="s">
        <v>91</v>
      </c>
      <c r="B34" s="83"/>
      <c r="C34" s="156" t="s">
        <v>64</v>
      </c>
      <c r="D34" s="154" t="s">
        <v>64</v>
      </c>
      <c r="E34" s="154" t="s">
        <v>64</v>
      </c>
      <c r="F34" s="154" t="s">
        <v>64</v>
      </c>
      <c r="G34" s="154" t="s">
        <v>64</v>
      </c>
      <c r="H34" s="154" t="s">
        <v>64</v>
      </c>
      <c r="I34" s="154" t="s">
        <v>64</v>
      </c>
    </row>
    <row r="35" spans="1:9" ht="13.5" customHeight="1">
      <c r="A35" s="83" t="s">
        <v>92</v>
      </c>
      <c r="B35" s="83"/>
      <c r="C35" s="156" t="s">
        <v>64</v>
      </c>
      <c r="D35" s="154" t="s">
        <v>64</v>
      </c>
      <c r="E35" s="154" t="s">
        <v>64</v>
      </c>
      <c r="F35" s="154" t="s">
        <v>64</v>
      </c>
      <c r="G35" s="154" t="s">
        <v>64</v>
      </c>
      <c r="H35" s="154" t="s">
        <v>64</v>
      </c>
      <c r="I35" s="154" t="s">
        <v>64</v>
      </c>
    </row>
    <row r="36" spans="1:9" ht="13.5" customHeight="1">
      <c r="A36" s="130" t="s">
        <v>1</v>
      </c>
      <c r="B36" s="83"/>
      <c r="C36" s="157">
        <v>13431.7</v>
      </c>
      <c r="D36" s="155">
        <v>12922.6</v>
      </c>
      <c r="E36" s="155">
        <v>5810.1</v>
      </c>
      <c r="F36" s="155">
        <v>12940.9</v>
      </c>
      <c r="G36" s="155">
        <v>12505.6</v>
      </c>
      <c r="H36" s="155">
        <v>9988.9</v>
      </c>
      <c r="I36" s="155">
        <v>9671.6</v>
      </c>
    </row>
    <row r="38" ht="13.5" customHeight="1">
      <c r="A38" s="133" t="s">
        <v>24</v>
      </c>
    </row>
    <row r="41" spans="3:9" ht="13.5" customHeight="1">
      <c r="C41" s="138"/>
      <c r="D41" s="138"/>
      <c r="E41" s="138"/>
      <c r="F41" s="138"/>
      <c r="G41" s="138"/>
      <c r="H41" s="138"/>
      <c r="I41" s="138"/>
    </row>
    <row r="44" spans="3:9" ht="13.5" customHeight="1">
      <c r="C44" s="137"/>
      <c r="D44" s="137"/>
      <c r="E44" s="137"/>
      <c r="F44" s="137"/>
      <c r="G44" s="137"/>
      <c r="H44" s="137"/>
      <c r="I44" s="137"/>
    </row>
  </sheetData>
  <sheetProtection/>
  <mergeCells count="13">
    <mergeCell ref="F4:F5"/>
    <mergeCell ref="C6:I6"/>
    <mergeCell ref="G4:G5"/>
    <mergeCell ref="H4:H5"/>
    <mergeCell ref="I4:I5"/>
    <mergeCell ref="D5:E5"/>
    <mergeCell ref="A3:B6"/>
    <mergeCell ref="A7:B7"/>
    <mergeCell ref="A1:I1"/>
    <mergeCell ref="C3:E3"/>
    <mergeCell ref="F3:G3"/>
    <mergeCell ref="H3:I3"/>
    <mergeCell ref="C4:D4"/>
  </mergeCells>
  <conditionalFormatting sqref="A1 J1:IV1 A2:IV7 A37:IV65536 A8:B36 J8:IV36">
    <cfRule type="cellIs" priority="26" dxfId="0" operator="equal" stopIfTrue="1">
      <formula>"."</formula>
    </cfRule>
  </conditionalFormatting>
  <conditionalFormatting sqref="D19:I19 C8:I8 C22:I24 C10:I10 E9 C13:I13 C12:E12 C15:I16 C18:I18 E17 E20 C21:D21 F21:I21 C26:I27 C25:D25 F25:I25 C29:I32 E28 C34:I36 E33">
    <cfRule type="cellIs" priority="23" dxfId="0" operator="equal" stopIfTrue="1">
      <formula>"."</formula>
    </cfRule>
  </conditionalFormatting>
  <conditionalFormatting sqref="C9">
    <cfRule type="cellIs" priority="22" dxfId="0" operator="equal" stopIfTrue="1">
      <formula>"."</formula>
    </cfRule>
  </conditionalFormatting>
  <conditionalFormatting sqref="D9">
    <cfRule type="cellIs" priority="21" dxfId="0" operator="equal" stopIfTrue="1">
      <formula>"."</formula>
    </cfRule>
  </conditionalFormatting>
  <conditionalFormatting sqref="F9:I9">
    <cfRule type="cellIs" priority="20" dxfId="0" operator="equal" stopIfTrue="1">
      <formula>"."</formula>
    </cfRule>
  </conditionalFormatting>
  <conditionalFormatting sqref="D11:I11">
    <cfRule type="cellIs" priority="19" dxfId="0" operator="equal" stopIfTrue="1">
      <formula>"."</formula>
    </cfRule>
  </conditionalFormatting>
  <conditionalFormatting sqref="F12:I12">
    <cfRule type="cellIs" priority="18" dxfId="0" operator="equal" stopIfTrue="1">
      <formula>"."</formula>
    </cfRule>
  </conditionalFormatting>
  <conditionalFormatting sqref="D14:I14">
    <cfRule type="cellIs" priority="17" dxfId="0" operator="equal" stopIfTrue="1">
      <formula>"."</formula>
    </cfRule>
  </conditionalFormatting>
  <conditionalFormatting sqref="D17">
    <cfRule type="cellIs" priority="16" dxfId="0" operator="equal" stopIfTrue="1">
      <formula>"."</formula>
    </cfRule>
  </conditionalFormatting>
  <conditionalFormatting sqref="D20">
    <cfRule type="cellIs" priority="15" dxfId="0" operator="equal" stopIfTrue="1">
      <formula>"."</formula>
    </cfRule>
  </conditionalFormatting>
  <conditionalFormatting sqref="E21">
    <cfRule type="cellIs" priority="14" dxfId="0" operator="equal" stopIfTrue="1">
      <formula>"."</formula>
    </cfRule>
  </conditionalFormatting>
  <conditionalFormatting sqref="E25">
    <cfRule type="cellIs" priority="13" dxfId="0" operator="equal" stopIfTrue="1">
      <formula>"."</formula>
    </cfRule>
  </conditionalFormatting>
  <conditionalFormatting sqref="F20:I20">
    <cfRule type="cellIs" priority="12" dxfId="0" operator="equal" stopIfTrue="1">
      <formula>"."</formula>
    </cfRule>
  </conditionalFormatting>
  <conditionalFormatting sqref="F17:I17">
    <cfRule type="cellIs" priority="11" dxfId="0" operator="equal" stopIfTrue="1">
      <formula>"."</formula>
    </cfRule>
  </conditionalFormatting>
  <conditionalFormatting sqref="D28">
    <cfRule type="cellIs" priority="10" dxfId="0" operator="equal" stopIfTrue="1">
      <formula>"."</formula>
    </cfRule>
  </conditionalFormatting>
  <conditionalFormatting sqref="D33">
    <cfRule type="cellIs" priority="9" dxfId="0" operator="equal" stopIfTrue="1">
      <formula>"."</formula>
    </cfRule>
  </conditionalFormatting>
  <conditionalFormatting sqref="F28:I28">
    <cfRule type="cellIs" priority="8" dxfId="0" operator="equal" stopIfTrue="1">
      <formula>"."</formula>
    </cfRule>
  </conditionalFormatting>
  <conditionalFormatting sqref="F33:I33">
    <cfRule type="cellIs" priority="7" dxfId="0" operator="equal" stopIfTrue="1">
      <formula>"."</formula>
    </cfRule>
  </conditionalFormatting>
  <conditionalFormatting sqref="C11">
    <cfRule type="cellIs" priority="6" dxfId="0" operator="equal" stopIfTrue="1">
      <formula>"."</formula>
    </cfRule>
  </conditionalFormatting>
  <conditionalFormatting sqref="C14">
    <cfRule type="cellIs" priority="5" dxfId="0" operator="equal" stopIfTrue="1">
      <formula>"."</formula>
    </cfRule>
  </conditionalFormatting>
  <conditionalFormatting sqref="C17">
    <cfRule type="cellIs" priority="4" dxfId="0" operator="equal" stopIfTrue="1">
      <formula>"."</formula>
    </cfRule>
  </conditionalFormatting>
  <conditionalFormatting sqref="C20">
    <cfRule type="cellIs" priority="3" dxfId="0" operator="equal" stopIfTrue="1">
      <formula>"."</formula>
    </cfRule>
  </conditionalFormatting>
  <conditionalFormatting sqref="C28">
    <cfRule type="cellIs" priority="2" dxfId="0" operator="equal" stopIfTrue="1">
      <formula>"."</formula>
    </cfRule>
  </conditionalFormatting>
  <conditionalFormatting sqref="C33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54"/>
  <sheetViews>
    <sheetView zoomScaleSheetLayoutView="100" zoomScalePageLayoutView="0" workbookViewId="0" topLeftCell="A1">
      <selection activeCell="A1" sqref="A1:J1"/>
    </sheetView>
  </sheetViews>
  <sheetFormatPr defaultColWidth="11.421875" defaultRowHeight="13.5" customHeight="1"/>
  <cols>
    <col min="1" max="1" width="3.57421875" style="5" customWidth="1"/>
    <col min="2" max="2" width="21.140625" style="5" customWidth="1"/>
    <col min="3" max="6" width="9.57421875" style="5" customWidth="1"/>
    <col min="7" max="7" width="10.140625" style="5" customWidth="1"/>
    <col min="8" max="10" width="9.57421875" style="5" customWidth="1"/>
    <col min="11" max="11" width="10.7109375" style="5" customWidth="1"/>
    <col min="12" max="12" width="3.57421875" style="5" customWidth="1"/>
    <col min="13" max="13" width="17.140625" style="5" bestFit="1" customWidth="1"/>
    <col min="14" max="16" width="10.7109375" style="5" customWidth="1"/>
    <col min="17" max="16384" width="11.421875" style="5" customWidth="1"/>
  </cols>
  <sheetData>
    <row r="1" spans="1:16" s="41" customFormat="1" ht="24" customHeight="1">
      <c r="A1" s="201" t="s">
        <v>122</v>
      </c>
      <c r="B1" s="201"/>
      <c r="C1" s="201"/>
      <c r="D1" s="201"/>
      <c r="E1" s="201"/>
      <c r="F1" s="201"/>
      <c r="G1" s="201"/>
      <c r="H1" s="201"/>
      <c r="I1" s="201"/>
      <c r="J1" s="201"/>
      <c r="K1" s="75"/>
      <c r="L1" s="75"/>
      <c r="M1" s="75"/>
      <c r="N1" s="75"/>
      <c r="O1" s="75"/>
      <c r="P1" s="76"/>
    </row>
    <row r="2" spans="1:16" s="41" customFormat="1" ht="13.5" customHeight="1">
      <c r="A2" s="79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6"/>
    </row>
    <row r="3" spans="1:11" s="41" customFormat="1" ht="13.5" customHeight="1">
      <c r="A3" s="188" t="s">
        <v>15</v>
      </c>
      <c r="B3" s="210"/>
      <c r="C3" s="185" t="s">
        <v>4</v>
      </c>
      <c r="D3" s="185" t="s">
        <v>5</v>
      </c>
      <c r="E3" s="185" t="s">
        <v>6</v>
      </c>
      <c r="F3" s="185" t="s">
        <v>7</v>
      </c>
      <c r="G3" s="185" t="s">
        <v>13</v>
      </c>
      <c r="H3" s="185" t="s">
        <v>14</v>
      </c>
      <c r="I3" s="185" t="s">
        <v>40</v>
      </c>
      <c r="J3" s="198" t="s">
        <v>41</v>
      </c>
      <c r="K3" s="87"/>
    </row>
    <row r="4" spans="1:11" s="41" customFormat="1" ht="13.5" customHeight="1">
      <c r="A4" s="190"/>
      <c r="B4" s="211"/>
      <c r="C4" s="186"/>
      <c r="D4" s="186"/>
      <c r="E4" s="186"/>
      <c r="F4" s="186"/>
      <c r="G4" s="186"/>
      <c r="H4" s="186"/>
      <c r="I4" s="186"/>
      <c r="J4" s="199"/>
      <c r="K4" s="87"/>
    </row>
    <row r="5" spans="1:11" s="41" customFormat="1" ht="13.5" customHeight="1">
      <c r="A5" s="190"/>
      <c r="B5" s="211"/>
      <c r="C5" s="187"/>
      <c r="D5" s="187"/>
      <c r="E5" s="187"/>
      <c r="F5" s="187"/>
      <c r="G5" s="187"/>
      <c r="H5" s="187"/>
      <c r="I5" s="187"/>
      <c r="J5" s="200"/>
      <c r="K5" s="87"/>
    </row>
    <row r="6" spans="1:10" s="41" customFormat="1" ht="13.5" customHeight="1">
      <c r="A6" s="212"/>
      <c r="B6" s="212"/>
      <c r="C6" s="66" t="s">
        <v>28</v>
      </c>
      <c r="D6" s="168"/>
      <c r="E6" s="168"/>
      <c r="F6" s="168"/>
      <c r="G6" s="168"/>
      <c r="H6" s="168"/>
      <c r="I6" s="168"/>
      <c r="J6" s="77"/>
    </row>
    <row r="7" spans="1:10" s="55" customFormat="1" ht="6" customHeight="1">
      <c r="A7" s="74"/>
      <c r="B7" s="74"/>
      <c r="C7" s="124"/>
      <c r="D7" s="124"/>
      <c r="E7" s="124"/>
      <c r="F7" s="124"/>
      <c r="G7" s="124"/>
      <c r="H7" s="124"/>
      <c r="I7" s="124"/>
      <c r="J7" s="19"/>
    </row>
    <row r="8" spans="1:10" s="55" customFormat="1" ht="13.5" customHeight="1">
      <c r="A8" s="73" t="s">
        <v>52</v>
      </c>
      <c r="B8" s="74"/>
      <c r="C8" s="74"/>
      <c r="D8" s="74"/>
      <c r="E8" s="74"/>
      <c r="F8" s="74"/>
      <c r="G8" s="74"/>
      <c r="H8" s="74"/>
      <c r="I8" s="74"/>
      <c r="J8" s="74"/>
    </row>
    <row r="9" spans="1:10" s="41" customFormat="1" ht="13.5" customHeight="1">
      <c r="A9" s="15" t="s">
        <v>1</v>
      </c>
      <c r="B9" s="16"/>
      <c r="C9" s="27">
        <v>16988144.05</v>
      </c>
      <c r="D9" s="27">
        <v>16842741.13</v>
      </c>
      <c r="E9" s="27">
        <v>15243908.54</v>
      </c>
      <c r="F9" s="27">
        <v>11114919.16</v>
      </c>
      <c r="G9" s="27">
        <v>8959167.13</v>
      </c>
      <c r="H9" s="27">
        <v>8954174.78</v>
      </c>
      <c r="I9" s="27">
        <v>9398282.36</v>
      </c>
      <c r="J9" s="27">
        <v>8475735.69</v>
      </c>
    </row>
    <row r="10" spans="1:10" s="41" customFormat="1" ht="13.5" customHeight="1">
      <c r="A10" s="13" t="s">
        <v>46</v>
      </c>
      <c r="B10" s="17" t="s">
        <v>27</v>
      </c>
      <c r="C10" s="166" t="s">
        <v>108</v>
      </c>
      <c r="D10" s="165" t="s">
        <v>108</v>
      </c>
      <c r="E10" s="165" t="s">
        <v>108</v>
      </c>
      <c r="F10" s="165" t="s">
        <v>108</v>
      </c>
      <c r="G10" s="165" t="s">
        <v>108</v>
      </c>
      <c r="H10" s="165" t="s">
        <v>108</v>
      </c>
      <c r="I10" s="165" t="s">
        <v>108</v>
      </c>
      <c r="J10" s="165" t="s">
        <v>108</v>
      </c>
    </row>
    <row r="11" spans="1:10" s="41" customFormat="1" ht="13.5" customHeight="1">
      <c r="A11" s="13"/>
      <c r="B11" s="17" t="s">
        <v>48</v>
      </c>
      <c r="C11" s="1">
        <v>68502.85</v>
      </c>
      <c r="D11" s="1">
        <v>28971.379999999997</v>
      </c>
      <c r="E11" s="1">
        <v>447302.83999999997</v>
      </c>
      <c r="F11" s="1">
        <v>224876.61000000002</v>
      </c>
      <c r="G11" s="1">
        <v>32312.38</v>
      </c>
      <c r="H11" s="1">
        <v>25438.120000000003</v>
      </c>
      <c r="I11" s="165" t="s">
        <v>108</v>
      </c>
      <c r="J11" s="165" t="s">
        <v>108</v>
      </c>
    </row>
    <row r="12" spans="1:10" s="41" customFormat="1" ht="13.5" customHeight="1">
      <c r="A12" s="13"/>
      <c r="B12" s="17" t="s">
        <v>29</v>
      </c>
      <c r="C12" s="1">
        <v>6416948.13</v>
      </c>
      <c r="D12" s="1">
        <v>6566784.13</v>
      </c>
      <c r="E12" s="1">
        <v>5221898.48</v>
      </c>
      <c r="F12" s="1">
        <v>3219760.05</v>
      </c>
      <c r="G12" s="1">
        <v>2452492.35</v>
      </c>
      <c r="H12" s="1">
        <v>2269223.59</v>
      </c>
      <c r="I12" s="1">
        <v>2997178.33</v>
      </c>
      <c r="J12" s="1">
        <v>2194680.59</v>
      </c>
    </row>
    <row r="13" spans="1:10" s="41" customFormat="1" ht="13.5" customHeight="1">
      <c r="A13" s="13"/>
      <c r="B13" s="17" t="s">
        <v>54</v>
      </c>
      <c r="C13" s="1">
        <v>1140468.15</v>
      </c>
      <c r="D13" s="1">
        <v>982822.19</v>
      </c>
      <c r="E13" s="1">
        <v>916557.32</v>
      </c>
      <c r="F13" s="1">
        <v>911704.06</v>
      </c>
      <c r="G13" s="1">
        <v>964507.44</v>
      </c>
      <c r="H13" s="1">
        <v>865640.32</v>
      </c>
      <c r="I13" s="1">
        <v>939789.49</v>
      </c>
      <c r="J13" s="1">
        <v>945065.66</v>
      </c>
    </row>
    <row r="14" spans="1:10" s="41" customFormat="1" ht="13.5" customHeight="1">
      <c r="A14" s="13"/>
      <c r="B14" s="17" t="s">
        <v>25</v>
      </c>
      <c r="C14" s="1">
        <v>2669700.51</v>
      </c>
      <c r="D14" s="1">
        <v>2563674.01</v>
      </c>
      <c r="E14" s="1">
        <v>2895892.8200000003</v>
      </c>
      <c r="F14" s="1">
        <v>2710607</v>
      </c>
      <c r="G14" s="1">
        <v>2744071.99</v>
      </c>
      <c r="H14" s="1">
        <v>2758108.4699999997</v>
      </c>
      <c r="I14" s="1">
        <v>2912138.24</v>
      </c>
      <c r="J14" s="1">
        <v>2946582.34</v>
      </c>
    </row>
    <row r="15" spans="1:10" s="41" customFormat="1" ht="6" customHeight="1">
      <c r="A15" s="18"/>
      <c r="B15" s="18"/>
      <c r="C15" s="19"/>
      <c r="D15" s="19"/>
      <c r="E15" s="19"/>
      <c r="F15" s="19"/>
      <c r="G15" s="19"/>
      <c r="H15" s="19"/>
      <c r="I15" s="19"/>
      <c r="J15" s="124"/>
    </row>
    <row r="16" spans="1:10" s="55" customFormat="1" ht="13.5" customHeight="1">
      <c r="A16" s="73" t="s">
        <v>39</v>
      </c>
      <c r="B16" s="74"/>
      <c r="C16" s="74"/>
      <c r="D16" s="74"/>
      <c r="E16" s="74"/>
      <c r="F16" s="74"/>
      <c r="G16" s="74"/>
      <c r="H16" s="74"/>
      <c r="I16" s="74"/>
      <c r="J16" s="74"/>
    </row>
    <row r="17" spans="1:10" s="41" customFormat="1" ht="13.5" customHeight="1">
      <c r="A17" s="15" t="s">
        <v>1</v>
      </c>
      <c r="B17" s="16"/>
      <c r="C17" s="27">
        <v>10368700.1</v>
      </c>
      <c r="D17" s="27">
        <v>10313401.56</v>
      </c>
      <c r="E17" s="27">
        <v>8694444.27</v>
      </c>
      <c r="F17" s="27">
        <v>6593062.4</v>
      </c>
      <c r="G17" s="27">
        <v>5188115.53</v>
      </c>
      <c r="H17" s="27">
        <v>4354883.71</v>
      </c>
      <c r="I17" s="27">
        <v>3969916.84</v>
      </c>
      <c r="J17" s="27">
        <v>3562285.06</v>
      </c>
    </row>
    <row r="18" spans="1:10" s="41" customFormat="1" ht="13.5" customHeight="1">
      <c r="A18" s="13" t="s">
        <v>46</v>
      </c>
      <c r="B18" s="17" t="s">
        <v>27</v>
      </c>
      <c r="C18" s="166" t="s">
        <v>108</v>
      </c>
      <c r="D18" s="165" t="s">
        <v>108</v>
      </c>
      <c r="E18" s="165" t="s">
        <v>108</v>
      </c>
      <c r="F18" s="165" t="s">
        <v>108</v>
      </c>
      <c r="G18" s="165" t="s">
        <v>108</v>
      </c>
      <c r="H18" s="165" t="s">
        <v>108</v>
      </c>
      <c r="I18" s="165" t="s">
        <v>108</v>
      </c>
      <c r="J18" s="165" t="s">
        <v>108</v>
      </c>
    </row>
    <row r="19" spans="1:10" s="41" customFormat="1" ht="13.5" customHeight="1">
      <c r="A19" s="13"/>
      <c r="B19" s="17" t="s">
        <v>48</v>
      </c>
      <c r="C19" s="1">
        <v>4837</v>
      </c>
      <c r="D19" s="1">
        <v>3862</v>
      </c>
      <c r="E19" s="1">
        <v>2761</v>
      </c>
      <c r="F19" s="165" t="s">
        <v>108</v>
      </c>
      <c r="G19" s="165" t="s">
        <v>108</v>
      </c>
      <c r="H19" s="165" t="s">
        <v>108</v>
      </c>
      <c r="I19" s="1">
        <v>1431</v>
      </c>
      <c r="J19" s="1">
        <v>1346</v>
      </c>
    </row>
    <row r="20" spans="1:10" s="41" customFormat="1" ht="13.5" customHeight="1">
      <c r="A20" s="13"/>
      <c r="B20" s="17" t="s">
        <v>29</v>
      </c>
      <c r="C20" s="1">
        <v>5125878.59</v>
      </c>
      <c r="D20" s="1">
        <v>5310983.24</v>
      </c>
      <c r="E20" s="1">
        <v>3949301.68</v>
      </c>
      <c r="F20" s="1">
        <v>2805803.61</v>
      </c>
      <c r="G20" s="1">
        <v>2063516.88</v>
      </c>
      <c r="H20" s="1">
        <v>1801066.7</v>
      </c>
      <c r="I20" s="1">
        <v>1679029.62</v>
      </c>
      <c r="J20" s="1">
        <v>1472072.9</v>
      </c>
    </row>
    <row r="21" spans="1:10" s="41" customFormat="1" ht="13.5" customHeight="1">
      <c r="A21" s="13"/>
      <c r="B21" s="17" t="s">
        <v>54</v>
      </c>
      <c r="C21" s="1">
        <v>567147.13</v>
      </c>
      <c r="D21" s="1">
        <v>535311.06</v>
      </c>
      <c r="E21" s="1">
        <v>533648.2</v>
      </c>
      <c r="F21" s="1">
        <v>565488.45</v>
      </c>
      <c r="G21" s="1">
        <v>499411.79</v>
      </c>
      <c r="H21" s="1">
        <v>454627.46</v>
      </c>
      <c r="I21" s="1">
        <v>470542.76</v>
      </c>
      <c r="J21" s="1">
        <v>445973.05</v>
      </c>
    </row>
    <row r="22" spans="1:10" s="41" customFormat="1" ht="13.5" customHeight="1">
      <c r="A22" s="13"/>
      <c r="B22" s="17" t="s">
        <v>25</v>
      </c>
      <c r="C22" s="1">
        <v>1662094.1099999999</v>
      </c>
      <c r="D22" s="1">
        <v>1613821.51</v>
      </c>
      <c r="E22" s="1">
        <v>1732482.52</v>
      </c>
      <c r="F22" s="1">
        <v>1489913.9</v>
      </c>
      <c r="G22" s="1">
        <v>1507713.5899999999</v>
      </c>
      <c r="H22" s="1">
        <v>1465734.5699999998</v>
      </c>
      <c r="I22" s="1">
        <v>1505794.8399999999</v>
      </c>
      <c r="J22" s="1">
        <v>1279681.6400000001</v>
      </c>
    </row>
    <row r="23" spans="1:10" s="41" customFormat="1" ht="13.5" customHeight="1">
      <c r="A23" s="13"/>
      <c r="B23" s="13"/>
      <c r="C23" s="1"/>
      <c r="D23" s="1"/>
      <c r="E23" s="1"/>
      <c r="F23" s="1"/>
      <c r="G23" s="1"/>
      <c r="H23" s="1"/>
      <c r="I23" s="1"/>
      <c r="J23" s="1"/>
    </row>
    <row r="24" spans="1:10" s="41" customFormat="1" ht="13.5" customHeight="1">
      <c r="A24" s="13"/>
      <c r="B24" s="13"/>
      <c r="C24" s="1"/>
      <c r="D24" s="1"/>
      <c r="E24" s="1"/>
      <c r="F24" s="1"/>
      <c r="G24" s="1"/>
      <c r="H24" s="1"/>
      <c r="I24" s="1"/>
      <c r="J24" s="1"/>
    </row>
    <row r="25" spans="12:19" ht="13.5" customHeight="1">
      <c r="L25"/>
      <c r="M25"/>
      <c r="N25"/>
      <c r="O25"/>
      <c r="P25"/>
      <c r="Q25"/>
      <c r="R25"/>
      <c r="S25"/>
    </row>
    <row r="26" spans="1:19" ht="13.5" customHeight="1">
      <c r="A26" s="188" t="s">
        <v>15</v>
      </c>
      <c r="B26" s="210"/>
      <c r="C26" s="185" t="s">
        <v>42</v>
      </c>
      <c r="D26" s="185" t="s">
        <v>59</v>
      </c>
      <c r="E26" s="185" t="s">
        <v>60</v>
      </c>
      <c r="F26" s="195" t="s">
        <v>61</v>
      </c>
      <c r="G26" s="195" t="s">
        <v>115</v>
      </c>
      <c r="H26" s="195" t="s">
        <v>116</v>
      </c>
      <c r="I26" s="195" t="s">
        <v>117</v>
      </c>
      <c r="J26" s="207" t="s">
        <v>118</v>
      </c>
      <c r="K26" s="28"/>
      <c r="L26"/>
      <c r="M26"/>
      <c r="N26"/>
      <c r="O26"/>
      <c r="P26"/>
      <c r="Q26"/>
      <c r="R26"/>
      <c r="S26"/>
    </row>
    <row r="27" spans="1:19" ht="13.5" customHeight="1">
      <c r="A27" s="190"/>
      <c r="B27" s="211"/>
      <c r="C27" s="186"/>
      <c r="D27" s="186"/>
      <c r="E27" s="186"/>
      <c r="F27" s="196"/>
      <c r="G27" s="196"/>
      <c r="H27" s="196"/>
      <c r="I27" s="196"/>
      <c r="J27" s="208"/>
      <c r="K27" s="28"/>
      <c r="L27"/>
      <c r="M27"/>
      <c r="N27"/>
      <c r="O27"/>
      <c r="P27"/>
      <c r="Q27"/>
      <c r="R27"/>
      <c r="S27"/>
    </row>
    <row r="28" spans="1:19" ht="13.5" customHeight="1">
      <c r="A28" s="190"/>
      <c r="B28" s="211"/>
      <c r="C28" s="187"/>
      <c r="D28" s="187"/>
      <c r="E28" s="187"/>
      <c r="F28" s="197"/>
      <c r="G28" s="197"/>
      <c r="H28" s="197"/>
      <c r="I28" s="197"/>
      <c r="J28" s="209"/>
      <c r="K28" s="28"/>
      <c r="L28"/>
      <c r="M28"/>
      <c r="N28"/>
      <c r="O28"/>
      <c r="P28"/>
      <c r="Q28"/>
      <c r="R28"/>
      <c r="S28"/>
    </row>
    <row r="29" spans="1:19" ht="13.5" customHeight="1">
      <c r="A29" s="212"/>
      <c r="B29" s="212"/>
      <c r="C29" s="66" t="s">
        <v>28</v>
      </c>
      <c r="D29" s="68"/>
      <c r="E29" s="69"/>
      <c r="F29" s="69"/>
      <c r="G29" s="69"/>
      <c r="H29" s="66" t="s">
        <v>37</v>
      </c>
      <c r="I29" s="69"/>
      <c r="J29" s="77"/>
      <c r="K29" s="28"/>
      <c r="L29"/>
      <c r="M29"/>
      <c r="N29"/>
      <c r="O29"/>
      <c r="P29"/>
      <c r="Q29"/>
      <c r="R29"/>
      <c r="S29"/>
    </row>
    <row r="30" spans="1:19" ht="6" customHeight="1">
      <c r="A30" s="18"/>
      <c r="B30" s="18"/>
      <c r="C30" s="19"/>
      <c r="D30" s="19"/>
      <c r="E30" s="19"/>
      <c r="F30" s="19"/>
      <c r="G30" s="124"/>
      <c r="H30" s="48"/>
      <c r="I30" s="20"/>
      <c r="J30" s="20"/>
      <c r="L30"/>
      <c r="M30"/>
      <c r="N30"/>
      <c r="O30"/>
      <c r="P30"/>
      <c r="Q30"/>
      <c r="R30"/>
      <c r="S30"/>
    </row>
    <row r="31" spans="1:19" ht="13.5" customHeight="1">
      <c r="A31" s="73" t="s">
        <v>52</v>
      </c>
      <c r="B31" s="74"/>
      <c r="C31" s="74"/>
      <c r="D31" s="74"/>
      <c r="E31" s="74"/>
      <c r="F31" s="74"/>
      <c r="G31" s="74"/>
      <c r="H31" s="74"/>
      <c r="I31" s="74"/>
      <c r="J31" s="74"/>
      <c r="L31"/>
      <c r="M31"/>
      <c r="N31"/>
      <c r="O31"/>
      <c r="P31"/>
      <c r="Q31"/>
      <c r="R31"/>
      <c r="S31"/>
    </row>
    <row r="32" spans="1:20" ht="13.5" customHeight="1">
      <c r="A32" s="15" t="s">
        <v>1</v>
      </c>
      <c r="B32" s="16"/>
      <c r="C32" s="27">
        <v>10204489.84</v>
      </c>
      <c r="D32" s="27">
        <v>13412909.09</v>
      </c>
      <c r="E32" s="27">
        <v>14128149.04</v>
      </c>
      <c r="F32" s="27">
        <v>15252486.3</v>
      </c>
      <c r="G32" s="27">
        <v>148975107.11</v>
      </c>
      <c r="H32" s="42">
        <v>11.137962201688964</v>
      </c>
      <c r="I32" s="42">
        <v>-6.13581871366307</v>
      </c>
      <c r="J32" s="42">
        <v>-14.150317154979959</v>
      </c>
      <c r="L32"/>
      <c r="M32"/>
      <c r="N32"/>
      <c r="O32"/>
      <c r="P32"/>
      <c r="Q32"/>
      <c r="R32"/>
      <c r="S32"/>
      <c r="T32" s="78"/>
    </row>
    <row r="33" spans="1:20" ht="13.5" customHeight="1">
      <c r="A33" s="13" t="s">
        <v>46</v>
      </c>
      <c r="B33" s="17" t="s">
        <v>27</v>
      </c>
      <c r="C33" s="166" t="s">
        <v>108</v>
      </c>
      <c r="D33" s="165" t="s">
        <v>108</v>
      </c>
      <c r="E33" s="165" t="s">
        <v>108</v>
      </c>
      <c r="F33" s="165" t="s">
        <v>108</v>
      </c>
      <c r="G33" s="165" t="s">
        <v>108</v>
      </c>
      <c r="H33" s="21">
        <v>4.546661093094343</v>
      </c>
      <c r="I33" s="21">
        <v>-9.719067162664473</v>
      </c>
      <c r="J33" s="165" t="s">
        <v>108</v>
      </c>
      <c r="L33"/>
      <c r="M33"/>
      <c r="N33"/>
      <c r="O33"/>
      <c r="P33"/>
      <c r="Q33"/>
      <c r="R33"/>
      <c r="S33"/>
      <c r="T33" s="78"/>
    </row>
    <row r="34" spans="1:20" ht="13.5" customHeight="1">
      <c r="A34" s="13"/>
      <c r="B34" s="17" t="s">
        <v>48</v>
      </c>
      <c r="C34" s="1">
        <v>74281.42</v>
      </c>
      <c r="D34" s="1">
        <v>94891.29</v>
      </c>
      <c r="E34" s="1">
        <v>107048.67</v>
      </c>
      <c r="F34" s="1">
        <v>141268.22999999998</v>
      </c>
      <c r="G34" s="1">
        <v>1376423.2000000002</v>
      </c>
      <c r="H34" s="21">
        <v>67.51699622601427</v>
      </c>
      <c r="I34" s="21">
        <v>17.9930101035427</v>
      </c>
      <c r="J34" s="21">
        <v>95.29837446356467</v>
      </c>
      <c r="L34"/>
      <c r="M34"/>
      <c r="N34"/>
      <c r="O34"/>
      <c r="P34"/>
      <c r="Q34"/>
      <c r="R34"/>
      <c r="S34"/>
      <c r="T34" s="78"/>
    </row>
    <row r="35" spans="1:20" ht="13.5" customHeight="1">
      <c r="A35" s="13"/>
      <c r="B35" s="17" t="s">
        <v>29</v>
      </c>
      <c r="C35" s="1">
        <v>2593491.72</v>
      </c>
      <c r="D35" s="1">
        <v>4391957.84</v>
      </c>
      <c r="E35" s="1">
        <v>6065024.98</v>
      </c>
      <c r="F35" s="1">
        <v>6552335.58</v>
      </c>
      <c r="G35" s="1">
        <v>50941775.77</v>
      </c>
      <c r="H35" s="21">
        <v>15.25062053548129</v>
      </c>
      <c r="I35" s="21">
        <v>-12.9807665042038</v>
      </c>
      <c r="J35" s="21">
        <v>-35.71748304240572</v>
      </c>
      <c r="L35"/>
      <c r="M35"/>
      <c r="N35"/>
      <c r="O35"/>
      <c r="P35"/>
      <c r="Q35"/>
      <c r="R35"/>
      <c r="S35"/>
      <c r="T35" s="78"/>
    </row>
    <row r="36" spans="1:20" ht="13.5" customHeight="1">
      <c r="A36" s="13"/>
      <c r="B36" s="17" t="s">
        <v>54</v>
      </c>
      <c r="C36" s="1">
        <v>945775</v>
      </c>
      <c r="D36" s="1">
        <v>951344.38</v>
      </c>
      <c r="E36" s="1">
        <v>1096168.73</v>
      </c>
      <c r="F36" s="1">
        <v>1134510.9</v>
      </c>
      <c r="G36" s="1">
        <v>11794353.64</v>
      </c>
      <c r="H36" s="21">
        <v>16.006403928033336</v>
      </c>
      <c r="I36" s="21">
        <v>22.34543231692527</v>
      </c>
      <c r="J36" s="21">
        <v>51.05373721835568</v>
      </c>
      <c r="L36"/>
      <c r="M36"/>
      <c r="N36"/>
      <c r="O36"/>
      <c r="P36"/>
      <c r="Q36"/>
      <c r="R36"/>
      <c r="S36"/>
      <c r="T36" s="78"/>
    </row>
    <row r="37" spans="1:20" ht="13.5" customHeight="1">
      <c r="A37" s="13"/>
      <c r="B37" s="17" t="s">
        <v>25</v>
      </c>
      <c r="C37" s="1">
        <v>2867335.11</v>
      </c>
      <c r="D37" s="1">
        <v>2820788.3600000003</v>
      </c>
      <c r="E37" s="1">
        <v>2858487.01</v>
      </c>
      <c r="F37" s="1">
        <v>3108474.4299999997</v>
      </c>
      <c r="G37" s="1">
        <v>33855860.29</v>
      </c>
      <c r="H37" s="21">
        <v>6.958146111141744</v>
      </c>
      <c r="I37" s="21">
        <v>7.574148821682812</v>
      </c>
      <c r="J37" s="21">
        <v>11.514037312599328</v>
      </c>
      <c r="L37"/>
      <c r="M37"/>
      <c r="N37"/>
      <c r="O37"/>
      <c r="P37"/>
      <c r="Q37"/>
      <c r="R37"/>
      <c r="S37"/>
      <c r="T37" s="78"/>
    </row>
    <row r="38" spans="1:20" ht="6" customHeight="1">
      <c r="A38" s="74"/>
      <c r="B38" s="74"/>
      <c r="C38" s="19"/>
      <c r="D38" s="124"/>
      <c r="E38" s="124"/>
      <c r="F38" s="124"/>
      <c r="G38" s="27"/>
      <c r="H38" s="124"/>
      <c r="I38" s="124"/>
      <c r="J38" s="124"/>
      <c r="L38"/>
      <c r="M38"/>
      <c r="N38"/>
      <c r="O38"/>
      <c r="P38"/>
      <c r="Q38"/>
      <c r="R38"/>
      <c r="S38"/>
      <c r="T38" s="78"/>
    </row>
    <row r="39" spans="1:20" ht="13.5" customHeight="1">
      <c r="A39" s="73" t="s">
        <v>39</v>
      </c>
      <c r="B39" s="74"/>
      <c r="C39" s="74"/>
      <c r="D39" s="74"/>
      <c r="E39" s="74"/>
      <c r="F39" s="74"/>
      <c r="G39" s="169"/>
      <c r="H39" s="74"/>
      <c r="I39" s="74"/>
      <c r="J39" s="74"/>
      <c r="L39"/>
      <c r="M39"/>
      <c r="N39"/>
      <c r="O39"/>
      <c r="P39"/>
      <c r="Q39"/>
      <c r="R39"/>
      <c r="S39"/>
      <c r="T39" s="78"/>
    </row>
    <row r="40" spans="1:20" ht="13.5" customHeight="1">
      <c r="A40" s="15" t="s">
        <v>1</v>
      </c>
      <c r="B40" s="16"/>
      <c r="C40" s="27">
        <v>4893318.58</v>
      </c>
      <c r="D40" s="27">
        <v>7423397.37</v>
      </c>
      <c r="E40" s="27">
        <v>8121229.54</v>
      </c>
      <c r="F40" s="27">
        <v>9222428.9</v>
      </c>
      <c r="G40" s="27">
        <v>82705183.86</v>
      </c>
      <c r="H40" s="42">
        <v>10.033534470768004</v>
      </c>
      <c r="I40" s="42">
        <v>0.6473526584765352</v>
      </c>
      <c r="J40" s="42">
        <v>3.7349308887072823</v>
      </c>
      <c r="L40"/>
      <c r="M40"/>
      <c r="N40"/>
      <c r="O40"/>
      <c r="P40"/>
      <c r="Q40"/>
      <c r="R40"/>
      <c r="S40"/>
      <c r="T40" s="78"/>
    </row>
    <row r="41" spans="1:20" ht="13.5" customHeight="1">
      <c r="A41" s="13" t="s">
        <v>46</v>
      </c>
      <c r="B41" s="17" t="s">
        <v>27</v>
      </c>
      <c r="C41" s="166" t="s">
        <v>108</v>
      </c>
      <c r="D41" s="165" t="s">
        <v>108</v>
      </c>
      <c r="E41" s="165" t="s">
        <v>108</v>
      </c>
      <c r="F41" s="165" t="s">
        <v>108</v>
      </c>
      <c r="G41" s="165" t="s">
        <v>108</v>
      </c>
      <c r="H41" s="21">
        <v>5.368623022586945</v>
      </c>
      <c r="I41" s="21">
        <v>-8.089914897810317</v>
      </c>
      <c r="J41" s="165" t="s">
        <v>108</v>
      </c>
      <c r="L41"/>
      <c r="M41"/>
      <c r="N41"/>
      <c r="O41"/>
      <c r="P41"/>
      <c r="Q41"/>
      <c r="R41"/>
      <c r="S41"/>
      <c r="T41" s="78"/>
    </row>
    <row r="42" spans="1:20" ht="13.5" customHeight="1">
      <c r="A42" s="13"/>
      <c r="B42" s="17" t="s">
        <v>48</v>
      </c>
      <c r="C42" s="166" t="s">
        <v>108</v>
      </c>
      <c r="D42" s="165" t="s">
        <v>108</v>
      </c>
      <c r="E42" s="1">
        <v>8729</v>
      </c>
      <c r="F42" s="165" t="s">
        <v>108</v>
      </c>
      <c r="G42" s="1">
        <v>65171.7</v>
      </c>
      <c r="H42" s="21">
        <v>-25.639922686705447</v>
      </c>
      <c r="I42" s="21">
        <v>-41.57992029546863</v>
      </c>
      <c r="J42" s="21">
        <v>15.800995219357802</v>
      </c>
      <c r="L42"/>
      <c r="M42"/>
      <c r="N42"/>
      <c r="O42"/>
      <c r="P42"/>
      <c r="Q42"/>
      <c r="R42"/>
      <c r="S42"/>
      <c r="T42" s="78"/>
    </row>
    <row r="43" spans="1:20" ht="13.5" customHeight="1">
      <c r="A43" s="13"/>
      <c r="B43" s="17" t="s">
        <v>29</v>
      </c>
      <c r="C43" s="1">
        <v>1918962.27</v>
      </c>
      <c r="D43" s="1">
        <v>3465780.2</v>
      </c>
      <c r="E43" s="1">
        <v>3951342.76</v>
      </c>
      <c r="F43" s="1">
        <v>4394336.44</v>
      </c>
      <c r="G43" s="1">
        <v>37938074.89</v>
      </c>
      <c r="H43" s="21">
        <v>4.592918608347745</v>
      </c>
      <c r="I43" s="21">
        <v>-11.816569084657104</v>
      </c>
      <c r="J43" s="21">
        <v>-17.99062517577167</v>
      </c>
      <c r="L43"/>
      <c r="M43"/>
      <c r="N43"/>
      <c r="O43"/>
      <c r="P43"/>
      <c r="Q43"/>
      <c r="R43"/>
      <c r="S43"/>
      <c r="T43" s="78"/>
    </row>
    <row r="44" spans="1:20" ht="13.5" customHeight="1">
      <c r="A44" s="13"/>
      <c r="B44" s="17" t="s">
        <v>54</v>
      </c>
      <c r="C44" s="1">
        <v>534578.61</v>
      </c>
      <c r="D44" s="1">
        <v>555744.59</v>
      </c>
      <c r="E44" s="1">
        <v>611180.78</v>
      </c>
      <c r="F44" s="1">
        <v>660070.97</v>
      </c>
      <c r="G44" s="1">
        <v>6433724.85</v>
      </c>
      <c r="H44" s="21">
        <v>53.48117857631354</v>
      </c>
      <c r="I44" s="21">
        <v>37.45004780823501</v>
      </c>
      <c r="J44" s="21">
        <v>92.60059004220327</v>
      </c>
      <c r="L44"/>
      <c r="M44"/>
      <c r="N44"/>
      <c r="O44"/>
      <c r="P44"/>
      <c r="Q44"/>
      <c r="R44"/>
      <c r="S44"/>
      <c r="T44" s="78"/>
    </row>
    <row r="45" spans="1:20" ht="13.5" customHeight="1">
      <c r="A45" s="13"/>
      <c r="B45" s="17" t="s">
        <v>25</v>
      </c>
      <c r="C45" s="1">
        <v>1551280.31</v>
      </c>
      <c r="D45" s="1">
        <v>1660504.96</v>
      </c>
      <c r="E45" s="1">
        <v>1756810.25</v>
      </c>
      <c r="F45" s="1">
        <v>1814232.43</v>
      </c>
      <c r="G45" s="1">
        <v>19040064.63</v>
      </c>
      <c r="H45" s="21">
        <v>9.411794369466236</v>
      </c>
      <c r="I45" s="21">
        <v>23.930729539188818</v>
      </c>
      <c r="J45" s="21">
        <v>43.99730692976013</v>
      </c>
      <c r="L45"/>
      <c r="M45"/>
      <c r="N45"/>
      <c r="O45"/>
      <c r="P45"/>
      <c r="Q45"/>
      <c r="R45"/>
      <c r="S45"/>
      <c r="T45" s="78"/>
    </row>
    <row r="46" spans="12:19" ht="13.5" customHeight="1">
      <c r="L46"/>
      <c r="M46"/>
      <c r="N46"/>
      <c r="O46"/>
      <c r="P46"/>
      <c r="Q46"/>
      <c r="R46"/>
      <c r="S46"/>
    </row>
    <row r="47" spans="12:19" ht="13.5" customHeight="1">
      <c r="L47"/>
      <c r="M47"/>
      <c r="N47"/>
      <c r="O47"/>
      <c r="P47"/>
      <c r="Q47"/>
      <c r="R47"/>
      <c r="S47"/>
    </row>
    <row r="49" spans="6:8" ht="13.5" customHeight="1">
      <c r="F49" s="13"/>
      <c r="G49" s="81"/>
      <c r="H49" s="28"/>
    </row>
    <row r="50" spans="6:8" ht="13.5" customHeight="1">
      <c r="F50" s="13"/>
      <c r="G50" s="81"/>
      <c r="H50" s="28"/>
    </row>
    <row r="51" spans="6:8" ht="13.5" customHeight="1">
      <c r="F51" s="13"/>
      <c r="G51" s="81"/>
      <c r="H51" s="28"/>
    </row>
    <row r="52" spans="6:8" ht="13.5" customHeight="1">
      <c r="F52" s="13"/>
      <c r="G52" s="81"/>
      <c r="H52" s="28"/>
    </row>
    <row r="53" spans="6:8" ht="13.5" customHeight="1">
      <c r="F53" s="13"/>
      <c r="G53" s="81"/>
      <c r="H53" s="28"/>
    </row>
    <row r="54" spans="6:8" ht="13.5" customHeight="1">
      <c r="F54" s="28"/>
      <c r="G54" s="28"/>
      <c r="H54" s="28"/>
    </row>
  </sheetData>
  <sheetProtection/>
  <mergeCells count="19">
    <mergeCell ref="J3:J5"/>
    <mergeCell ref="J26:J28"/>
    <mergeCell ref="A1:J1"/>
    <mergeCell ref="H3:H5"/>
    <mergeCell ref="I3:I5"/>
    <mergeCell ref="G3:G5"/>
    <mergeCell ref="D26:D28"/>
    <mergeCell ref="E26:E28"/>
    <mergeCell ref="I26:I28"/>
    <mergeCell ref="G26:G28"/>
    <mergeCell ref="H26:H28"/>
    <mergeCell ref="D3:D5"/>
    <mergeCell ref="F3:F5"/>
    <mergeCell ref="C26:C28"/>
    <mergeCell ref="A26:B29"/>
    <mergeCell ref="A3:B6"/>
    <mergeCell ref="C3:C5"/>
    <mergeCell ref="F26:F28"/>
    <mergeCell ref="E3:E5"/>
  </mergeCells>
  <conditionalFormatting sqref="A1 K1:IV1 A2:IV8 A48:IV65536 A15:IV16 A9:B14 K9:IV14 A23:IV24 A17:B22 K17:IV22 A38:K39 A32:B37 H32:K32 A40:B45 H40:K40 H34:K37 H33:I33 K33 H42:K45 H41:I41 K41 A25:K31 A46:K47 T25:IV47">
    <cfRule type="cellIs" priority="23" dxfId="0" operator="equal" stopIfTrue="1">
      <formula>"."</formula>
    </cfRule>
  </conditionalFormatting>
  <conditionalFormatting sqref="C9:J9 C12:J14 C11:H11">
    <cfRule type="cellIs" priority="21" dxfId="0" operator="equal" stopIfTrue="1">
      <formula>"."</formula>
    </cfRule>
  </conditionalFormatting>
  <conditionalFormatting sqref="C17:J17 C20:J22 C19:E19 I19:J19">
    <cfRule type="cellIs" priority="20" dxfId="0" operator="equal" stopIfTrue="1">
      <formula>"."</formula>
    </cfRule>
  </conditionalFormatting>
  <conditionalFormatting sqref="C32:G32 C34:G37">
    <cfRule type="cellIs" priority="19" dxfId="0" operator="equal" stopIfTrue="1">
      <formula>"."</formula>
    </cfRule>
  </conditionalFormatting>
  <conditionalFormatting sqref="C40:G40 C43:G45 E42 G42">
    <cfRule type="cellIs" priority="18" dxfId="0" operator="equal" stopIfTrue="1">
      <formula>"."</formula>
    </cfRule>
  </conditionalFormatting>
  <conditionalFormatting sqref="C10">
    <cfRule type="cellIs" priority="16" dxfId="0" operator="equal" stopIfTrue="1">
      <formula>"."</formula>
    </cfRule>
  </conditionalFormatting>
  <conditionalFormatting sqref="D10">
    <cfRule type="cellIs" priority="15" dxfId="0" operator="equal" stopIfTrue="1">
      <formula>"."</formula>
    </cfRule>
  </conditionalFormatting>
  <conditionalFormatting sqref="C18">
    <cfRule type="cellIs" priority="14" dxfId="0" operator="equal" stopIfTrue="1">
      <formula>"."</formula>
    </cfRule>
  </conditionalFormatting>
  <conditionalFormatting sqref="D18">
    <cfRule type="cellIs" priority="13" dxfId="0" operator="equal" stopIfTrue="1">
      <formula>"."</formula>
    </cfRule>
  </conditionalFormatting>
  <conditionalFormatting sqref="C33">
    <cfRule type="cellIs" priority="12" dxfId="0" operator="equal" stopIfTrue="1">
      <formula>"."</formula>
    </cfRule>
  </conditionalFormatting>
  <conditionalFormatting sqref="D33:G33">
    <cfRule type="cellIs" priority="11" dxfId="0" operator="equal" stopIfTrue="1">
      <formula>"."</formula>
    </cfRule>
  </conditionalFormatting>
  <conditionalFormatting sqref="C41:C42">
    <cfRule type="cellIs" priority="10" dxfId="0" operator="equal" stopIfTrue="1">
      <formula>"."</formula>
    </cfRule>
  </conditionalFormatting>
  <conditionalFormatting sqref="D41:D42">
    <cfRule type="cellIs" priority="9" dxfId="0" operator="equal" stopIfTrue="1">
      <formula>"."</formula>
    </cfRule>
  </conditionalFormatting>
  <conditionalFormatting sqref="J33">
    <cfRule type="cellIs" priority="8" dxfId="0" operator="equal" stopIfTrue="1">
      <formula>"."</formula>
    </cfRule>
  </conditionalFormatting>
  <conditionalFormatting sqref="J41">
    <cfRule type="cellIs" priority="7" dxfId="0" operator="equal" stopIfTrue="1">
      <formula>"."</formula>
    </cfRule>
  </conditionalFormatting>
  <conditionalFormatting sqref="E41:G41">
    <cfRule type="cellIs" priority="6" dxfId="0" operator="equal" stopIfTrue="1">
      <formula>"."</formula>
    </cfRule>
  </conditionalFormatting>
  <conditionalFormatting sqref="F42">
    <cfRule type="cellIs" priority="5" dxfId="0" operator="equal" stopIfTrue="1">
      <formula>"."</formula>
    </cfRule>
  </conditionalFormatting>
  <conditionalFormatting sqref="E10:J10">
    <cfRule type="cellIs" priority="4" dxfId="0" operator="equal" stopIfTrue="1">
      <formula>"."</formula>
    </cfRule>
  </conditionalFormatting>
  <conditionalFormatting sqref="I11:J11">
    <cfRule type="cellIs" priority="3" dxfId="0" operator="equal" stopIfTrue="1">
      <formula>"."</formula>
    </cfRule>
  </conditionalFormatting>
  <conditionalFormatting sqref="E18:J18">
    <cfRule type="cellIs" priority="2" dxfId="0" operator="equal" stopIfTrue="1">
      <formula>"."</formula>
    </cfRule>
  </conditionalFormatting>
  <conditionalFormatting sqref="F19:H19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2"/>
  <headerFooter alignWithMargins="0">
    <oddFooter>&amp;C15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Weber, Ulrike (LfStaD)</cp:lastModifiedBy>
  <cp:lastPrinted>2014-04-16T11:09:33Z</cp:lastPrinted>
  <dcterms:created xsi:type="dcterms:W3CDTF">2006-04-20T08:21:38Z</dcterms:created>
  <dcterms:modified xsi:type="dcterms:W3CDTF">2016-06-09T10:08:05Z</dcterms:modified>
  <cp:category/>
  <cp:version/>
  <cp:contentType/>
  <cp:contentStatus/>
</cp:coreProperties>
</file>