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6" windowWidth="14940" windowHeight="8976" activeTab="0"/>
  </bookViews>
  <sheets>
    <sheet name="Tab1.1" sheetId="1" r:id="rId1"/>
    <sheet name="Tab1.2"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'Tab2-S9'!$A$1:$H$63</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fullCalcOnLoad="1"/>
</workbook>
</file>

<file path=xl/sharedStrings.xml><?xml version="1.0" encoding="utf-8"?>
<sst xmlns="http://schemas.openxmlformats.org/spreadsheetml/2006/main" count="3064" uniqueCount="404">
  <si>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</si>
  <si>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</si>
  <si>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</si>
  <si>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</si>
  <si>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</si>
  <si>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</si>
  <si>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</si>
  <si>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</si>
  <si>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</si>
  <si>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</si>
  <si>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</si>
  <si>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</si>
  <si>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</si>
  <si>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</si>
  <si>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</si>
  <si>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</si>
  <si>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</si>
  <si>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</si>
  <si>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</si>
  <si>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</si>
  <si>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</si>
  <si>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</si>
  <si>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</si>
  <si>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</si>
  <si>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</si>
  <si>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</si>
  <si>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</si>
  <si>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</si>
  <si>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</si>
  <si>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</si>
  <si>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</si>
  <si>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</si>
  <si>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</si>
  <si>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</si>
  <si>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</si>
  <si>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</si>
  <si>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</si>
  <si>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</si>
  <si>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</si>
  <si>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</si>
  <si>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</si>
  <si>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</si>
  <si>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</si>
  <si>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</si>
  <si>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</si>
  <si>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</si>
  <si>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</si>
  <si>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</si>
  <si>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</si>
  <si>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</si>
  <si>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</si>
  <si>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</si>
  <si>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</si>
  <si>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</si>
  <si>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</si>
  <si>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</si>
  <si>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</si>
  <si>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</si>
  <si>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</si>
  <si>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</si>
  <si>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</si>
  <si>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</si>
  <si>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</si>
  <si>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</si>
  <si>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</si>
  <si>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</si>
  <si>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</si>
  <si>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</si>
  <si>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</si>
  <si>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</si>
  <si>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</si>
  <si>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</si>
  <si>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</si>
  <si>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</si>
  <si>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</si>
  <si>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</si>
  <si>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</si>
  <si>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</si>
  <si>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</si>
  <si>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</si>
  <si>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</si>
  <si>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</si>
  <si>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</si>
  <si>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</si>
  <si>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</si>
  <si>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</si>
  <si>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</si>
  <si>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</si>
  <si>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</si>
  <si>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</si>
  <si>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</si>
  <si>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</si>
  <si>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</si>
  <si>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</si>
  <si>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</si>
  <si>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</si>
  <si>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</si>
  <si>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</si>
  <si>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</si>
  <si>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</si>
  <si>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</si>
  <si>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</si>
  <si>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</si>
  <si>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</si>
  <si>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</si>
  <si>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</si>
  <si>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</si>
  <si>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</si>
  <si>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</si>
  <si>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</si>
  <si>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</si>
  <si>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</si>
  <si>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</si>
  <si>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</si>
  <si>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</si>
  <si>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</si>
  <si>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</si>
  <si>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</si>
  <si>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</si>
  <si>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</si>
  <si>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</si>
  <si>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</si>
  <si>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</si>
  <si>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</si>
  <si>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</si>
  <si>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</si>
  <si>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</si>
  <si>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</si>
  <si>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</si>
  <si>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</si>
  <si>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</si>
  <si>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</si>
  <si>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</si>
  <si>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</si>
  <si>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</si>
  <si>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</si>
  <si>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</si>
  <si>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</si>
  <si>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</si>
  <si>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</si>
  <si>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</si>
  <si>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</si>
  <si>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</si>
  <si>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</si>
  <si>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</si>
  <si>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</si>
  <si>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</si>
  <si>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</si>
  <si>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</si>
  <si>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</si>
  <si>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</si>
  <si>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</si>
  <si>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</si>
  <si>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</si>
  <si>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</si>
  <si>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</si>
  <si>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</si>
  <si>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</si>
  <si>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</si>
  <si>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</si>
  <si>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</si>
  <si>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</si>
  <si>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</si>
  <si>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</si>
  <si>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</si>
  <si>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</si>
  <si>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</si>
  <si>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</si>
  <si>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</si>
  <si>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</si>
  <si>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</si>
  <si>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</si>
  <si>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</si>
  <si>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</si>
  <si>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</si>
  <si>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</si>
  <si>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</si>
  <si>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</si>
  <si>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</si>
  <si>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</si>
  <si>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</si>
  <si>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</si>
  <si>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</si>
  <si>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</si>
  <si>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</si>
  <si>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</si>
  <si>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</si>
  <si>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</si>
  <si>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</si>
  <si>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</si>
  <si>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</si>
  <si>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</si>
  <si>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</si>
  <si>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</si>
  <si>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</si>
  <si>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</si>
  <si>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</si>
  <si>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</si>
  <si>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</si>
  <si>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</si>
  <si>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</si>
  <si>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</si>
  <si>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</si>
  <si>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</si>
  <si>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</si>
  <si>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</si>
  <si>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</si>
  <si>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</si>
  <si>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</si>
  <si>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</si>
  <si>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</si>
  <si>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</si>
  <si>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</si>
  <si>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</si>
  <si>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</si>
  <si>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</si>
  <si>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</si>
  <si>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</si>
  <si>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</si>
  <si>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</si>
  <si>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</si>
  <si>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</si>
  <si>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</si>
  <si>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</si>
  <si>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</si>
  <si>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</si>
  <si>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</si>
  <si>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</si>
  <si>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</si>
  <si>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</si>
  <si>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</si>
  <si>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</si>
  <si>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</si>
  <si>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</si>
  <si>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</si>
  <si>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</si>
  <si>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</si>
  <si>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</si>
  <si>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</si>
  <si>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</si>
  <si>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</si>
  <si>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</si>
  <si>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</si>
  <si>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</si>
  <si>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</si>
  <si>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</si>
  <si>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</si>
  <si>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</si>
  <si>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</si>
  <si>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</si>
  <si>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</si>
  <si>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</si>
  <si>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</si>
  <si>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</si>
  <si>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</si>
  <si>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</si>
  <si>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</si>
  <si>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</si>
  <si>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</si>
  <si>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</si>
  <si>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</si>
  <si>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</si>
  <si>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</si>
  <si>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</si>
  <si>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</si>
  <si>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</si>
  <si>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</si>
  <si>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</si>
  <si>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</si>
  <si>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</si>
  <si>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</si>
  <si>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</si>
  <si>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</si>
  <si>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</si>
  <si>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</si>
  <si>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</si>
  <si>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</si>
  <si>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</si>
  <si>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</si>
  <si>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</si>
  <si>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</si>
  <si>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</si>
  <si>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</si>
  <si>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</si>
  <si>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</si>
  <si>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</si>
  <si>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</si>
  <si>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</si>
  <si>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</si>
  <si>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</si>
  <si>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</si>
  <si>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</si>
  <si>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</si>
  <si>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</si>
  <si>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</si>
  <si>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</si>
  <si>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</si>
  <si>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</si>
  <si>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</si>
  <si>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</si>
  <si>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</si>
  <si>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</si>
  <si>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</si>
  <si>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</si>
  <si>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</si>
  <si>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</si>
  <si>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</si>
  <si>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</si>
  <si>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</si>
  <si>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</si>
  <si>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</si>
  <si>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</si>
  <si>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</si>
  <si>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</si>
  <si>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</si>
  <si>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</si>
  <si>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</si>
  <si>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</si>
  <si>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</si>
  <si>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</si>
  <si>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</si>
  <si>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</si>
  <si>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</si>
  <si>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</si>
  <si>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</si>
  <si>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</si>
  <si>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</si>
  <si>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</si>
  <si>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</si>
  <si>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</si>
  <si>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</si>
  <si>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</si>
  <si>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</si>
  <si>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</si>
  <si>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</si>
  <si>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</si>
  <si>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</si>
  <si>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</si>
  <si>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</si>
  <si>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</si>
  <si>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</si>
  <si>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</si>
  <si>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</si>
  <si>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</si>
  <si>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</si>
  <si>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</si>
  <si>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</si>
  <si>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</si>
  <si>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</si>
  <si>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</si>
  <si>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</si>
  <si>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</si>
  <si>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</si>
  <si>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</si>
  <si>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</si>
  <si>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</si>
  <si>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</si>
  <si>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</si>
  <si>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</si>
  <si>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</si>
  <si>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</si>
  <si>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 xml:space="preserve">       ihrem(n) Kind(ern), Betreuung und Versorgung des Kindes in Notsituationen und Unterstützung bei notwendiger Unterbringung zur Erfüllung der              </t>
  </si>
  <si>
    <t xml:space="preserve">                  Schulpflicht.</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</si>
  <si>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</si>
  <si>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</si>
  <si>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</si>
  <si>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</si>
  <si>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</si>
  <si>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</si>
  <si>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</si>
  <si>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</si>
  <si>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</si>
  <si>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</si>
  <si>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</si>
  <si>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</si>
  <si>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</si>
  <si>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</si>
  <si>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</si>
  <si>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</si>
  <si>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</si>
  <si>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Ausgaben (Auszahlungen) und Einnahmen (Einzahlungen) für die Kinder- und Jugendhilfe in Bayern im Berichtsjahr 2015</t>
  </si>
  <si>
    <t xml:space="preserve">2. Einzel- und Gruppenhilfen und andere Aufgaben nach dem SGB VIII 2015      </t>
  </si>
  <si>
    <r>
      <rPr>
        <sz val="9"/>
        <rFont val="Arial"/>
        <family val="2"/>
      </rPr>
      <t>Noch:</t>
    </r>
    <r>
      <rPr>
        <b/>
        <sz val="9"/>
        <rFont val="Arial"/>
        <family val="2"/>
      </rPr>
      <t xml:space="preserve"> 2. Einzel- und Gruppenhilfen und andere Aufgaben nach dem SGB VIII 2015     </t>
    </r>
  </si>
  <si>
    <t xml:space="preserve">(Einzahlungen) 2015 nach Einrichtungsarten </t>
  </si>
  <si>
    <t>4. Ausgaben (Auszahlungen) und Einnahmen (Einzahlungen) 2015</t>
  </si>
  <si>
    <r>
      <rPr>
        <sz val="9"/>
        <rFont val="Arial"/>
        <family val="2"/>
      </rPr>
      <t>Noch:</t>
    </r>
    <r>
      <rPr>
        <b/>
        <sz val="9"/>
        <rFont val="Arial"/>
        <family val="2"/>
      </rPr>
      <t xml:space="preserve"> 4. Ausgaben (Auszahlungen) und Einnahmen (Einzahlungen) 2015</t>
    </r>
  </si>
  <si>
    <r>
      <rPr>
        <sz val="9"/>
        <rFont val="Arial"/>
        <family val="2"/>
      </rPr>
      <t xml:space="preserve">Noch: </t>
    </r>
    <r>
      <rPr>
        <b/>
        <sz val="9"/>
        <rFont val="Arial"/>
        <family val="2"/>
      </rPr>
      <t>4. Ausgaben (Auszahlungen) und Einnahmen (Einzahlungen) 2015</t>
    </r>
  </si>
  <si>
    <t>5. Ausgaben (Auszahlungen) und Einnahmen (Einzahlungen) 2015</t>
  </si>
  <si>
    <r>
      <rPr>
        <sz val="9"/>
        <rFont val="Arial"/>
        <family val="2"/>
      </rPr>
      <t xml:space="preserve">Noch: </t>
    </r>
    <r>
      <rPr>
        <b/>
        <sz val="9"/>
        <rFont val="Arial"/>
        <family val="2"/>
      </rPr>
      <t>5. Ausgaben (Auszahlungen) und Einnahmen (Einzahlungen) 2015</t>
    </r>
  </si>
  <si>
    <r>
      <rPr>
        <sz val="9"/>
        <rFont val="Arial"/>
        <family val="2"/>
      </rPr>
      <t>Noch:</t>
    </r>
    <r>
      <rPr>
        <b/>
        <sz val="9"/>
        <rFont val="Arial"/>
        <family val="2"/>
      </rPr>
      <t xml:space="preserve"> 5. Ausgaben (Auszahlungen) und Einnahmen (Einzahlungen) 2015</t>
    </r>
  </si>
  <si>
    <t>X</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</si>
  <si>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</si>
  <si>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</si>
  <si>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</si>
  <si>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</si>
  <si>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</si>
  <si>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</si>
  <si>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</si>
  <si>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</si>
  <si>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</si>
  <si>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</si>
  <si>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</si>
  <si>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</si>
  <si>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j</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</si>
</sst>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1">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67">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29"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32"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32"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0" fontId="8" fillId="0" borderId="0" xfId="0" applyFont="1" applyAlignment="1">
      <alignment horizontal="left"/>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32"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5" fontId="9" fillId="33" borderId="0" xfId="0" applyNumberFormat="1" applyFont="1" applyFill="1" applyBorder="1" applyAlignment="1">
      <alignment horizontal="center" vertical="center" wrapText="1"/>
    </xf>
    <xf numFmtId="0" fontId="8" fillId="0" borderId="0" xfId="0" applyFont="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0" fontId="1" fillId="0" borderId="0" xfId="0" applyFont="1" applyAlignment="1">
      <alignment horizontal="right"/>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182" fontId="9" fillId="33" borderId="0" xfId="0" applyNumberFormat="1" applyFont="1" applyFill="1" applyAlignment="1">
      <alignment horizontal="right" vertical="center" wrapText="1"/>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49" fontId="8" fillId="33" borderId="32"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1" fillId="0" borderId="16" xfId="0" applyFont="1" applyBorder="1" applyAlignment="1">
      <alignment/>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0" fontId="0" fillId="0" borderId="32"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180" fontId="8" fillId="0" borderId="10" xfId="0" applyNumberFormat="1" applyFont="1" applyBorder="1" applyAlignment="1">
      <alignment vertical="center" wrapText="1"/>
    </xf>
    <xf numFmtId="180" fontId="8" fillId="0" borderId="0" xfId="0" applyNumberFormat="1" applyFont="1" applyAlignment="1">
      <alignment vertical="center" wrapText="1"/>
    </xf>
    <xf numFmtId="180" fontId="8" fillId="0" borderId="0" xfId="0" applyNumberFormat="1" applyFont="1" applyAlignment="1">
      <alignment horizontal="right" vertical="center" wrapText="1"/>
    </xf>
    <xf numFmtId="180" fontId="9" fillId="0" borderId="10" xfId="0" applyNumberFormat="1" applyFont="1" applyBorder="1" applyAlignment="1">
      <alignment vertical="center" wrapText="1"/>
    </xf>
    <xf numFmtId="180" fontId="9" fillId="0" borderId="0" xfId="0" applyNumberFormat="1" applyFont="1" applyAlignment="1">
      <alignment vertical="center" wrapText="1"/>
    </xf>
    <xf numFmtId="180" fontId="8" fillId="0" borderId="0" xfId="0" applyNumberFormat="1" applyFont="1" applyAlignment="1">
      <alignment/>
    </xf>
    <xf numFmtId="180" fontId="8" fillId="33" borderId="14" xfId="0" applyNumberFormat="1" applyFont="1" applyFill="1" applyBorder="1" applyAlignment="1">
      <alignment horizontal="right" vertical="center" wrapText="1"/>
    </xf>
    <xf numFmtId="180" fontId="8" fillId="33" borderId="0" xfId="0" applyNumberFormat="1" applyFont="1" applyFill="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0" xfId="0" applyNumberFormat="1" applyFont="1" applyFill="1" applyBorder="1" applyAlignment="1">
      <alignment horizontal="right" vertical="center" wrapText="1"/>
    </xf>
    <xf numFmtId="180" fontId="8" fillId="0" borderId="10" xfId="0" applyNumberFormat="1" applyFont="1" applyBorder="1" applyAlignment="1">
      <alignment/>
    </xf>
    <xf numFmtId="180" fontId="9" fillId="0" borderId="10" xfId="0" applyNumberFormat="1" applyFont="1" applyBorder="1" applyAlignment="1">
      <alignment/>
    </xf>
    <xf numFmtId="180" fontId="9" fillId="0" borderId="0" xfId="0" applyNumberFormat="1" applyFont="1" applyBorder="1" applyAlignment="1">
      <alignment/>
    </xf>
    <xf numFmtId="180" fontId="8" fillId="0" borderId="10" xfId="0" applyNumberFormat="1" applyFont="1" applyBorder="1" applyAlignment="1">
      <alignment/>
    </xf>
    <xf numFmtId="180" fontId="8" fillId="0" borderId="0" xfId="0" applyNumberFormat="1" applyFont="1" applyAlignment="1">
      <alignment/>
    </xf>
    <xf numFmtId="180" fontId="9" fillId="0" borderId="0" xfId="0" applyNumberFormat="1" applyFont="1" applyAlignment="1">
      <alignment/>
    </xf>
    <xf numFmtId="180" fontId="8" fillId="0" borderId="0" xfId="0" applyNumberFormat="1" applyFont="1" applyAlignment="1">
      <alignment horizontal="right"/>
    </xf>
    <xf numFmtId="180" fontId="8" fillId="0" borderId="0" xfId="0" applyNumberFormat="1" applyFont="1" applyAlignment="1">
      <alignment horizontal="right"/>
    </xf>
    <xf numFmtId="180" fontId="9" fillId="33" borderId="0" xfId="0" applyNumberFormat="1" applyFont="1" applyFill="1" applyAlignment="1">
      <alignment horizontal="right" vertical="center" wrapText="1"/>
    </xf>
    <xf numFmtId="180" fontId="9" fillId="0" borderId="0" xfId="0" applyNumberFormat="1" applyFont="1" applyAlignment="1">
      <alignment horizontal="right"/>
    </xf>
    <xf numFmtId="0" fontId="9" fillId="0" borderId="0" xfId="0" applyFont="1" applyAlignment="1">
      <alignment horizontal="right"/>
    </xf>
    <xf numFmtId="180" fontId="8" fillId="0" borderId="10" xfId="0" applyNumberFormat="1" applyFont="1" applyBorder="1" applyAlignment="1">
      <alignment horizontal="right"/>
    </xf>
    <xf numFmtId="180" fontId="9" fillId="33" borderId="10" xfId="0" applyNumberFormat="1" applyFont="1" applyFill="1" applyBorder="1" applyAlignment="1">
      <alignment horizontal="right" vertical="center" wrapText="1"/>
    </xf>
    <xf numFmtId="180" fontId="8" fillId="0" borderId="10" xfId="0" applyNumberFormat="1" applyFont="1" applyBorder="1" applyAlignment="1">
      <alignment horizontal="right"/>
    </xf>
    <xf numFmtId="180" fontId="9" fillId="0" borderId="10" xfId="0" applyNumberFormat="1" applyFont="1" applyBorder="1" applyAlignment="1">
      <alignment horizontal="right"/>
    </xf>
    <xf numFmtId="179" fontId="3" fillId="0" borderId="0" xfId="0" applyNumberFormat="1" applyFont="1" applyAlignment="1">
      <alignment horizontal="center"/>
    </xf>
    <xf numFmtId="49" fontId="8" fillId="33" borderId="39"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30" xfId="0" applyNumberFormat="1" applyFont="1" applyFill="1" applyBorder="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5"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6" xfId="0" applyFont="1" applyBorder="1" applyAlignment="1">
      <alignment horizontal="center"/>
    </xf>
    <xf numFmtId="49" fontId="8" fillId="33" borderId="46"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1" fillId="0" borderId="0" xfId="0" applyNumberFormat="1" applyFont="1" applyFill="1" applyBorder="1" applyAlignment="1">
      <alignment vertical="center" wrapText="1"/>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175" fontId="8" fillId="33" borderId="32"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32"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46"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47" xfId="0" applyNumberFormat="1" applyFont="1" applyFill="1" applyBorder="1" applyAlignment="1">
      <alignment horizontal="right" vertical="center" wrapText="1"/>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32" xfId="0" applyNumberFormat="1" applyFont="1" applyFill="1" applyBorder="1" applyAlignment="1">
      <alignment horizontal="center"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3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46" xfId="0" applyNumberFormat="1" applyFont="1" applyFill="1" applyBorder="1" applyAlignment="1">
      <alignment horizontal="center" vertical="center" wrapText="1"/>
    </xf>
    <xf numFmtId="179" fontId="3" fillId="0" borderId="0" xfId="0" applyNumberFormat="1" applyFont="1" applyAlignment="1">
      <alignment horizontal="center"/>
    </xf>
    <xf numFmtId="1" fontId="3" fillId="0" borderId="32"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31" xfId="0" applyNumberFormat="1" applyFont="1" applyFill="1" applyBorder="1" applyAlignment="1">
      <alignment horizontal="left" vertical="center" wrapText="1"/>
    </xf>
    <xf numFmtId="179"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79" fontId="3" fillId="0" borderId="0"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32" xfId="0" applyNumberFormat="1" applyFont="1" applyFill="1" applyBorder="1" applyAlignment="1">
      <alignment horizontal="left" vertical="center" wrapText="1"/>
    </xf>
    <xf numFmtId="49" fontId="2" fillId="34" borderId="32"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3" fillId="0" borderId="32"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3" fillId="0" borderId="32"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workbookViewId="0" topLeftCell="A1">
      <selection activeCell="E48" sqref="E48"/>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40" t="s">
        <v>380</v>
      </c>
      <c r="B1" s="340"/>
      <c r="C1" s="340"/>
      <c r="D1" s="340"/>
      <c r="E1" s="340"/>
      <c r="F1" s="340"/>
      <c r="G1" s="340"/>
      <c r="H1" s="340"/>
    </row>
    <row r="2" spans="1:8" ht="12" customHeight="1">
      <c r="A2" s="340" t="s">
        <v>154</v>
      </c>
      <c r="B2" s="340"/>
      <c r="C2" s="340"/>
      <c r="D2" s="340"/>
      <c r="E2" s="340"/>
      <c r="F2" s="340"/>
      <c r="G2" s="340"/>
      <c r="H2" s="340"/>
    </row>
    <row r="3" spans="1:8" s="32" customFormat="1" ht="12" customHeight="1">
      <c r="A3" s="341" t="s">
        <v>246</v>
      </c>
      <c r="B3" s="341"/>
      <c r="C3" s="341"/>
      <c r="D3" s="341"/>
      <c r="E3" s="341"/>
      <c r="F3" s="341"/>
      <c r="G3" s="341"/>
      <c r="H3" s="31"/>
    </row>
    <row r="4" spans="1:8" s="32" customFormat="1" ht="12" customHeight="1">
      <c r="A4" s="342" t="s">
        <v>126</v>
      </c>
      <c r="B4" s="342"/>
      <c r="C4" s="342"/>
      <c r="D4" s="349"/>
      <c r="E4" s="348" t="s">
        <v>0</v>
      </c>
      <c r="F4" s="332" t="s">
        <v>125</v>
      </c>
      <c r="G4" s="342"/>
      <c r="H4" s="35"/>
    </row>
    <row r="5" spans="1:8" s="32" customFormat="1" ht="4.5" customHeight="1">
      <c r="A5" s="329"/>
      <c r="B5" s="329"/>
      <c r="C5" s="329"/>
      <c r="D5" s="350"/>
      <c r="E5" s="334"/>
      <c r="F5" s="343"/>
      <c r="G5" s="344"/>
      <c r="H5" s="35"/>
    </row>
    <row r="6" spans="1:8" s="32" customFormat="1" ht="12" customHeight="1">
      <c r="A6" s="329"/>
      <c r="B6" s="329"/>
      <c r="C6" s="329"/>
      <c r="D6" s="350"/>
      <c r="E6" s="334"/>
      <c r="F6" s="39" t="s">
        <v>127</v>
      </c>
      <c r="G6" s="34" t="s">
        <v>128</v>
      </c>
      <c r="H6" s="35"/>
    </row>
    <row r="7" spans="1:8" s="32" customFormat="1" ht="15" customHeight="1">
      <c r="A7" s="344"/>
      <c r="B7" s="344"/>
      <c r="C7" s="344"/>
      <c r="D7" s="351"/>
      <c r="E7" s="335"/>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45" t="s">
        <v>152</v>
      </c>
      <c r="B9" s="345"/>
      <c r="C9" s="345"/>
      <c r="D9" s="346"/>
      <c r="E9" s="151">
        <v>401308645</v>
      </c>
      <c r="F9" s="152">
        <v>391107940</v>
      </c>
      <c r="G9" s="153">
        <v>10200705</v>
      </c>
      <c r="H9" s="35"/>
    </row>
    <row r="10" spans="1:8" s="32" customFormat="1" ht="12" customHeight="1">
      <c r="A10" s="345" t="s">
        <v>137</v>
      </c>
      <c r="B10" s="345"/>
      <c r="C10" s="345"/>
      <c r="D10" s="346"/>
      <c r="E10" s="151">
        <v>110886350</v>
      </c>
      <c r="F10" s="152">
        <v>110886350</v>
      </c>
      <c r="G10" s="153" t="s">
        <v>390</v>
      </c>
      <c r="H10" s="35"/>
    </row>
    <row r="11" spans="1:8" s="32" customFormat="1" ht="14.25" customHeight="1">
      <c r="A11" s="345" t="s">
        <v>138</v>
      </c>
      <c r="B11" s="345"/>
      <c r="C11" s="345"/>
      <c r="D11" s="346"/>
      <c r="E11" s="151">
        <v>290422295</v>
      </c>
      <c r="F11" s="152">
        <v>280221590</v>
      </c>
      <c r="G11" s="153">
        <v>10200705</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36" t="s">
        <v>130</v>
      </c>
      <c r="B13" s="336"/>
      <c r="C13" s="336"/>
      <c r="D13" s="337"/>
      <c r="E13" s="332" t="s">
        <v>0</v>
      </c>
      <c r="F13" s="326" t="s">
        <v>131</v>
      </c>
      <c r="G13" s="327"/>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38"/>
      <c r="B14" s="338"/>
      <c r="C14" s="338"/>
      <c r="D14" s="339"/>
      <c r="E14" s="333"/>
      <c r="F14" s="328"/>
      <c r="G14" s="329"/>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38" t="s">
        <v>231</v>
      </c>
      <c r="B15" s="338"/>
      <c r="C15" s="338"/>
      <c r="D15" s="339"/>
      <c r="E15" s="333"/>
      <c r="F15" s="330"/>
      <c r="G15" s="331"/>
      <c r="H15" s="35"/>
    </row>
    <row r="16" spans="1:8" s="32" customFormat="1" ht="12" customHeight="1">
      <c r="A16" s="338" t="s">
        <v>155</v>
      </c>
      <c r="B16" s="338"/>
      <c r="C16" s="338"/>
      <c r="D16" s="339"/>
      <c r="E16" s="334"/>
      <c r="F16" s="36" t="s">
        <v>127</v>
      </c>
      <c r="G16" s="40" t="s">
        <v>132</v>
      </c>
      <c r="H16" s="35"/>
    </row>
    <row r="17" spans="1:8" s="32" customFormat="1" ht="12" customHeight="1">
      <c r="A17" s="352"/>
      <c r="B17" s="352"/>
      <c r="C17" s="352"/>
      <c r="D17" s="353"/>
      <c r="E17" s="335"/>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47" t="s">
        <v>36</v>
      </c>
      <c r="B19" s="347"/>
      <c r="C19" s="347"/>
      <c r="D19" s="171"/>
      <c r="E19" s="151">
        <v>243573559</v>
      </c>
      <c r="F19" s="152">
        <v>127787417</v>
      </c>
      <c r="G19" s="153">
        <v>115786142</v>
      </c>
      <c r="H19" s="35"/>
    </row>
    <row r="20" spans="1:8" s="32" customFormat="1" ht="9.75" customHeight="1">
      <c r="A20" s="347" t="s">
        <v>137</v>
      </c>
      <c r="B20" s="347"/>
      <c r="C20" s="347"/>
      <c r="D20" s="171"/>
      <c r="E20" s="151">
        <v>41108914</v>
      </c>
      <c r="F20" s="152">
        <v>18587824</v>
      </c>
      <c r="G20" s="153">
        <v>22521090</v>
      </c>
      <c r="H20" s="35"/>
    </row>
    <row r="21" spans="1:8" s="32" customFormat="1" ht="9.75" customHeight="1">
      <c r="A21" s="347" t="s">
        <v>138</v>
      </c>
      <c r="B21" s="347"/>
      <c r="C21" s="347"/>
      <c r="D21" s="171"/>
      <c r="E21" s="151">
        <v>202464645</v>
      </c>
      <c r="F21" s="152">
        <v>109199593</v>
      </c>
      <c r="G21" s="153">
        <v>93265052</v>
      </c>
      <c r="H21" s="35"/>
    </row>
    <row r="22" spans="1:8" s="32" customFormat="1" ht="9.75" customHeight="1">
      <c r="A22" s="347" t="s">
        <v>38</v>
      </c>
      <c r="B22" s="347"/>
      <c r="C22" s="347"/>
      <c r="D22" s="171"/>
      <c r="E22" s="151">
        <v>76540868</v>
      </c>
      <c r="F22" s="152">
        <v>41369932</v>
      </c>
      <c r="G22" s="153">
        <v>35170936</v>
      </c>
      <c r="H22" s="35"/>
    </row>
    <row r="23" spans="1:8" s="32" customFormat="1" ht="9.75" customHeight="1">
      <c r="A23" s="347" t="s">
        <v>137</v>
      </c>
      <c r="B23" s="347"/>
      <c r="C23" s="347"/>
      <c r="D23" s="171"/>
      <c r="E23" s="151">
        <v>45515908</v>
      </c>
      <c r="F23" s="152">
        <v>37221088</v>
      </c>
      <c r="G23" s="153">
        <v>8294820</v>
      </c>
      <c r="H23" s="35"/>
    </row>
    <row r="24" spans="1:8" s="32" customFormat="1" ht="9.75" customHeight="1">
      <c r="A24" s="347" t="s">
        <v>138</v>
      </c>
      <c r="B24" s="347"/>
      <c r="C24" s="347"/>
      <c r="D24" s="171"/>
      <c r="E24" s="151">
        <v>31024960</v>
      </c>
      <c r="F24" s="152">
        <v>4148844</v>
      </c>
      <c r="G24" s="153">
        <v>26876116</v>
      </c>
      <c r="H24" s="35"/>
    </row>
    <row r="25" spans="1:8" s="32" customFormat="1" ht="9.75" customHeight="1">
      <c r="A25" s="354" t="s">
        <v>134</v>
      </c>
      <c r="B25" s="354"/>
      <c r="C25" s="354"/>
      <c r="D25" s="61"/>
      <c r="E25" s="151" t="s">
        <v>7</v>
      </c>
      <c r="F25" s="152" t="s">
        <v>7</v>
      </c>
      <c r="G25" s="153" t="s">
        <v>7</v>
      </c>
      <c r="H25" s="35"/>
    </row>
    <row r="26" spans="1:8" s="32" customFormat="1" ht="9.75" customHeight="1">
      <c r="A26" s="347" t="s">
        <v>139</v>
      </c>
      <c r="B26" s="347"/>
      <c r="C26" s="347"/>
      <c r="D26" s="171"/>
      <c r="E26" s="151">
        <v>76957633</v>
      </c>
      <c r="F26" s="152">
        <v>57695026</v>
      </c>
      <c r="G26" s="153">
        <v>19262607</v>
      </c>
      <c r="H26" s="35"/>
    </row>
    <row r="27" spans="1:8" s="32" customFormat="1" ht="9.75" customHeight="1">
      <c r="A27" s="347" t="s">
        <v>140</v>
      </c>
      <c r="B27" s="347"/>
      <c r="C27" s="347"/>
      <c r="D27" s="171"/>
      <c r="E27" s="151">
        <v>61802548</v>
      </c>
      <c r="F27" s="152">
        <v>56020052</v>
      </c>
      <c r="G27" s="153">
        <v>5782496</v>
      </c>
      <c r="H27" s="35"/>
    </row>
    <row r="28" spans="1:8" s="32" customFormat="1" ht="9.75" customHeight="1">
      <c r="A28" s="347" t="s">
        <v>141</v>
      </c>
      <c r="B28" s="347"/>
      <c r="C28" s="347"/>
      <c r="D28" s="171"/>
      <c r="E28" s="151">
        <v>15155085</v>
      </c>
      <c r="F28" s="152">
        <v>1674974</v>
      </c>
      <c r="G28" s="153">
        <v>13480111</v>
      </c>
      <c r="H28" s="35"/>
    </row>
    <row r="29" spans="1:8" s="32" customFormat="1" ht="9.75" customHeight="1">
      <c r="A29" s="354" t="s">
        <v>325</v>
      </c>
      <c r="B29" s="354"/>
      <c r="C29" s="354"/>
      <c r="D29" s="61"/>
      <c r="E29" s="151" t="s">
        <v>7</v>
      </c>
      <c r="F29" s="152" t="s">
        <v>7</v>
      </c>
      <c r="G29" s="153" t="s">
        <v>7</v>
      </c>
      <c r="H29" s="35"/>
    </row>
    <row r="30" spans="1:8" s="32" customFormat="1" ht="9.75" customHeight="1">
      <c r="A30" s="347" t="s">
        <v>326</v>
      </c>
      <c r="B30" s="347"/>
      <c r="C30" s="347"/>
      <c r="D30" s="171"/>
      <c r="E30" s="151">
        <v>30054960</v>
      </c>
      <c r="F30" s="152">
        <v>29846897</v>
      </c>
      <c r="G30" s="153">
        <v>208063</v>
      </c>
      <c r="H30" s="35"/>
    </row>
    <row r="31" spans="1:8" s="32" customFormat="1" ht="9.75" customHeight="1">
      <c r="A31" s="347" t="s">
        <v>145</v>
      </c>
      <c r="B31" s="347"/>
      <c r="C31" s="347"/>
      <c r="D31" s="171"/>
      <c r="E31" s="151">
        <v>29543805</v>
      </c>
      <c r="F31" s="152">
        <v>29543805</v>
      </c>
      <c r="G31" s="153" t="s">
        <v>314</v>
      </c>
      <c r="H31" s="35"/>
    </row>
    <row r="32" spans="1:14" s="32" customFormat="1" ht="9.75" customHeight="1">
      <c r="A32" s="347" t="s">
        <v>146</v>
      </c>
      <c r="B32" s="347"/>
      <c r="C32" s="347"/>
      <c r="D32" s="171"/>
      <c r="E32" s="151">
        <v>511155</v>
      </c>
      <c r="F32" s="152">
        <v>303092</v>
      </c>
      <c r="G32" s="153">
        <v>208063</v>
      </c>
      <c r="H32" s="35"/>
      <c r="N32" s="219"/>
    </row>
    <row r="33" spans="1:8" s="32" customFormat="1" ht="9.75" customHeight="1">
      <c r="A33" s="347" t="s">
        <v>142</v>
      </c>
      <c r="B33" s="347"/>
      <c r="C33" s="347"/>
      <c r="D33" s="171"/>
      <c r="E33" s="151">
        <v>4360937012</v>
      </c>
      <c r="F33" s="152">
        <v>1830956487</v>
      </c>
      <c r="G33" s="256">
        <v>2529980525</v>
      </c>
      <c r="H33" s="35"/>
    </row>
    <row r="34" spans="1:8" s="32" customFormat="1" ht="9.75" customHeight="1">
      <c r="A34" s="347" t="s">
        <v>291</v>
      </c>
      <c r="B34" s="347"/>
      <c r="C34" s="347"/>
      <c r="D34" s="171"/>
      <c r="E34" s="151">
        <v>418775548</v>
      </c>
      <c r="F34" s="152">
        <v>414225501</v>
      </c>
      <c r="G34" s="256">
        <v>4550047</v>
      </c>
      <c r="H34" s="35"/>
    </row>
    <row r="35" spans="1:8" s="32" customFormat="1" ht="9.75" customHeight="1">
      <c r="A35" s="347" t="s">
        <v>292</v>
      </c>
      <c r="B35" s="347"/>
      <c r="C35" s="347"/>
      <c r="D35" s="171"/>
      <c r="E35" s="151">
        <v>3942161464</v>
      </c>
      <c r="F35" s="152">
        <v>1416730986</v>
      </c>
      <c r="G35" s="256">
        <v>2525430478</v>
      </c>
      <c r="H35" s="35"/>
    </row>
    <row r="36" spans="1:8" s="32" customFormat="1" ht="9.75" customHeight="1">
      <c r="A36" s="354" t="s">
        <v>320</v>
      </c>
      <c r="B36" s="354"/>
      <c r="C36" s="354"/>
      <c r="D36" s="61"/>
      <c r="E36" s="151" t="s">
        <v>7</v>
      </c>
      <c r="F36" s="152" t="s">
        <v>7</v>
      </c>
      <c r="G36" s="256" t="s">
        <v>7</v>
      </c>
      <c r="H36" s="35"/>
    </row>
    <row r="37" spans="1:8" s="32" customFormat="1" ht="9.75" customHeight="1">
      <c r="A37" s="347" t="s">
        <v>259</v>
      </c>
      <c r="B37" s="347"/>
      <c r="C37" s="347"/>
      <c r="D37" s="171"/>
      <c r="E37" s="151">
        <v>4290433697</v>
      </c>
      <c r="F37" s="152">
        <v>1763390304</v>
      </c>
      <c r="G37" s="256">
        <v>2527043393</v>
      </c>
      <c r="H37" s="35"/>
    </row>
    <row r="38" spans="1:8" s="32" customFormat="1" ht="9.75" customHeight="1">
      <c r="A38" s="347" t="s">
        <v>143</v>
      </c>
      <c r="B38" s="347"/>
      <c r="C38" s="347"/>
      <c r="D38" s="171"/>
      <c r="E38" s="151">
        <v>348272233</v>
      </c>
      <c r="F38" s="152">
        <v>346659318</v>
      </c>
      <c r="G38" s="256">
        <v>1612915</v>
      </c>
      <c r="H38" s="35"/>
    </row>
    <row r="39" spans="1:8" s="32" customFormat="1" ht="9.75" customHeight="1">
      <c r="A39" s="347" t="s">
        <v>144</v>
      </c>
      <c r="B39" s="347"/>
      <c r="C39" s="347"/>
      <c r="D39" s="171"/>
      <c r="E39" s="151">
        <v>3942161464</v>
      </c>
      <c r="F39" s="152">
        <v>1416730986</v>
      </c>
      <c r="G39" s="256">
        <v>2525430478</v>
      </c>
      <c r="H39" s="35"/>
    </row>
    <row r="40" spans="1:8" s="32" customFormat="1" ht="9.75" customHeight="1">
      <c r="A40" s="347" t="s">
        <v>293</v>
      </c>
      <c r="B40" s="347"/>
      <c r="C40" s="347"/>
      <c r="D40" s="171"/>
      <c r="E40" s="151">
        <v>526893867</v>
      </c>
      <c r="F40" s="152">
        <v>277974236</v>
      </c>
      <c r="G40" s="256">
        <v>248919631</v>
      </c>
      <c r="H40" s="35"/>
    </row>
    <row r="41" spans="1:8" s="32" customFormat="1" ht="9.75" customHeight="1">
      <c r="A41" s="347" t="s">
        <v>323</v>
      </c>
      <c r="B41" s="347"/>
      <c r="C41" s="347"/>
      <c r="D41" s="171"/>
      <c r="E41" s="151">
        <v>82747497</v>
      </c>
      <c r="F41" s="152">
        <v>81765245</v>
      </c>
      <c r="G41" s="256">
        <v>982252</v>
      </c>
      <c r="H41" s="35"/>
    </row>
    <row r="42" spans="1:8" s="32" customFormat="1" ht="9.75" customHeight="1">
      <c r="A42" s="347" t="s">
        <v>324</v>
      </c>
      <c r="B42" s="347"/>
      <c r="C42" s="347"/>
      <c r="D42" s="171"/>
      <c r="E42" s="151">
        <v>444146370</v>
      </c>
      <c r="F42" s="152">
        <v>196208991</v>
      </c>
      <c r="G42" s="256">
        <v>247937379</v>
      </c>
      <c r="H42" s="35"/>
    </row>
    <row r="43" spans="1:8" s="32" customFormat="1" ht="9.75" customHeight="1">
      <c r="A43" s="347" t="s">
        <v>290</v>
      </c>
      <c r="B43" s="347"/>
      <c r="C43" s="347"/>
      <c r="D43" s="171"/>
      <c r="E43" s="151">
        <v>70503315</v>
      </c>
      <c r="F43" s="152">
        <v>67566183</v>
      </c>
      <c r="G43" s="256">
        <v>2937132</v>
      </c>
      <c r="H43" s="35"/>
    </row>
    <row r="44" spans="1:8" s="32" customFormat="1" ht="9.75" customHeight="1">
      <c r="A44" s="347" t="s">
        <v>137</v>
      </c>
      <c r="B44" s="347"/>
      <c r="C44" s="347"/>
      <c r="D44" s="171"/>
      <c r="E44" s="151">
        <v>70503315</v>
      </c>
      <c r="F44" s="152">
        <v>67566183</v>
      </c>
      <c r="G44" s="153">
        <v>2937132</v>
      </c>
      <c r="H44" s="35"/>
    </row>
    <row r="45" spans="1:8" s="32" customFormat="1" ht="9.75" customHeight="1">
      <c r="A45" s="354" t="s">
        <v>322</v>
      </c>
      <c r="B45" s="354"/>
      <c r="C45" s="354"/>
      <c r="D45" s="61"/>
      <c r="E45" s="151" t="s">
        <v>7</v>
      </c>
      <c r="F45" s="152" t="s">
        <v>7</v>
      </c>
      <c r="G45" s="153" t="s">
        <v>7</v>
      </c>
      <c r="H45" s="35"/>
    </row>
    <row r="46" spans="1:8" s="32" customFormat="1" ht="9.75" customHeight="1">
      <c r="A46" s="354" t="s">
        <v>321</v>
      </c>
      <c r="B46" s="354"/>
      <c r="C46" s="354"/>
      <c r="D46" s="61"/>
      <c r="E46" s="151" t="s">
        <v>7</v>
      </c>
      <c r="F46" s="152" t="s">
        <v>7</v>
      </c>
      <c r="G46" s="153" t="s">
        <v>7</v>
      </c>
      <c r="H46" s="35"/>
    </row>
    <row r="47" spans="1:8" s="32" customFormat="1" ht="9.75" customHeight="1">
      <c r="A47" s="347" t="s">
        <v>294</v>
      </c>
      <c r="B47" s="347"/>
      <c r="C47" s="347"/>
      <c r="D47" s="171"/>
      <c r="E47" s="151">
        <v>1324821011</v>
      </c>
      <c r="F47" s="152">
        <v>1308363890</v>
      </c>
      <c r="G47" s="153">
        <v>16457121</v>
      </c>
      <c r="H47" s="35"/>
    </row>
    <row r="48" spans="1:8" s="32" customFormat="1" ht="9.75" customHeight="1">
      <c r="A48" s="347" t="s">
        <v>143</v>
      </c>
      <c r="B48" s="347"/>
      <c r="C48" s="347"/>
      <c r="D48" s="61"/>
      <c r="E48" s="151">
        <v>1297823628</v>
      </c>
      <c r="F48" s="152">
        <v>1285986269</v>
      </c>
      <c r="G48" s="153">
        <v>11837359</v>
      </c>
      <c r="H48" s="35"/>
    </row>
    <row r="49" spans="1:8" s="32" customFormat="1" ht="9.75" customHeight="1">
      <c r="A49" s="347" t="s">
        <v>144</v>
      </c>
      <c r="B49" s="347"/>
      <c r="C49" s="347"/>
      <c r="D49" s="171"/>
      <c r="E49" s="151">
        <v>26997383</v>
      </c>
      <c r="F49" s="152">
        <v>22377621</v>
      </c>
      <c r="G49" s="153">
        <v>4619762</v>
      </c>
      <c r="H49" s="35"/>
    </row>
    <row r="50" spans="1:8" s="32" customFormat="1" ht="9.75" customHeight="1">
      <c r="A50" s="347" t="s">
        <v>37</v>
      </c>
      <c r="B50" s="347"/>
      <c r="C50" s="347"/>
      <c r="D50" s="171"/>
      <c r="E50" s="151">
        <v>3433173</v>
      </c>
      <c r="F50" s="152">
        <v>1114697</v>
      </c>
      <c r="G50" s="153">
        <v>2318476</v>
      </c>
      <c r="H50" s="35"/>
    </row>
    <row r="51" spans="1:8" s="32" customFormat="1" ht="9.75" customHeight="1">
      <c r="A51" s="347" t="s">
        <v>137</v>
      </c>
      <c r="B51" s="347"/>
      <c r="C51" s="347"/>
      <c r="D51" s="171"/>
      <c r="E51" s="151">
        <v>1106527</v>
      </c>
      <c r="F51" s="152">
        <v>1091388</v>
      </c>
      <c r="G51" s="256">
        <v>15139</v>
      </c>
      <c r="H51" s="35"/>
    </row>
    <row r="52" spans="1:8" s="32" customFormat="1" ht="9.75" customHeight="1">
      <c r="A52" s="347" t="s">
        <v>138</v>
      </c>
      <c r="B52" s="347"/>
      <c r="C52" s="347"/>
      <c r="D52" s="171"/>
      <c r="E52" s="151">
        <v>2326646</v>
      </c>
      <c r="F52" s="152">
        <v>23309</v>
      </c>
      <c r="G52" s="256">
        <v>2303337</v>
      </c>
      <c r="H52" s="35"/>
    </row>
    <row r="53" spans="1:8" s="32" customFormat="1" ht="9.75" customHeight="1">
      <c r="A53" s="347" t="s">
        <v>147</v>
      </c>
      <c r="B53" s="347"/>
      <c r="C53" s="347"/>
      <c r="D53" s="171"/>
      <c r="E53" s="151">
        <v>121310671</v>
      </c>
      <c r="F53" s="152">
        <v>70356470</v>
      </c>
      <c r="G53" s="256">
        <v>50954201</v>
      </c>
      <c r="H53" s="35"/>
    </row>
    <row r="54" spans="1:8" s="32" customFormat="1" ht="9.75" customHeight="1">
      <c r="A54" s="347" t="s">
        <v>327</v>
      </c>
      <c r="B54" s="347"/>
      <c r="C54" s="347"/>
      <c r="D54" s="171"/>
      <c r="E54" s="151">
        <v>54422844</v>
      </c>
      <c r="F54" s="152">
        <v>48970213</v>
      </c>
      <c r="G54" s="256">
        <v>5452631</v>
      </c>
      <c r="H54" s="35"/>
    </row>
    <row r="55" spans="1:8" s="32" customFormat="1" ht="9.75" customHeight="1">
      <c r="A55" s="347" t="s">
        <v>328</v>
      </c>
      <c r="B55" s="347"/>
      <c r="C55" s="347"/>
      <c r="D55" s="171"/>
      <c r="E55" s="151">
        <v>66887827</v>
      </c>
      <c r="F55" s="152">
        <v>21386257</v>
      </c>
      <c r="G55" s="256">
        <v>45501570</v>
      </c>
      <c r="H55" s="35"/>
    </row>
    <row r="56" spans="1:8" s="32" customFormat="1" ht="9.75" customHeight="1">
      <c r="A56" s="347" t="s">
        <v>148</v>
      </c>
      <c r="B56" s="347"/>
      <c r="C56" s="347"/>
      <c r="D56" s="171"/>
      <c r="E56" s="151">
        <v>6207573927</v>
      </c>
      <c r="F56" s="152">
        <v>3437643919</v>
      </c>
      <c r="G56" s="256">
        <v>2769930008</v>
      </c>
      <c r="H56" s="35"/>
    </row>
    <row r="57" spans="1:8" s="32" customFormat="1" ht="9.75" customHeight="1">
      <c r="A57" s="347" t="s">
        <v>137</v>
      </c>
      <c r="B57" s="347"/>
      <c r="C57" s="347"/>
      <c r="D57" s="171"/>
      <c r="E57" s="151">
        <v>1920555917</v>
      </c>
      <c r="F57" s="152">
        <v>1862102335</v>
      </c>
      <c r="G57" s="256">
        <v>58453582</v>
      </c>
      <c r="H57" s="35"/>
    </row>
    <row r="58" spans="1:8" s="32" customFormat="1" ht="9.75" customHeight="1">
      <c r="A58" s="347" t="s">
        <v>138</v>
      </c>
      <c r="B58" s="347"/>
      <c r="C58" s="347"/>
      <c r="D58" s="171"/>
      <c r="E58" s="151">
        <v>4287018010</v>
      </c>
      <c r="F58" s="152">
        <v>1575541584</v>
      </c>
      <c r="G58" s="256">
        <v>2711476426</v>
      </c>
      <c r="H58" s="35"/>
    </row>
    <row r="59" spans="1:8" s="32" customFormat="1" ht="9.75" customHeight="1">
      <c r="A59" s="347" t="s">
        <v>149</v>
      </c>
      <c r="B59" s="347"/>
      <c r="C59" s="347"/>
      <c r="D59" s="171"/>
      <c r="E59" s="151">
        <v>54942882</v>
      </c>
      <c r="F59" s="152">
        <v>54942882</v>
      </c>
      <c r="G59" s="256" t="s">
        <v>390</v>
      </c>
      <c r="H59" s="35"/>
    </row>
    <row r="60" spans="1:8" s="190" customFormat="1" ht="9.75" customHeight="1">
      <c r="A60" s="357" t="s">
        <v>150</v>
      </c>
      <c r="B60" s="357"/>
      <c r="C60" s="357"/>
      <c r="D60" s="114"/>
      <c r="E60" s="159">
        <v>6262516809</v>
      </c>
      <c r="F60" s="68">
        <v>3492586801</v>
      </c>
      <c r="G60" s="257">
        <v>2769930008</v>
      </c>
      <c r="H60" s="189"/>
    </row>
    <row r="61" spans="1:8" s="219" customFormat="1" ht="9.75" customHeight="1">
      <c r="A61" s="347" t="s">
        <v>151</v>
      </c>
      <c r="B61" s="347"/>
      <c r="C61" s="347"/>
      <c r="D61" s="171"/>
      <c r="E61" s="151">
        <v>5861208164</v>
      </c>
      <c r="F61" s="152">
        <v>3101478861</v>
      </c>
      <c r="G61" s="256">
        <v>2759729303</v>
      </c>
      <c r="H61" s="35"/>
    </row>
    <row r="62" spans="1:8" s="219" customFormat="1" ht="9.75" customHeight="1">
      <c r="A62" s="347" t="s">
        <v>137</v>
      </c>
      <c r="B62" s="347"/>
      <c r="C62" s="347"/>
      <c r="D62" s="171"/>
      <c r="E62" s="151">
        <v>1809669567</v>
      </c>
      <c r="F62" s="127">
        <v>1751215985</v>
      </c>
      <c r="G62" s="127">
        <v>58453582</v>
      </c>
      <c r="H62" s="35"/>
    </row>
    <row r="63" spans="1:8" s="219" customFormat="1" ht="10.5" customHeight="1">
      <c r="A63" s="347" t="s">
        <v>138</v>
      </c>
      <c r="B63" s="347"/>
      <c r="C63" s="347"/>
      <c r="D63" s="171"/>
      <c r="E63" s="151">
        <v>4051538597</v>
      </c>
      <c r="F63" s="152">
        <v>1350262876</v>
      </c>
      <c r="G63" s="256">
        <v>2701275721</v>
      </c>
      <c r="H63" s="35"/>
    </row>
    <row r="64" spans="1:9" s="32" customFormat="1" ht="14.25" customHeight="1">
      <c r="A64" s="9" t="s">
        <v>39</v>
      </c>
      <c r="B64" s="9"/>
      <c r="C64" s="9"/>
      <c r="D64" s="9"/>
      <c r="H64" s="9"/>
      <c r="I64" s="9"/>
    </row>
    <row r="65" spans="1:8" s="48" customFormat="1" ht="9" customHeight="1">
      <c r="A65" s="355" t="s">
        <v>284</v>
      </c>
      <c r="B65" s="355"/>
      <c r="C65" s="355"/>
      <c r="D65" s="355"/>
      <c r="E65" s="355"/>
      <c r="F65" s="355"/>
      <c r="G65" s="355"/>
      <c r="H65" s="47"/>
    </row>
    <row r="66" spans="1:8" s="48" customFormat="1" ht="8.25" customHeight="1">
      <c r="A66" s="355" t="s">
        <v>343</v>
      </c>
      <c r="B66" s="355"/>
      <c r="C66" s="355"/>
      <c r="D66" s="355"/>
      <c r="E66" s="355"/>
      <c r="F66" s="355"/>
      <c r="G66" s="355"/>
      <c r="H66" s="47"/>
    </row>
    <row r="67" spans="1:8" s="48" customFormat="1" ht="7.5">
      <c r="A67" s="356" t="s">
        <v>344</v>
      </c>
      <c r="B67" s="356"/>
      <c r="C67" s="356"/>
      <c r="D67" s="356"/>
      <c r="E67" s="356"/>
      <c r="F67" s="356"/>
      <c r="G67" s="356"/>
      <c r="H67" s="47"/>
    </row>
    <row r="68" spans="1:8" s="48" customFormat="1" ht="7.5">
      <c r="A68" s="356" t="s">
        <v>135</v>
      </c>
      <c r="B68" s="356"/>
      <c r="C68" s="356"/>
      <c r="D68" s="356"/>
      <c r="E68" s="356"/>
      <c r="F68" s="356"/>
      <c r="G68" s="356"/>
      <c r="H68" s="47"/>
    </row>
    <row r="69" spans="1:8" s="48" customFormat="1" ht="7.5">
      <c r="A69" s="356" t="s">
        <v>283</v>
      </c>
      <c r="B69" s="356"/>
      <c r="C69" s="356"/>
      <c r="D69" s="356"/>
      <c r="E69" s="356"/>
      <c r="F69" s="356"/>
      <c r="G69" s="356"/>
      <c r="H69" s="47"/>
    </row>
    <row r="70" spans="1:8" s="48" customFormat="1" ht="7.5">
      <c r="A70" s="356" t="s">
        <v>329</v>
      </c>
      <c r="B70" s="356"/>
      <c r="C70" s="356"/>
      <c r="D70" s="356"/>
      <c r="E70" s="356"/>
      <c r="F70" s="356"/>
      <c r="G70" s="356"/>
      <c r="H70" s="47"/>
    </row>
    <row r="71" spans="1:8" s="48" customFormat="1" ht="7.5">
      <c r="A71" s="356" t="s">
        <v>347</v>
      </c>
      <c r="B71" s="356"/>
      <c r="C71" s="356"/>
      <c r="D71" s="356"/>
      <c r="E71" s="356"/>
      <c r="F71" s="356"/>
      <c r="G71" s="356"/>
      <c r="H71" s="47"/>
    </row>
    <row r="72" spans="1:8" s="48" customFormat="1" ht="7.5">
      <c r="A72" s="356" t="s">
        <v>136</v>
      </c>
      <c r="B72" s="356"/>
      <c r="C72" s="356"/>
      <c r="D72" s="356"/>
      <c r="E72" s="356"/>
      <c r="F72" s="356"/>
      <c r="G72" s="356"/>
      <c r="H72" s="47"/>
    </row>
  </sheetData>
  <sheetProtection/>
  <mergeCells count="67">
    <mergeCell ref="A65:G65"/>
    <mergeCell ref="A62:C62"/>
    <mergeCell ref="A61:C61"/>
    <mergeCell ref="A54:C54"/>
    <mergeCell ref="A56:C56"/>
    <mergeCell ref="A72:G72"/>
    <mergeCell ref="A68:G68"/>
    <mergeCell ref="A69:G69"/>
    <mergeCell ref="A70:G70"/>
    <mergeCell ref="A71:G71"/>
    <mergeCell ref="A58:C58"/>
    <mergeCell ref="A59:C59"/>
    <mergeCell ref="A66:G66"/>
    <mergeCell ref="A67:G67"/>
    <mergeCell ref="A63:C63"/>
    <mergeCell ref="A47:C47"/>
    <mergeCell ref="A48:C48"/>
    <mergeCell ref="A49:C49"/>
    <mergeCell ref="A60:C60"/>
    <mergeCell ref="A57:C57"/>
    <mergeCell ref="A55:C55"/>
    <mergeCell ref="A50:C50"/>
    <mergeCell ref="A51:C51"/>
    <mergeCell ref="A52:C52"/>
    <mergeCell ref="A53:C53"/>
    <mergeCell ref="A43:C43"/>
    <mergeCell ref="A44:C44"/>
    <mergeCell ref="A45:C45"/>
    <mergeCell ref="A46:C46"/>
    <mergeCell ref="A39:C39"/>
    <mergeCell ref="A40:C40"/>
    <mergeCell ref="A41:C41"/>
    <mergeCell ref="A42:C42"/>
    <mergeCell ref="A35:C35"/>
    <mergeCell ref="A36:C36"/>
    <mergeCell ref="A37:C37"/>
    <mergeCell ref="A38:C38"/>
    <mergeCell ref="A34:C34"/>
    <mergeCell ref="A20:C20"/>
    <mergeCell ref="A27:C27"/>
    <mergeCell ref="A28:C28"/>
    <mergeCell ref="A29:C29"/>
    <mergeCell ref="A30:C30"/>
    <mergeCell ref="A31:C31"/>
    <mergeCell ref="A23:C23"/>
    <mergeCell ref="A24:C24"/>
    <mergeCell ref="A25:C25"/>
    <mergeCell ref="A32:C32"/>
    <mergeCell ref="A33:C33"/>
    <mergeCell ref="E4:E7"/>
    <mergeCell ref="A4:D7"/>
    <mergeCell ref="A15:D15"/>
    <mergeCell ref="A16:D17"/>
    <mergeCell ref="A26:C26"/>
    <mergeCell ref="A21:C21"/>
    <mergeCell ref="A22:C22"/>
    <mergeCell ref="A19:C19"/>
    <mergeCell ref="F13:G15"/>
    <mergeCell ref="E13:E17"/>
    <mergeCell ref="A13:D14"/>
    <mergeCell ref="A1:H1"/>
    <mergeCell ref="A2:H2"/>
    <mergeCell ref="A3:G3"/>
    <mergeCell ref="F4:G5"/>
    <mergeCell ref="A9:D9"/>
    <mergeCell ref="A10:D10"/>
    <mergeCell ref="A11:D1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A1:M77"/>
  <sheetViews>
    <sheetView workbookViewId="0" topLeftCell="A1">
      <selection activeCell="G64" sqref="G64"/>
    </sheetView>
  </sheetViews>
  <sheetFormatPr defaultColWidth="9.140625" defaultRowHeight="12.75"/>
  <cols>
    <col min="1" max="1" width="3.7109375" style="198"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28" customWidth="1"/>
    <col min="14" max="16384" width="9.140625" style="4" customWidth="1"/>
  </cols>
  <sheetData>
    <row r="1" spans="1:13" ht="3" customHeight="1">
      <c r="A1" s="400"/>
      <c r="B1" s="400"/>
      <c r="C1" s="400"/>
      <c r="D1" s="400"/>
      <c r="E1" s="400"/>
      <c r="F1" s="400"/>
      <c r="G1" s="400"/>
      <c r="H1" s="400"/>
      <c r="I1" s="400"/>
      <c r="J1" s="400"/>
      <c r="K1" s="400" t="s">
        <v>91</v>
      </c>
      <c r="L1" s="400"/>
      <c r="M1" s="400"/>
    </row>
    <row r="2" spans="1:13" ht="12" customHeight="1">
      <c r="A2" s="60"/>
      <c r="B2" s="50"/>
      <c r="C2" s="50"/>
      <c r="D2" s="50"/>
      <c r="E2" s="379" t="s">
        <v>193</v>
      </c>
      <c r="F2" s="379"/>
      <c r="G2" s="380" t="s">
        <v>194</v>
      </c>
      <c r="H2" s="380"/>
      <c r="K2" s="380"/>
      <c r="L2" s="380"/>
      <c r="M2" s="225" t="s">
        <v>7</v>
      </c>
    </row>
    <row r="3" spans="1:9" ht="12" customHeight="1">
      <c r="A3" s="227"/>
      <c r="B3" s="379" t="s">
        <v>195</v>
      </c>
      <c r="C3" s="379"/>
      <c r="D3" s="379"/>
      <c r="E3" s="379"/>
      <c r="F3" s="379"/>
      <c r="G3" s="380" t="s">
        <v>196</v>
      </c>
      <c r="H3" s="380"/>
      <c r="I3" s="380"/>
    </row>
    <row r="4" spans="1:13" ht="12" customHeight="1">
      <c r="A4" s="227"/>
      <c r="B4" s="379" t="s">
        <v>385</v>
      </c>
      <c r="C4" s="379"/>
      <c r="D4" s="379"/>
      <c r="E4" s="379"/>
      <c r="F4" s="379"/>
      <c r="G4" s="419" t="s">
        <v>197</v>
      </c>
      <c r="H4" s="419"/>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05" t="s">
        <v>200</v>
      </c>
      <c r="C6" s="414"/>
      <c r="D6" s="411" t="s">
        <v>282</v>
      </c>
      <c r="E6" s="90" t="s">
        <v>7</v>
      </c>
      <c r="F6" s="91" t="s">
        <v>198</v>
      </c>
      <c r="G6" s="92" t="s">
        <v>199</v>
      </c>
      <c r="H6" s="92" t="s">
        <v>7</v>
      </c>
      <c r="I6" s="92" t="s">
        <v>7</v>
      </c>
      <c r="J6" s="92" t="s">
        <v>7</v>
      </c>
      <c r="K6" s="92" t="s">
        <v>7</v>
      </c>
      <c r="L6" s="89" t="s">
        <v>7</v>
      </c>
      <c r="M6" s="177" t="s">
        <v>7</v>
      </c>
    </row>
    <row r="7" spans="1:13" s="64" customFormat="1" ht="12.75" customHeight="1">
      <c r="A7" s="93" t="s">
        <v>7</v>
      </c>
      <c r="B7" s="407"/>
      <c r="C7" s="415"/>
      <c r="D7" s="412"/>
      <c r="E7" s="405" t="s">
        <v>204</v>
      </c>
      <c r="F7" s="414"/>
      <c r="G7" s="414" t="s">
        <v>175</v>
      </c>
      <c r="H7" s="414"/>
      <c r="I7" s="414"/>
      <c r="J7" s="414"/>
      <c r="K7" s="414"/>
      <c r="L7" s="406"/>
      <c r="M7" s="183" t="s">
        <v>7</v>
      </c>
    </row>
    <row r="8" spans="1:13" s="64" customFormat="1" ht="12.75" customHeight="1">
      <c r="A8" s="93" t="s">
        <v>7</v>
      </c>
      <c r="B8" s="407"/>
      <c r="C8" s="415"/>
      <c r="D8" s="412"/>
      <c r="E8" s="407"/>
      <c r="F8" s="415"/>
      <c r="G8" s="416"/>
      <c r="H8" s="416"/>
      <c r="I8" s="416"/>
      <c r="J8" s="416"/>
      <c r="K8" s="416"/>
      <c r="L8" s="410"/>
      <c r="M8" s="183" t="s">
        <v>7</v>
      </c>
    </row>
    <row r="9" spans="1:13" s="64" customFormat="1" ht="6" customHeight="1">
      <c r="A9" s="93" t="s">
        <v>7</v>
      </c>
      <c r="B9" s="407"/>
      <c r="C9" s="415"/>
      <c r="D9" s="412"/>
      <c r="E9" s="407"/>
      <c r="F9" s="415"/>
      <c r="G9" s="414" t="s">
        <v>36</v>
      </c>
      <c r="H9" s="406"/>
      <c r="I9" s="405" t="s">
        <v>38</v>
      </c>
      <c r="J9" s="406"/>
      <c r="K9" s="405" t="s">
        <v>276</v>
      </c>
      <c r="L9" s="406"/>
      <c r="M9" s="183" t="s">
        <v>7</v>
      </c>
    </row>
    <row r="10" spans="1:13" s="64" customFormat="1" ht="25.5" customHeight="1">
      <c r="A10" s="95" t="s">
        <v>177</v>
      </c>
      <c r="B10" s="407"/>
      <c r="C10" s="415"/>
      <c r="D10" s="412"/>
      <c r="E10" s="407"/>
      <c r="F10" s="415"/>
      <c r="G10" s="415"/>
      <c r="H10" s="408"/>
      <c r="I10" s="407"/>
      <c r="J10" s="408"/>
      <c r="K10" s="407"/>
      <c r="L10" s="408"/>
      <c r="M10" s="183" t="s">
        <v>177</v>
      </c>
    </row>
    <row r="11" spans="1:13" s="64" customFormat="1" ht="34.5" customHeight="1">
      <c r="A11" s="95" t="s">
        <v>181</v>
      </c>
      <c r="B11" s="407"/>
      <c r="C11" s="415"/>
      <c r="D11" s="412"/>
      <c r="E11" s="407"/>
      <c r="F11" s="415"/>
      <c r="G11" s="415"/>
      <c r="H11" s="408"/>
      <c r="I11" s="407"/>
      <c r="J11" s="408"/>
      <c r="K11" s="407"/>
      <c r="L11" s="408"/>
      <c r="M11" s="183" t="s">
        <v>181</v>
      </c>
    </row>
    <row r="12" spans="1:13" s="64" customFormat="1" ht="24" customHeight="1">
      <c r="A12" s="93" t="s">
        <v>7</v>
      </c>
      <c r="B12" s="407"/>
      <c r="C12" s="415"/>
      <c r="D12" s="412"/>
      <c r="E12" s="407"/>
      <c r="F12" s="415"/>
      <c r="G12" s="416"/>
      <c r="H12" s="410"/>
      <c r="I12" s="409"/>
      <c r="J12" s="410"/>
      <c r="K12" s="409"/>
      <c r="L12" s="410"/>
      <c r="M12" s="183" t="s">
        <v>7</v>
      </c>
    </row>
    <row r="13" spans="1:13" s="64" customFormat="1" ht="16.5" customHeight="1">
      <c r="A13" s="93" t="s">
        <v>7</v>
      </c>
      <c r="B13" s="407"/>
      <c r="C13" s="415"/>
      <c r="D13" s="412"/>
      <c r="E13" s="98" t="s">
        <v>201</v>
      </c>
      <c r="F13" s="405" t="s">
        <v>258</v>
      </c>
      <c r="G13" s="100" t="s">
        <v>201</v>
      </c>
      <c r="H13" s="405" t="s">
        <v>258</v>
      </c>
      <c r="I13" s="98" t="s">
        <v>201</v>
      </c>
      <c r="J13" s="405" t="s">
        <v>258</v>
      </c>
      <c r="K13" s="98" t="s">
        <v>201</v>
      </c>
      <c r="L13" s="405" t="s">
        <v>358</v>
      </c>
      <c r="M13" s="183" t="s">
        <v>7</v>
      </c>
    </row>
    <row r="14" spans="1:13" s="64" customFormat="1" ht="15.75" customHeight="1">
      <c r="A14" s="93" t="s">
        <v>7</v>
      </c>
      <c r="B14" s="407"/>
      <c r="C14" s="415"/>
      <c r="D14" s="412"/>
      <c r="E14" s="96" t="s">
        <v>202</v>
      </c>
      <c r="F14" s="407"/>
      <c r="G14" s="95" t="s">
        <v>202</v>
      </c>
      <c r="H14" s="407"/>
      <c r="I14" s="96" t="s">
        <v>202</v>
      </c>
      <c r="J14" s="407"/>
      <c r="K14" s="96" t="s">
        <v>202</v>
      </c>
      <c r="L14" s="407"/>
      <c r="M14" s="183" t="s">
        <v>7</v>
      </c>
    </row>
    <row r="15" spans="1:13" s="64" customFormat="1" ht="17.25" customHeight="1">
      <c r="A15" s="93" t="s">
        <v>7</v>
      </c>
      <c r="B15" s="407"/>
      <c r="C15" s="415"/>
      <c r="D15" s="413"/>
      <c r="E15" s="96" t="s">
        <v>203</v>
      </c>
      <c r="F15" s="417"/>
      <c r="G15" s="95" t="s">
        <v>203</v>
      </c>
      <c r="H15" s="417"/>
      <c r="I15" s="96" t="s">
        <v>203</v>
      </c>
      <c r="J15" s="417"/>
      <c r="K15" s="96" t="s">
        <v>357</v>
      </c>
      <c r="L15" s="417"/>
      <c r="M15" s="183" t="s">
        <v>7</v>
      </c>
    </row>
    <row r="16" spans="1:13" s="64" customFormat="1" ht="11.25">
      <c r="A16" s="101" t="s">
        <v>7</v>
      </c>
      <c r="B16" s="417"/>
      <c r="C16" s="418"/>
      <c r="D16" s="102" t="s">
        <v>42</v>
      </c>
      <c r="E16" s="102" t="s">
        <v>43</v>
      </c>
      <c r="F16" s="103" t="s">
        <v>44</v>
      </c>
      <c r="G16" s="104" t="s">
        <v>45</v>
      </c>
      <c r="H16" s="102" t="s">
        <v>46</v>
      </c>
      <c r="I16" s="102" t="s">
        <v>47</v>
      </c>
      <c r="J16" s="102" t="s">
        <v>48</v>
      </c>
      <c r="K16" s="102" t="s">
        <v>49</v>
      </c>
      <c r="L16" s="102" t="s">
        <v>50</v>
      </c>
      <c r="M16" s="184" t="s">
        <v>7</v>
      </c>
    </row>
    <row r="17" spans="1:13" ht="16.5" customHeight="1">
      <c r="A17" s="438" t="s">
        <v>398</v>
      </c>
      <c r="B17" s="438"/>
      <c r="C17" s="438"/>
      <c r="D17" s="438"/>
      <c r="E17" s="438"/>
      <c r="F17" s="438"/>
      <c r="G17" s="438" t="s">
        <v>398</v>
      </c>
      <c r="H17" s="438"/>
      <c r="I17" s="438"/>
      <c r="J17" s="438"/>
      <c r="K17" s="438"/>
      <c r="L17" s="438"/>
      <c r="M17" s="12"/>
    </row>
    <row r="18" spans="1:13" ht="9.75" customHeight="1">
      <c r="A18" s="7" t="s">
        <v>7</v>
      </c>
      <c r="B18" s="106" t="s">
        <v>206</v>
      </c>
      <c r="C18" s="106"/>
      <c r="D18" s="12"/>
      <c r="E18" s="12"/>
      <c r="F18" s="12"/>
      <c r="G18" s="12"/>
      <c r="H18" s="12"/>
      <c r="I18" s="12"/>
      <c r="J18" s="12"/>
      <c r="K18" s="12"/>
      <c r="L18" s="12"/>
      <c r="M18" s="12"/>
    </row>
    <row r="19" spans="1:13" ht="9.75" customHeight="1">
      <c r="A19" s="7">
        <v>52</v>
      </c>
      <c r="B19" s="3" t="s">
        <v>93</v>
      </c>
      <c r="C19" s="3"/>
      <c r="D19" s="11">
        <v>11515527</v>
      </c>
      <c r="E19" s="12">
        <v>5589603</v>
      </c>
      <c r="F19" s="12">
        <v>5118897</v>
      </c>
      <c r="G19" s="12">
        <v>70782</v>
      </c>
      <c r="H19" s="12">
        <v>343626</v>
      </c>
      <c r="I19" s="12" t="s">
        <v>314</v>
      </c>
      <c r="J19" s="12" t="s">
        <v>314</v>
      </c>
      <c r="K19" s="12">
        <v>301109</v>
      </c>
      <c r="L19" s="12">
        <v>8096</v>
      </c>
      <c r="M19" s="186">
        <v>52</v>
      </c>
    </row>
    <row r="20" spans="1:13" ht="9.75" customHeight="1">
      <c r="A20" s="7">
        <v>53</v>
      </c>
      <c r="B20" s="3" t="s">
        <v>94</v>
      </c>
      <c r="C20" s="3"/>
      <c r="D20" s="11">
        <v>79224913</v>
      </c>
      <c r="E20" s="12">
        <v>33980799</v>
      </c>
      <c r="F20" s="12">
        <v>44098902</v>
      </c>
      <c r="G20" s="12">
        <v>470473</v>
      </c>
      <c r="H20" s="12">
        <v>3109222</v>
      </c>
      <c r="I20" s="12">
        <v>3754158</v>
      </c>
      <c r="J20" s="12">
        <v>1349135</v>
      </c>
      <c r="K20" s="12">
        <v>2224848</v>
      </c>
      <c r="L20" s="12" t="s">
        <v>314</v>
      </c>
      <c r="M20" s="186">
        <v>53</v>
      </c>
    </row>
    <row r="21" spans="1:13" ht="9.75" customHeight="1">
      <c r="A21" s="7">
        <v>54</v>
      </c>
      <c r="B21" s="3" t="s">
        <v>95</v>
      </c>
      <c r="C21" s="3"/>
      <c r="D21" s="11">
        <v>15695953</v>
      </c>
      <c r="E21" s="12">
        <v>9706191</v>
      </c>
      <c r="F21" s="12">
        <v>5335762</v>
      </c>
      <c r="G21" s="12">
        <v>298251</v>
      </c>
      <c r="H21" s="12">
        <v>277031</v>
      </c>
      <c r="I21" s="12">
        <v>97584</v>
      </c>
      <c r="J21" s="12" t="s">
        <v>314</v>
      </c>
      <c r="K21" s="12">
        <v>228644</v>
      </c>
      <c r="L21" s="12" t="s">
        <v>314</v>
      </c>
      <c r="M21" s="186">
        <v>54</v>
      </c>
    </row>
    <row r="22" spans="1:13" ht="9.75" customHeight="1">
      <c r="A22" s="7">
        <v>55</v>
      </c>
      <c r="B22" s="14" t="s">
        <v>4</v>
      </c>
      <c r="C22" s="14"/>
      <c r="D22" s="16">
        <f>SUM(D19:D21)</f>
        <v>106436393</v>
      </c>
      <c r="E22" s="17">
        <f>SUM(E19:E21)</f>
        <v>49276593</v>
      </c>
      <c r="F22" s="17">
        <f aca="true" t="shared" si="0" ref="F22:L22">SUM(F19:F21)</f>
        <v>54553561</v>
      </c>
      <c r="G22" s="17">
        <f t="shared" si="0"/>
        <v>839506</v>
      </c>
      <c r="H22" s="17">
        <f t="shared" si="0"/>
        <v>3729879</v>
      </c>
      <c r="I22" s="17">
        <f t="shared" si="0"/>
        <v>3851742</v>
      </c>
      <c r="J22" s="17">
        <f t="shared" si="0"/>
        <v>1349135</v>
      </c>
      <c r="K22" s="17">
        <f t="shared" si="0"/>
        <v>2754601</v>
      </c>
      <c r="L22" s="17">
        <f t="shared" si="0"/>
        <v>8096</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205</v>
      </c>
      <c r="C24" s="106"/>
      <c r="D24" s="27"/>
      <c r="E24" s="28"/>
      <c r="F24" s="28"/>
      <c r="G24" s="28"/>
      <c r="H24" s="28"/>
      <c r="I24" s="28"/>
      <c r="J24" s="28"/>
      <c r="K24" s="28"/>
      <c r="L24" s="28"/>
      <c r="M24" s="188" t="s">
        <v>7</v>
      </c>
    </row>
    <row r="25" spans="1:13" ht="9.75" customHeight="1">
      <c r="A25" s="7">
        <v>56</v>
      </c>
      <c r="B25" s="3" t="s">
        <v>96</v>
      </c>
      <c r="C25" s="3"/>
      <c r="D25" s="11">
        <v>24812103</v>
      </c>
      <c r="E25" s="12">
        <v>12170680</v>
      </c>
      <c r="F25" s="12">
        <v>12541689</v>
      </c>
      <c r="G25" s="12">
        <v>297767</v>
      </c>
      <c r="H25" s="12">
        <v>313471</v>
      </c>
      <c r="I25" s="12">
        <v>319805</v>
      </c>
      <c r="J25" s="12" t="s">
        <v>314</v>
      </c>
      <c r="K25" s="12">
        <v>676085</v>
      </c>
      <c r="L25" s="12">
        <v>218</v>
      </c>
      <c r="M25" s="186">
        <v>56</v>
      </c>
    </row>
    <row r="26" spans="1:13" ht="9.75" customHeight="1">
      <c r="A26" s="7">
        <v>57</v>
      </c>
      <c r="B26" s="3" t="s">
        <v>97</v>
      </c>
      <c r="C26" s="3"/>
      <c r="D26" s="11">
        <v>23709920</v>
      </c>
      <c r="E26" s="12">
        <v>10358987</v>
      </c>
      <c r="F26" s="12">
        <v>13350933</v>
      </c>
      <c r="G26" s="12">
        <v>174971</v>
      </c>
      <c r="H26" s="12">
        <v>675344</v>
      </c>
      <c r="I26" s="12">
        <v>535380</v>
      </c>
      <c r="J26" s="12">
        <v>118164</v>
      </c>
      <c r="K26" s="12">
        <v>309075</v>
      </c>
      <c r="L26" s="12" t="s">
        <v>314</v>
      </c>
      <c r="M26" s="186">
        <v>57</v>
      </c>
    </row>
    <row r="27" spans="1:13" s="6" customFormat="1" ht="11.25" customHeight="1">
      <c r="A27" s="7">
        <v>58</v>
      </c>
      <c r="B27" s="3" t="s">
        <v>98</v>
      </c>
      <c r="C27" s="3"/>
      <c r="D27" s="11">
        <v>29874144</v>
      </c>
      <c r="E27" s="12">
        <v>9211606</v>
      </c>
      <c r="F27" s="12">
        <v>20080215</v>
      </c>
      <c r="G27" s="12">
        <v>149937</v>
      </c>
      <c r="H27" s="12">
        <v>1884136</v>
      </c>
      <c r="I27" s="12">
        <v>109776</v>
      </c>
      <c r="J27" s="12" t="s">
        <v>314</v>
      </c>
      <c r="K27" s="12">
        <v>335478</v>
      </c>
      <c r="L27" s="12">
        <v>15280</v>
      </c>
      <c r="M27" s="186">
        <v>58</v>
      </c>
    </row>
    <row r="28" spans="1:13" ht="9.75" customHeight="1">
      <c r="A28" s="7">
        <v>59</v>
      </c>
      <c r="B28" s="3" t="s">
        <v>99</v>
      </c>
      <c r="C28" s="3"/>
      <c r="D28" s="11">
        <v>24658898</v>
      </c>
      <c r="E28" s="12">
        <v>10857025</v>
      </c>
      <c r="F28" s="12">
        <v>12567265</v>
      </c>
      <c r="G28" s="12">
        <v>79908</v>
      </c>
      <c r="H28" s="12">
        <v>322326</v>
      </c>
      <c r="I28" s="12">
        <v>82487</v>
      </c>
      <c r="J28" s="12">
        <v>16360</v>
      </c>
      <c r="K28" s="12">
        <v>301126</v>
      </c>
      <c r="L28" s="12">
        <v>1780</v>
      </c>
      <c r="M28" s="186">
        <v>59</v>
      </c>
    </row>
    <row r="29" spans="1:13" ht="9.75" customHeight="1">
      <c r="A29" s="7">
        <v>60</v>
      </c>
      <c r="B29" s="3" t="s">
        <v>94</v>
      </c>
      <c r="C29" s="3"/>
      <c r="D29" s="11">
        <v>46623801</v>
      </c>
      <c r="E29" s="12">
        <v>13494988</v>
      </c>
      <c r="F29" s="12">
        <v>31648731</v>
      </c>
      <c r="G29" s="12">
        <v>556268</v>
      </c>
      <c r="H29" s="12">
        <v>1867178</v>
      </c>
      <c r="I29" s="12">
        <v>142900</v>
      </c>
      <c r="J29" s="12" t="s">
        <v>314</v>
      </c>
      <c r="K29" s="12">
        <v>521475</v>
      </c>
      <c r="L29" s="12">
        <v>24105</v>
      </c>
      <c r="M29" s="186">
        <v>60</v>
      </c>
    </row>
    <row r="30" spans="1:13" ht="9.75" customHeight="1">
      <c r="A30" s="7">
        <v>61</v>
      </c>
      <c r="B30" s="3" t="s">
        <v>100</v>
      </c>
      <c r="C30" s="3"/>
      <c r="D30" s="11">
        <v>32229202</v>
      </c>
      <c r="E30" s="12">
        <v>13336843</v>
      </c>
      <c r="F30" s="12">
        <v>18238211</v>
      </c>
      <c r="G30" s="12">
        <v>266629</v>
      </c>
      <c r="H30" s="12">
        <v>768100</v>
      </c>
      <c r="I30" s="12">
        <v>277430</v>
      </c>
      <c r="J30" s="12" t="s">
        <v>314</v>
      </c>
      <c r="K30" s="12">
        <v>448998</v>
      </c>
      <c r="L30" s="12" t="s">
        <v>314</v>
      </c>
      <c r="M30" s="186">
        <v>61</v>
      </c>
    </row>
    <row r="31" spans="1:13" ht="9.75" customHeight="1">
      <c r="A31" s="7">
        <v>62</v>
      </c>
      <c r="B31" s="3" t="s">
        <v>101</v>
      </c>
      <c r="C31" s="3"/>
      <c r="D31" s="11">
        <v>20842656</v>
      </c>
      <c r="E31" s="12">
        <v>7455795</v>
      </c>
      <c r="F31" s="12">
        <v>12661854</v>
      </c>
      <c r="G31" s="12">
        <v>225325</v>
      </c>
      <c r="H31" s="12">
        <v>265976</v>
      </c>
      <c r="I31" s="12">
        <v>120708</v>
      </c>
      <c r="J31" s="12" t="s">
        <v>314</v>
      </c>
      <c r="K31" s="12">
        <v>159228</v>
      </c>
      <c r="L31" s="12">
        <v>46641</v>
      </c>
      <c r="M31" s="186">
        <v>62</v>
      </c>
    </row>
    <row r="32" spans="1:13" ht="9.75" customHeight="1">
      <c r="A32" s="7">
        <v>63</v>
      </c>
      <c r="B32" s="14" t="s">
        <v>4</v>
      </c>
      <c r="C32" s="14"/>
      <c r="D32" s="16">
        <f>SUM(D25:D31)</f>
        <v>202750724</v>
      </c>
      <c r="E32" s="17">
        <f>SUM(E25:E31)</f>
        <v>76885924</v>
      </c>
      <c r="F32" s="17">
        <f aca="true" t="shared" si="1" ref="F32:L32">SUM(F25:F31)</f>
        <v>121088898</v>
      </c>
      <c r="G32" s="17">
        <f t="shared" si="1"/>
        <v>1750805</v>
      </c>
      <c r="H32" s="17">
        <f t="shared" si="1"/>
        <v>6096531</v>
      </c>
      <c r="I32" s="17">
        <f t="shared" si="1"/>
        <v>1588486</v>
      </c>
      <c r="J32" s="17">
        <f t="shared" si="1"/>
        <v>134524</v>
      </c>
      <c r="K32" s="17">
        <f t="shared" si="1"/>
        <v>2751465</v>
      </c>
      <c r="L32" s="17">
        <f t="shared" si="1"/>
        <v>88024</v>
      </c>
      <c r="M32" s="186">
        <v>63</v>
      </c>
    </row>
    <row r="33" spans="1:13" ht="9.75" customHeight="1">
      <c r="A33" s="7">
        <v>64</v>
      </c>
      <c r="B33" s="20" t="s">
        <v>92</v>
      </c>
      <c r="C33" s="20"/>
      <c r="D33" s="16">
        <f>D22+D32</f>
        <v>309187117</v>
      </c>
      <c r="E33" s="17">
        <f>E22+E32</f>
        <v>126162517</v>
      </c>
      <c r="F33" s="17">
        <f aca="true" t="shared" si="2" ref="F33:L33">F22+F32</f>
        <v>175642459</v>
      </c>
      <c r="G33" s="17">
        <f t="shared" si="2"/>
        <v>2590311</v>
      </c>
      <c r="H33" s="17">
        <f t="shared" si="2"/>
        <v>9826410</v>
      </c>
      <c r="I33" s="17">
        <f t="shared" si="2"/>
        <v>5440228</v>
      </c>
      <c r="J33" s="17">
        <f t="shared" si="2"/>
        <v>1483659</v>
      </c>
      <c r="K33" s="17">
        <f t="shared" si="2"/>
        <v>5506066</v>
      </c>
      <c r="L33" s="17">
        <f t="shared" si="2"/>
        <v>96120</v>
      </c>
      <c r="M33" s="186">
        <v>64</v>
      </c>
    </row>
    <row r="34" spans="1:13" ht="5.25" customHeight="1">
      <c r="A34" s="7"/>
      <c r="B34" s="20"/>
      <c r="C34" s="20"/>
      <c r="D34" s="17"/>
      <c r="E34" s="17"/>
      <c r="F34" s="17"/>
      <c r="G34" s="17"/>
      <c r="H34" s="17"/>
      <c r="I34" s="17"/>
      <c r="J34" s="17"/>
      <c r="K34" s="17"/>
      <c r="L34" s="17"/>
      <c r="M34" s="186"/>
    </row>
    <row r="35" spans="1:13" ht="14.25" customHeight="1">
      <c r="A35" s="439" t="s">
        <v>399</v>
      </c>
      <c r="B35" s="439"/>
      <c r="C35" s="439"/>
      <c r="D35" s="439"/>
      <c r="E35" s="439"/>
      <c r="F35" s="439"/>
      <c r="G35" s="440" t="s">
        <v>399</v>
      </c>
      <c r="H35" s="440"/>
      <c r="I35" s="440"/>
      <c r="J35" s="440"/>
      <c r="K35" s="440"/>
      <c r="L35" s="440"/>
      <c r="M35" s="440"/>
    </row>
    <row r="36" spans="1:12" ht="9" customHeight="1">
      <c r="A36" s="7" t="s">
        <v>7</v>
      </c>
      <c r="B36" s="106" t="s">
        <v>206</v>
      </c>
      <c r="C36" s="106"/>
      <c r="D36" s="12"/>
      <c r="E36" s="12"/>
      <c r="F36" s="12"/>
      <c r="G36" s="12"/>
      <c r="H36" s="12"/>
      <c r="I36" s="12"/>
      <c r="J36" s="12"/>
      <c r="K36" s="12"/>
      <c r="L36" s="12"/>
    </row>
    <row r="37" spans="1:13" ht="9.75" customHeight="1">
      <c r="A37" s="7">
        <v>65</v>
      </c>
      <c r="B37" s="3" t="s">
        <v>103</v>
      </c>
      <c r="C37" s="3"/>
      <c r="D37" s="11">
        <v>18395373</v>
      </c>
      <c r="E37" s="12">
        <v>11109744</v>
      </c>
      <c r="F37" s="12">
        <v>6895076</v>
      </c>
      <c r="G37" s="12">
        <v>320594</v>
      </c>
      <c r="H37" s="12">
        <v>661160</v>
      </c>
      <c r="I37" s="12">
        <v>393962</v>
      </c>
      <c r="J37" s="12" t="s">
        <v>314</v>
      </c>
      <c r="K37" s="12">
        <v>740854</v>
      </c>
      <c r="L37" s="12">
        <v>15000</v>
      </c>
      <c r="M37" s="186">
        <v>65</v>
      </c>
    </row>
    <row r="38" spans="1:13" ht="9.75" customHeight="1">
      <c r="A38" s="7">
        <v>66</v>
      </c>
      <c r="B38" s="3" t="s">
        <v>104</v>
      </c>
      <c r="C38" s="3"/>
      <c r="D38" s="11">
        <v>19177977</v>
      </c>
      <c r="E38" s="12">
        <v>9178354</v>
      </c>
      <c r="F38" s="12">
        <v>9999623</v>
      </c>
      <c r="G38" s="12">
        <v>137525</v>
      </c>
      <c r="H38" s="12">
        <v>1031233</v>
      </c>
      <c r="I38" s="12" t="s">
        <v>314</v>
      </c>
      <c r="J38" s="12" t="s">
        <v>314</v>
      </c>
      <c r="K38" s="12">
        <v>190707</v>
      </c>
      <c r="L38" s="12">
        <v>66990</v>
      </c>
      <c r="M38" s="186">
        <v>66</v>
      </c>
    </row>
    <row r="39" spans="1:13" ht="9.75" customHeight="1">
      <c r="A39" s="7">
        <v>67</v>
      </c>
      <c r="B39" s="3" t="s">
        <v>105</v>
      </c>
      <c r="C39" s="3"/>
      <c r="D39" s="11">
        <v>13559057</v>
      </c>
      <c r="E39" s="12">
        <v>6767305</v>
      </c>
      <c r="F39" s="12">
        <v>6791752</v>
      </c>
      <c r="G39" s="12">
        <v>273509</v>
      </c>
      <c r="H39" s="12">
        <v>1608872</v>
      </c>
      <c r="I39" s="12">
        <v>106649</v>
      </c>
      <c r="J39" s="12" t="s">
        <v>314</v>
      </c>
      <c r="K39" s="12">
        <v>446190</v>
      </c>
      <c r="L39" s="12" t="s">
        <v>314</v>
      </c>
      <c r="M39" s="186">
        <v>67</v>
      </c>
    </row>
    <row r="40" spans="1:13" ht="9.75" customHeight="1">
      <c r="A40" s="7">
        <v>68</v>
      </c>
      <c r="B40" s="3" t="s">
        <v>106</v>
      </c>
      <c r="C40" s="3"/>
      <c r="D40" s="11">
        <v>13838037</v>
      </c>
      <c r="E40" s="12">
        <v>8649275</v>
      </c>
      <c r="F40" s="12">
        <v>4377502</v>
      </c>
      <c r="G40" s="12">
        <v>172610</v>
      </c>
      <c r="H40" s="12">
        <v>190920</v>
      </c>
      <c r="I40" s="12">
        <v>351221</v>
      </c>
      <c r="J40" s="12" t="s">
        <v>314</v>
      </c>
      <c r="K40" s="12">
        <v>493271</v>
      </c>
      <c r="L40" s="12" t="s">
        <v>314</v>
      </c>
      <c r="M40" s="186">
        <v>68</v>
      </c>
    </row>
    <row r="41" spans="1:13" ht="9.75" customHeight="1">
      <c r="A41" s="7">
        <v>69</v>
      </c>
      <c r="B41" s="14" t="s">
        <v>4</v>
      </c>
      <c r="C41" s="14"/>
      <c r="D41" s="16">
        <f>SUM(D37:D40)</f>
        <v>64970444</v>
      </c>
      <c r="E41" s="17">
        <f>SUM(E37:E40)</f>
        <v>35704678</v>
      </c>
      <c r="F41" s="17">
        <f aca="true" t="shared" si="3" ref="F41:L41">SUM(F37:F40)</f>
        <v>28063953</v>
      </c>
      <c r="G41" s="17">
        <f t="shared" si="3"/>
        <v>904238</v>
      </c>
      <c r="H41" s="17">
        <f t="shared" si="3"/>
        <v>3492185</v>
      </c>
      <c r="I41" s="17">
        <f t="shared" si="3"/>
        <v>851832</v>
      </c>
      <c r="J41" s="17" t="s">
        <v>348</v>
      </c>
      <c r="K41" s="17">
        <f t="shared" si="3"/>
        <v>1871022</v>
      </c>
      <c r="L41" s="17">
        <f t="shared" si="3"/>
        <v>81990</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205</v>
      </c>
      <c r="C43" s="106"/>
      <c r="D43" s="11"/>
      <c r="E43" s="12"/>
      <c r="F43" s="12"/>
      <c r="G43" s="12"/>
      <c r="H43" s="12"/>
      <c r="I43" s="12"/>
      <c r="J43" s="12"/>
      <c r="K43" s="12"/>
      <c r="L43" s="12"/>
      <c r="M43" s="186" t="s">
        <v>7</v>
      </c>
    </row>
    <row r="44" spans="1:13" ht="9.75" customHeight="1">
      <c r="A44" s="7">
        <v>70</v>
      </c>
      <c r="B44" s="3" t="s">
        <v>103</v>
      </c>
      <c r="C44" s="3"/>
      <c r="D44" s="11">
        <v>39165241</v>
      </c>
      <c r="E44" s="12">
        <v>11444425</v>
      </c>
      <c r="F44" s="12">
        <v>27720816</v>
      </c>
      <c r="G44" s="12">
        <v>160672</v>
      </c>
      <c r="H44" s="12">
        <v>1118905</v>
      </c>
      <c r="I44" s="12">
        <v>172461</v>
      </c>
      <c r="J44" s="12" t="s">
        <v>314</v>
      </c>
      <c r="K44" s="12">
        <v>635459</v>
      </c>
      <c r="L44" s="12">
        <v>50</v>
      </c>
      <c r="M44" s="186">
        <v>70</v>
      </c>
    </row>
    <row r="45" spans="1:13" ht="9.75" customHeight="1">
      <c r="A45" s="7">
        <v>71</v>
      </c>
      <c r="B45" s="3" t="s">
        <v>104</v>
      </c>
      <c r="C45" s="3"/>
      <c r="D45" s="11">
        <v>21558673</v>
      </c>
      <c r="E45" s="12">
        <v>8407254</v>
      </c>
      <c r="F45" s="12">
        <v>13151419</v>
      </c>
      <c r="G45" s="4">
        <v>180598</v>
      </c>
      <c r="H45" s="12">
        <v>296766</v>
      </c>
      <c r="I45" s="12">
        <v>155468</v>
      </c>
      <c r="J45" s="12" t="s">
        <v>314</v>
      </c>
      <c r="K45" s="12">
        <v>259833</v>
      </c>
      <c r="L45" s="12" t="s">
        <v>314</v>
      </c>
      <c r="M45" s="186">
        <v>71</v>
      </c>
    </row>
    <row r="46" spans="1:13" ht="9.75" customHeight="1">
      <c r="A46" s="7">
        <v>72</v>
      </c>
      <c r="B46" s="3" t="s">
        <v>105</v>
      </c>
      <c r="C46" s="3"/>
      <c r="D46" s="11">
        <v>23617366</v>
      </c>
      <c r="E46" s="12">
        <v>8760939</v>
      </c>
      <c r="F46" s="12">
        <v>14781674</v>
      </c>
      <c r="G46" s="12">
        <v>375185</v>
      </c>
      <c r="H46" s="12">
        <v>1031449</v>
      </c>
      <c r="I46" s="12">
        <v>144616</v>
      </c>
      <c r="J46" s="12">
        <v>14997</v>
      </c>
      <c r="K46" s="12">
        <v>627034</v>
      </c>
      <c r="L46" s="12">
        <v>109233</v>
      </c>
      <c r="M46" s="186">
        <v>72</v>
      </c>
    </row>
    <row r="47" spans="1:13" ht="9.75" customHeight="1">
      <c r="A47" s="7">
        <v>73</v>
      </c>
      <c r="B47" s="3" t="s">
        <v>107</v>
      </c>
      <c r="C47" s="3"/>
      <c r="D47" s="11">
        <v>36339711</v>
      </c>
      <c r="E47" s="12">
        <v>12305732</v>
      </c>
      <c r="F47" s="12">
        <v>24033979</v>
      </c>
      <c r="G47" s="12">
        <v>318880</v>
      </c>
      <c r="H47" s="12">
        <v>990003</v>
      </c>
      <c r="I47" s="12">
        <v>312837</v>
      </c>
      <c r="J47" s="12" t="s">
        <v>314</v>
      </c>
      <c r="K47" s="12">
        <v>195701</v>
      </c>
      <c r="L47" s="12">
        <v>90209</v>
      </c>
      <c r="M47" s="186">
        <v>73</v>
      </c>
    </row>
    <row r="48" spans="1:13" ht="9.75" customHeight="1">
      <c r="A48" s="7">
        <v>74</v>
      </c>
      <c r="B48" s="3" t="s">
        <v>108</v>
      </c>
      <c r="C48" s="3"/>
      <c r="D48" s="11">
        <v>20555275</v>
      </c>
      <c r="E48" s="12">
        <v>7414617</v>
      </c>
      <c r="F48" s="12">
        <v>12220882</v>
      </c>
      <c r="G48" s="12">
        <v>154058</v>
      </c>
      <c r="H48" s="12">
        <v>1528138</v>
      </c>
      <c r="I48" s="12" t="s">
        <v>314</v>
      </c>
      <c r="J48" s="12" t="s">
        <v>314</v>
      </c>
      <c r="K48" s="12">
        <v>239273</v>
      </c>
      <c r="L48" s="12" t="s">
        <v>314</v>
      </c>
      <c r="M48" s="186">
        <v>74</v>
      </c>
    </row>
    <row r="49" spans="1:13" ht="9.75" customHeight="1">
      <c r="A49" s="7">
        <v>75</v>
      </c>
      <c r="B49" s="3" t="s">
        <v>109</v>
      </c>
      <c r="C49" s="3"/>
      <c r="D49" s="11">
        <v>14887239</v>
      </c>
      <c r="E49" s="12">
        <v>3932031</v>
      </c>
      <c r="F49" s="12">
        <v>10478330</v>
      </c>
      <c r="G49" s="12">
        <v>70509</v>
      </c>
      <c r="H49" s="12">
        <v>414906</v>
      </c>
      <c r="I49" s="12" t="s">
        <v>314</v>
      </c>
      <c r="J49" s="12">
        <v>225</v>
      </c>
      <c r="K49" s="12">
        <v>130724</v>
      </c>
      <c r="L49" s="12" t="s">
        <v>314</v>
      </c>
      <c r="M49" s="186">
        <v>75</v>
      </c>
    </row>
    <row r="50" spans="1:13" ht="9.75" customHeight="1">
      <c r="A50" s="7">
        <v>76</v>
      </c>
      <c r="B50" s="3" t="s">
        <v>110</v>
      </c>
      <c r="C50" s="3"/>
      <c r="D50" s="11">
        <v>20190868</v>
      </c>
      <c r="E50" s="12">
        <v>7591935</v>
      </c>
      <c r="F50" s="12">
        <v>11767161</v>
      </c>
      <c r="G50" s="12">
        <v>8900</v>
      </c>
      <c r="H50" s="12">
        <v>799833</v>
      </c>
      <c r="I50" s="12" t="s">
        <v>314</v>
      </c>
      <c r="J50" s="12">
        <v>678006</v>
      </c>
      <c r="K50" s="12">
        <v>354650</v>
      </c>
      <c r="L50" s="12">
        <v>16562</v>
      </c>
      <c r="M50" s="186">
        <v>76</v>
      </c>
    </row>
    <row r="51" spans="1:13" ht="9.75" customHeight="1">
      <c r="A51" s="7">
        <v>77</v>
      </c>
      <c r="B51" s="3" t="s">
        <v>111</v>
      </c>
      <c r="C51" s="3"/>
      <c r="D51" s="11">
        <v>15814453</v>
      </c>
      <c r="E51" s="12">
        <v>4392614</v>
      </c>
      <c r="F51" s="12">
        <v>11024454</v>
      </c>
      <c r="G51" s="12">
        <v>206281</v>
      </c>
      <c r="H51" s="12">
        <v>652678</v>
      </c>
      <c r="I51" s="12">
        <v>187080</v>
      </c>
      <c r="J51" s="12" t="s">
        <v>314</v>
      </c>
      <c r="K51" s="12">
        <v>92256</v>
      </c>
      <c r="L51" s="12" t="s">
        <v>314</v>
      </c>
      <c r="M51" s="186">
        <v>77</v>
      </c>
    </row>
    <row r="52" spans="1:13" ht="9.75" customHeight="1">
      <c r="A52" s="7">
        <v>78</v>
      </c>
      <c r="B52" s="3" t="s">
        <v>112</v>
      </c>
      <c r="C52" s="3"/>
      <c r="D52" s="11">
        <v>19222729</v>
      </c>
      <c r="E52" s="12">
        <v>9399361</v>
      </c>
      <c r="F52" s="12">
        <v>9039761</v>
      </c>
      <c r="G52" s="12">
        <v>157621</v>
      </c>
      <c r="H52" s="12">
        <v>489788</v>
      </c>
      <c r="I52" s="12">
        <v>168077</v>
      </c>
      <c r="J52" s="12" t="s">
        <v>314</v>
      </c>
      <c r="K52" s="12">
        <v>291799</v>
      </c>
      <c r="L52" s="12" t="s">
        <v>314</v>
      </c>
      <c r="M52" s="186">
        <v>78</v>
      </c>
    </row>
    <row r="53" spans="1:13" ht="9.75" customHeight="1">
      <c r="A53" s="7">
        <v>79</v>
      </c>
      <c r="B53" s="14" t="s">
        <v>4</v>
      </c>
      <c r="C53" s="14"/>
      <c r="D53" s="16">
        <f>SUM(D44:D52)</f>
        <v>211351555</v>
      </c>
      <c r="E53" s="17">
        <f>SUM(E44:E52)</f>
        <v>73648908</v>
      </c>
      <c r="F53" s="17">
        <f aca="true" t="shared" si="4" ref="F53:L53">SUM(F44:F52)</f>
        <v>134218476</v>
      </c>
      <c r="G53" s="17">
        <f t="shared" si="4"/>
        <v>1632704</v>
      </c>
      <c r="H53" s="17">
        <f t="shared" si="4"/>
        <v>7322466</v>
      </c>
      <c r="I53" s="17">
        <f t="shared" si="4"/>
        <v>1140539</v>
      </c>
      <c r="J53" s="17">
        <f t="shared" si="4"/>
        <v>693228</v>
      </c>
      <c r="K53" s="17">
        <f t="shared" si="4"/>
        <v>2826729</v>
      </c>
      <c r="L53" s="17">
        <f t="shared" si="4"/>
        <v>216054</v>
      </c>
      <c r="M53" s="186">
        <v>79</v>
      </c>
    </row>
    <row r="54" spans="1:13" ht="9.75" customHeight="1">
      <c r="A54" s="7">
        <v>80</v>
      </c>
      <c r="B54" s="20" t="s">
        <v>102</v>
      </c>
      <c r="C54" s="20"/>
      <c r="D54" s="16">
        <f>D41+D53</f>
        <v>276321999</v>
      </c>
      <c r="E54" s="17">
        <f>E41+E53</f>
        <v>109353586</v>
      </c>
      <c r="F54" s="17">
        <f aca="true" t="shared" si="5" ref="F54:L54">F41+F53</f>
        <v>162282429</v>
      </c>
      <c r="G54" s="17">
        <f t="shared" si="5"/>
        <v>2536942</v>
      </c>
      <c r="H54" s="17">
        <f t="shared" si="5"/>
        <v>10814651</v>
      </c>
      <c r="I54" s="17">
        <f t="shared" si="5"/>
        <v>1992371</v>
      </c>
      <c r="J54" s="17">
        <f>J53</f>
        <v>693228</v>
      </c>
      <c r="K54" s="17">
        <f t="shared" si="5"/>
        <v>4697751</v>
      </c>
      <c r="L54" s="17">
        <f t="shared" si="5"/>
        <v>298044</v>
      </c>
      <c r="M54" s="186">
        <v>80</v>
      </c>
    </row>
    <row r="55" spans="1:13" ht="4.5" customHeight="1">
      <c r="A55" s="7"/>
      <c r="B55" s="20"/>
      <c r="C55" s="20"/>
      <c r="D55" s="17"/>
      <c r="E55" s="17"/>
      <c r="F55" s="17"/>
      <c r="G55" s="17"/>
      <c r="H55" s="17"/>
      <c r="I55" s="17"/>
      <c r="J55" s="17"/>
      <c r="K55" s="17"/>
      <c r="L55" s="17"/>
      <c r="M55" s="186"/>
    </row>
    <row r="56" spans="1:13" ht="13.5" customHeight="1">
      <c r="A56" s="439" t="s">
        <v>400</v>
      </c>
      <c r="B56" s="439"/>
      <c r="C56" s="439"/>
      <c r="D56" s="439"/>
      <c r="E56" s="439"/>
      <c r="F56" s="439"/>
      <c r="G56" s="440" t="s">
        <v>400</v>
      </c>
      <c r="H56" s="440"/>
      <c r="I56" s="440"/>
      <c r="J56" s="440"/>
      <c r="K56" s="440"/>
      <c r="L56" s="440"/>
      <c r="M56" s="440"/>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14311591</v>
      </c>
      <c r="E58" s="165">
        <v>7679506</v>
      </c>
      <c r="F58" s="165">
        <v>6245224</v>
      </c>
      <c r="G58" s="165">
        <v>691638</v>
      </c>
      <c r="H58" s="165">
        <v>1054376</v>
      </c>
      <c r="I58" s="165">
        <v>88941</v>
      </c>
      <c r="J58" s="165" t="s">
        <v>314</v>
      </c>
      <c r="K58" s="165">
        <v>124050</v>
      </c>
      <c r="L58" s="165" t="s">
        <v>314</v>
      </c>
      <c r="M58" s="186">
        <v>81</v>
      </c>
    </row>
    <row r="59" spans="1:13" s="6" customFormat="1" ht="12" customHeight="1">
      <c r="A59" s="7">
        <v>82</v>
      </c>
      <c r="B59" s="3" t="s">
        <v>115</v>
      </c>
      <c r="C59" s="3"/>
      <c r="D59" s="164">
        <v>51618478</v>
      </c>
      <c r="E59" s="165">
        <v>20992114</v>
      </c>
      <c r="F59" s="165">
        <v>30626364</v>
      </c>
      <c r="G59" s="165">
        <v>933306</v>
      </c>
      <c r="H59" s="165">
        <v>5104180</v>
      </c>
      <c r="I59" s="165">
        <v>97500</v>
      </c>
      <c r="J59" s="165" t="s">
        <v>314</v>
      </c>
      <c r="K59" s="165">
        <v>623316</v>
      </c>
      <c r="L59" s="165">
        <v>416277</v>
      </c>
      <c r="M59" s="186">
        <v>82</v>
      </c>
    </row>
    <row r="60" spans="1:13" ht="9.75" customHeight="1">
      <c r="A60" s="7">
        <v>83</v>
      </c>
      <c r="B60" s="3" t="s">
        <v>116</v>
      </c>
      <c r="C60" s="3"/>
      <c r="D60" s="164">
        <v>60489140</v>
      </c>
      <c r="E60" s="165">
        <v>20427764</v>
      </c>
      <c r="F60" s="165">
        <v>37313874</v>
      </c>
      <c r="G60" s="165">
        <v>329408</v>
      </c>
      <c r="H60" s="165">
        <v>2167869</v>
      </c>
      <c r="I60" s="165">
        <v>712012</v>
      </c>
      <c r="J60" s="165" t="s">
        <v>314</v>
      </c>
      <c r="K60" s="165">
        <v>615045</v>
      </c>
      <c r="L60" s="165">
        <v>244077</v>
      </c>
      <c r="M60" s="186">
        <v>83</v>
      </c>
    </row>
    <row r="61" spans="1:13" ht="9.75" customHeight="1">
      <c r="A61" s="7">
        <v>84</v>
      </c>
      <c r="B61" s="3" t="s">
        <v>117</v>
      </c>
      <c r="C61" s="3"/>
      <c r="D61" s="164">
        <v>282954891</v>
      </c>
      <c r="E61" s="12">
        <v>90324571</v>
      </c>
      <c r="F61" s="12">
        <v>192630320</v>
      </c>
      <c r="G61" s="12">
        <v>2292106</v>
      </c>
      <c r="H61" s="12">
        <v>13942632</v>
      </c>
      <c r="I61" s="12">
        <v>4036844</v>
      </c>
      <c r="J61" s="12" t="s">
        <v>314</v>
      </c>
      <c r="K61" s="12">
        <v>2332227</v>
      </c>
      <c r="L61" s="12">
        <v>662700</v>
      </c>
      <c r="M61" s="186">
        <v>84</v>
      </c>
    </row>
    <row r="62" spans="1:13" ht="9.75" customHeight="1">
      <c r="A62" s="7">
        <v>85</v>
      </c>
      <c r="B62" s="3" t="s">
        <v>118</v>
      </c>
      <c r="C62" s="3"/>
      <c r="D62" s="11">
        <v>15083234</v>
      </c>
      <c r="E62" s="12">
        <v>7633603</v>
      </c>
      <c r="F62" s="12">
        <v>7449631</v>
      </c>
      <c r="G62" s="12">
        <v>131446</v>
      </c>
      <c r="H62" s="12">
        <v>682365</v>
      </c>
      <c r="I62" s="12">
        <v>109580</v>
      </c>
      <c r="J62" s="12" t="s">
        <v>314</v>
      </c>
      <c r="K62" s="12">
        <v>257278</v>
      </c>
      <c r="L62" s="12" t="s">
        <v>314</v>
      </c>
      <c r="M62" s="186">
        <v>85</v>
      </c>
    </row>
    <row r="63" spans="1:13" ht="9.75" customHeight="1">
      <c r="A63" s="7">
        <v>86</v>
      </c>
      <c r="B63" s="14" t="s">
        <v>4</v>
      </c>
      <c r="C63" s="14"/>
      <c r="D63" s="16">
        <f>SUM(D58:D62)</f>
        <v>424457334</v>
      </c>
      <c r="E63" s="17">
        <f>SUM(E58:E62)</f>
        <v>147057558</v>
      </c>
      <c r="F63" s="17">
        <f aca="true" t="shared" si="6" ref="F63:L63">SUM(F58:F62)</f>
        <v>274265413</v>
      </c>
      <c r="G63" s="17">
        <f t="shared" si="6"/>
        <v>4377904</v>
      </c>
      <c r="H63" s="17">
        <f t="shared" si="6"/>
        <v>22951422</v>
      </c>
      <c r="I63" s="17">
        <f t="shared" si="6"/>
        <v>5044877</v>
      </c>
      <c r="J63" s="132">
        <f t="shared" si="6"/>
        <v>0</v>
      </c>
      <c r="K63" s="17">
        <f t="shared" si="6"/>
        <v>3951916</v>
      </c>
      <c r="L63" s="17">
        <f t="shared" si="6"/>
        <v>1323054</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44324728</v>
      </c>
      <c r="E65" s="12">
        <v>10364943</v>
      </c>
      <c r="F65" s="12">
        <v>32711866</v>
      </c>
      <c r="G65" s="12">
        <v>225469</v>
      </c>
      <c r="H65" s="12">
        <v>1392024</v>
      </c>
      <c r="I65" s="12" t="s">
        <v>314</v>
      </c>
      <c r="J65" s="12" t="s">
        <v>314</v>
      </c>
      <c r="K65" s="12">
        <v>329003</v>
      </c>
      <c r="L65" s="12">
        <v>97240</v>
      </c>
      <c r="M65" s="186">
        <v>87</v>
      </c>
    </row>
    <row r="66" spans="1:13" ht="9.75" customHeight="1">
      <c r="A66" s="7">
        <v>88</v>
      </c>
      <c r="B66" s="3" t="s">
        <v>119</v>
      </c>
      <c r="C66" s="3"/>
      <c r="D66" s="30">
        <v>41706654</v>
      </c>
      <c r="E66" s="12">
        <v>12088993</v>
      </c>
      <c r="F66" s="12">
        <v>28262045</v>
      </c>
      <c r="G66" s="12">
        <v>596667</v>
      </c>
      <c r="H66" s="12">
        <v>1804558</v>
      </c>
      <c r="I66" s="12">
        <v>171419</v>
      </c>
      <c r="J66" s="12" t="s">
        <v>314</v>
      </c>
      <c r="K66" s="12">
        <v>339043</v>
      </c>
      <c r="L66" s="12" t="s">
        <v>314</v>
      </c>
      <c r="M66" s="186">
        <v>88</v>
      </c>
    </row>
    <row r="67" spans="1:13" ht="9.75" customHeight="1">
      <c r="A67" s="7">
        <v>89</v>
      </c>
      <c r="B67" s="3" t="s">
        <v>116</v>
      </c>
      <c r="C67" s="3"/>
      <c r="D67" s="11">
        <v>36300311</v>
      </c>
      <c r="E67" s="12">
        <v>12909666</v>
      </c>
      <c r="F67" s="12">
        <v>23390645</v>
      </c>
      <c r="G67" s="12">
        <v>184450</v>
      </c>
      <c r="H67" s="12">
        <v>1673455</v>
      </c>
      <c r="I67" s="12" t="s">
        <v>314</v>
      </c>
      <c r="J67" s="12" t="s">
        <v>314</v>
      </c>
      <c r="K67" s="12">
        <v>244602</v>
      </c>
      <c r="L67" s="12">
        <v>42855</v>
      </c>
      <c r="M67" s="186">
        <v>89</v>
      </c>
    </row>
    <row r="68" spans="1:13" ht="9.75" customHeight="1">
      <c r="A68" s="7">
        <v>90</v>
      </c>
      <c r="B68" s="3" t="s">
        <v>120</v>
      </c>
      <c r="C68" s="3"/>
      <c r="D68" s="11">
        <v>56341946</v>
      </c>
      <c r="E68" s="12">
        <v>15817161</v>
      </c>
      <c r="F68" s="12">
        <v>40010303</v>
      </c>
      <c r="G68" s="12">
        <v>319312</v>
      </c>
      <c r="H68" s="12">
        <v>1416748</v>
      </c>
      <c r="I68" s="12">
        <v>158505</v>
      </c>
      <c r="J68" s="12" t="s">
        <v>314</v>
      </c>
      <c r="K68" s="12">
        <v>463038</v>
      </c>
      <c r="L68" s="12">
        <v>317817</v>
      </c>
      <c r="M68" s="186">
        <v>90</v>
      </c>
    </row>
    <row r="69" spans="1:13" ht="9.75" customHeight="1">
      <c r="A69" s="7">
        <v>91</v>
      </c>
      <c r="B69" s="3" t="s">
        <v>121</v>
      </c>
      <c r="C69" s="3"/>
      <c r="D69" s="11">
        <v>27398526</v>
      </c>
      <c r="E69" s="12">
        <v>5885267</v>
      </c>
      <c r="F69" s="12">
        <v>20601406</v>
      </c>
      <c r="G69" s="12">
        <v>63227</v>
      </c>
      <c r="H69" s="12">
        <v>1182932</v>
      </c>
      <c r="I69" s="12">
        <v>380559</v>
      </c>
      <c r="J69" s="12" t="s">
        <v>314</v>
      </c>
      <c r="K69" s="12">
        <v>66214</v>
      </c>
      <c r="L69" s="12" t="s">
        <v>314</v>
      </c>
      <c r="M69" s="186">
        <v>91</v>
      </c>
    </row>
    <row r="70" spans="1:13" ht="9.75" customHeight="1">
      <c r="A70" s="7">
        <v>92</v>
      </c>
      <c r="B70" s="3" t="s">
        <v>122</v>
      </c>
      <c r="C70" s="3"/>
      <c r="D70" s="11">
        <v>32143418</v>
      </c>
      <c r="E70" s="12">
        <v>10086105</v>
      </c>
      <c r="F70" s="12">
        <v>22057313</v>
      </c>
      <c r="G70" s="12">
        <v>540487</v>
      </c>
      <c r="H70" s="12">
        <v>1202105</v>
      </c>
      <c r="I70" s="12">
        <v>51005</v>
      </c>
      <c r="J70" s="12">
        <v>25357</v>
      </c>
      <c r="K70" s="12">
        <v>111875</v>
      </c>
      <c r="L70" s="12">
        <v>1303</v>
      </c>
      <c r="M70" s="186">
        <v>92</v>
      </c>
    </row>
    <row r="71" spans="1:13" ht="9.75" customHeight="1">
      <c r="A71" s="7">
        <v>93</v>
      </c>
      <c r="B71" s="3" t="s">
        <v>123</v>
      </c>
      <c r="C71" s="3"/>
      <c r="D71" s="11">
        <v>24174328</v>
      </c>
      <c r="E71" s="12">
        <v>8662126</v>
      </c>
      <c r="F71" s="12">
        <v>14586361</v>
      </c>
      <c r="G71" s="12">
        <v>139590</v>
      </c>
      <c r="H71" s="12">
        <v>552514</v>
      </c>
      <c r="I71" s="12">
        <v>234621</v>
      </c>
      <c r="J71" s="12">
        <v>42500</v>
      </c>
      <c r="K71" s="12">
        <v>170324</v>
      </c>
      <c r="L71" s="12" t="s">
        <v>314</v>
      </c>
      <c r="M71" s="186">
        <v>93</v>
      </c>
    </row>
    <row r="72" spans="1:13" ht="9.75" customHeight="1">
      <c r="A72" s="7">
        <v>94</v>
      </c>
      <c r="B72" s="14" t="s">
        <v>4</v>
      </c>
      <c r="C72" s="14"/>
      <c r="D72" s="16">
        <f>SUM(D65:D71)</f>
        <v>262389911</v>
      </c>
      <c r="E72" s="17">
        <f>SUM(E65:E71)</f>
        <v>75814261</v>
      </c>
      <c r="F72" s="17">
        <f aca="true" t="shared" si="7" ref="F72:L72">SUM(F65:F71)</f>
        <v>181619939</v>
      </c>
      <c r="G72" s="17">
        <f t="shared" si="7"/>
        <v>2069202</v>
      </c>
      <c r="H72" s="17">
        <f t="shared" si="7"/>
        <v>9224336</v>
      </c>
      <c r="I72" s="17">
        <f t="shared" si="7"/>
        <v>996109</v>
      </c>
      <c r="J72" s="17">
        <f t="shared" si="7"/>
        <v>67857</v>
      </c>
      <c r="K72" s="17">
        <f t="shared" si="7"/>
        <v>1724099</v>
      </c>
      <c r="L72" s="17">
        <f t="shared" si="7"/>
        <v>459215</v>
      </c>
      <c r="M72" s="186">
        <v>94</v>
      </c>
    </row>
    <row r="73" spans="1:13" ht="9.75" customHeight="1">
      <c r="A73" s="7">
        <v>95</v>
      </c>
      <c r="B73" s="20" t="s">
        <v>113</v>
      </c>
      <c r="C73" s="20"/>
      <c r="D73" s="16">
        <f aca="true" t="shared" si="8" ref="D73:L73">D63+D72</f>
        <v>686847245</v>
      </c>
      <c r="E73" s="17">
        <f t="shared" si="8"/>
        <v>222871819</v>
      </c>
      <c r="F73" s="17">
        <f t="shared" si="8"/>
        <v>455885352</v>
      </c>
      <c r="G73" s="17">
        <f t="shared" si="8"/>
        <v>6447106</v>
      </c>
      <c r="H73" s="17">
        <f t="shared" si="8"/>
        <v>32175758</v>
      </c>
      <c r="I73" s="17">
        <f t="shared" si="8"/>
        <v>6040986</v>
      </c>
      <c r="J73" s="17">
        <f t="shared" si="8"/>
        <v>67857</v>
      </c>
      <c r="K73" s="17">
        <f t="shared" si="8"/>
        <v>5676015</v>
      </c>
      <c r="L73" s="17">
        <f t="shared" si="8"/>
        <v>1782269</v>
      </c>
      <c r="M73" s="186">
        <v>95</v>
      </c>
    </row>
    <row r="74" spans="1:13" ht="9.75" customHeight="1">
      <c r="A74" s="198" t="s">
        <v>33</v>
      </c>
      <c r="D74" s="16"/>
      <c r="E74" s="17"/>
      <c r="F74" s="17"/>
      <c r="G74" s="17"/>
      <c r="H74" s="17"/>
      <c r="I74" s="17"/>
      <c r="J74" s="17"/>
      <c r="K74" s="17"/>
      <c r="L74" s="17"/>
      <c r="M74" s="12"/>
    </row>
    <row r="75" spans="1:13" s="52" customFormat="1" ht="9" customHeight="1">
      <c r="A75" s="208" t="s">
        <v>364</v>
      </c>
      <c r="B75" s="148"/>
      <c r="C75" s="148"/>
      <c r="D75" s="148"/>
      <c r="E75" s="148"/>
      <c r="F75" s="148"/>
      <c r="G75" s="148"/>
      <c r="H75" s="148"/>
      <c r="I75" s="148"/>
      <c r="J75" s="148"/>
      <c r="K75" s="148"/>
      <c r="L75" s="148"/>
      <c r="M75" s="187" t="s">
        <v>7</v>
      </c>
    </row>
    <row r="76" spans="1:13" s="52" customFormat="1" ht="9" customHeight="1">
      <c r="A76" s="354" t="s">
        <v>365</v>
      </c>
      <c r="B76" s="354"/>
      <c r="C76" s="354"/>
      <c r="D76" s="354"/>
      <c r="E76" s="354"/>
      <c r="F76" s="354"/>
      <c r="G76" s="354"/>
      <c r="H76" s="354"/>
      <c r="I76" s="354"/>
      <c r="J76" s="354"/>
      <c r="K76" s="354"/>
      <c r="L76" s="354"/>
      <c r="M76" s="187"/>
    </row>
    <row r="77" spans="1:13" s="52" customFormat="1" ht="8.25">
      <c r="A77" s="401" t="s">
        <v>135</v>
      </c>
      <c r="B77" s="401"/>
      <c r="C77" s="401"/>
      <c r="D77" s="401"/>
      <c r="E77" s="401"/>
      <c r="F77" s="401"/>
      <c r="M77" s="226"/>
    </row>
  </sheetData>
  <sheetProtection/>
  <mergeCells count="28">
    <mergeCell ref="K2:L2"/>
    <mergeCell ref="E7:F12"/>
    <mergeCell ref="F13:F15"/>
    <mergeCell ref="H13:H15"/>
    <mergeCell ref="A1:F1"/>
    <mergeCell ref="G1:M1"/>
    <mergeCell ref="G4:H4"/>
    <mergeCell ref="E2:F2"/>
    <mergeCell ref="G2:H2"/>
    <mergeCell ref="B4:F4"/>
    <mergeCell ref="A35:F35"/>
    <mergeCell ref="G17:L17"/>
    <mergeCell ref="G7:L8"/>
    <mergeCell ref="B3:F3"/>
    <mergeCell ref="G3:I3"/>
    <mergeCell ref="B6:C16"/>
    <mergeCell ref="G9:H12"/>
    <mergeCell ref="I9:J12"/>
    <mergeCell ref="A76:L76"/>
    <mergeCell ref="A77:F77"/>
    <mergeCell ref="J13:J15"/>
    <mergeCell ref="L13:L15"/>
    <mergeCell ref="D6:D15"/>
    <mergeCell ref="A17:F17"/>
    <mergeCell ref="A56:F56"/>
    <mergeCell ref="G35:M35"/>
    <mergeCell ref="G56:M56"/>
    <mergeCell ref="K9:L12"/>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dimension ref="A1:P78"/>
  <sheetViews>
    <sheetView workbookViewId="0" topLeftCell="A1">
      <selection activeCell="G64" sqref="G64"/>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79"/>
      <c r="F1" s="379"/>
      <c r="G1" s="379" t="s">
        <v>193</v>
      </c>
      <c r="H1" s="379"/>
      <c r="I1" s="380" t="s">
        <v>194</v>
      </c>
      <c r="J1" s="380"/>
      <c r="K1" s="380"/>
      <c r="L1" s="380"/>
      <c r="M1" s="62" t="s">
        <v>7</v>
      </c>
      <c r="O1" s="198"/>
    </row>
    <row r="2" spans="1:15" s="4" customFormat="1" ht="12" customHeight="1">
      <c r="A2" s="227"/>
      <c r="B2" s="379" t="s">
        <v>195</v>
      </c>
      <c r="C2" s="379"/>
      <c r="D2" s="379"/>
      <c r="E2" s="379"/>
      <c r="F2" s="379"/>
      <c r="G2" s="379"/>
      <c r="H2" s="379"/>
      <c r="I2" s="380" t="s">
        <v>196</v>
      </c>
      <c r="J2" s="380"/>
      <c r="K2" s="380"/>
      <c r="L2" s="380"/>
      <c r="M2" s="85"/>
      <c r="O2" s="198"/>
    </row>
    <row r="3" spans="1:15" s="4" customFormat="1" ht="12" customHeight="1">
      <c r="A3" s="227"/>
      <c r="B3" s="379" t="s">
        <v>385</v>
      </c>
      <c r="C3" s="379"/>
      <c r="D3" s="379"/>
      <c r="E3" s="379"/>
      <c r="F3" s="379"/>
      <c r="G3" s="379"/>
      <c r="H3" s="379"/>
      <c r="I3" s="419" t="s">
        <v>197</v>
      </c>
      <c r="J3" s="419"/>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05" t="s">
        <v>200</v>
      </c>
      <c r="C5" s="414"/>
      <c r="D5" s="90" t="s">
        <v>7</v>
      </c>
      <c r="E5" s="92" t="s">
        <v>7</v>
      </c>
      <c r="F5" s="92" t="s">
        <v>7</v>
      </c>
      <c r="G5" s="92" t="s">
        <v>7</v>
      </c>
      <c r="H5" s="91" t="s">
        <v>198</v>
      </c>
      <c r="I5" s="92" t="s">
        <v>199</v>
      </c>
      <c r="J5" s="92" t="s">
        <v>7</v>
      </c>
      <c r="K5" s="92" t="s">
        <v>7</v>
      </c>
      <c r="L5" s="92" t="s">
        <v>7</v>
      </c>
      <c r="M5" s="92" t="s">
        <v>7</v>
      </c>
      <c r="N5" s="89" t="s">
        <v>7</v>
      </c>
      <c r="O5" s="90" t="s">
        <v>7</v>
      </c>
    </row>
    <row r="6" spans="1:15" ht="12.75">
      <c r="A6" s="93" t="s">
        <v>7</v>
      </c>
      <c r="B6" s="407"/>
      <c r="C6" s="415"/>
      <c r="D6" s="420" t="s">
        <v>209</v>
      </c>
      <c r="E6" s="421"/>
      <c r="F6" s="421"/>
      <c r="G6" s="421"/>
      <c r="H6" s="421"/>
      <c r="I6" s="424" t="s">
        <v>199</v>
      </c>
      <c r="J6" s="424"/>
      <c r="K6" s="424"/>
      <c r="L6" s="424"/>
      <c r="M6" s="424"/>
      <c r="N6" s="441"/>
      <c r="O6" s="94" t="s">
        <v>7</v>
      </c>
    </row>
    <row r="7" spans="1:15" ht="12.75">
      <c r="A7" s="93" t="s">
        <v>7</v>
      </c>
      <c r="B7" s="407"/>
      <c r="C7" s="415"/>
      <c r="D7" s="422"/>
      <c r="E7" s="423"/>
      <c r="F7" s="423"/>
      <c r="G7" s="423"/>
      <c r="H7" s="423"/>
      <c r="I7" s="425"/>
      <c r="J7" s="425"/>
      <c r="K7" s="425"/>
      <c r="L7" s="425"/>
      <c r="M7" s="425"/>
      <c r="N7" s="442"/>
      <c r="O7" s="94" t="s">
        <v>7</v>
      </c>
    </row>
    <row r="8" spans="1:15" ht="12.75" customHeight="1">
      <c r="A8" s="93" t="s">
        <v>7</v>
      </c>
      <c r="B8" s="407"/>
      <c r="C8" s="415"/>
      <c r="D8" s="405" t="s">
        <v>281</v>
      </c>
      <c r="E8" s="406"/>
      <c r="F8" s="405" t="s">
        <v>175</v>
      </c>
      <c r="G8" s="414"/>
      <c r="H8" s="414"/>
      <c r="I8" s="414" t="s">
        <v>280</v>
      </c>
      <c r="J8" s="406"/>
      <c r="K8" s="405" t="s">
        <v>37</v>
      </c>
      <c r="L8" s="406"/>
      <c r="M8" s="405" t="s">
        <v>279</v>
      </c>
      <c r="N8" s="406"/>
      <c r="O8" s="94" t="s">
        <v>7</v>
      </c>
    </row>
    <row r="9" spans="1:15" ht="28.5" customHeight="1">
      <c r="A9" s="95" t="s">
        <v>177</v>
      </c>
      <c r="B9" s="407"/>
      <c r="C9" s="415"/>
      <c r="D9" s="407"/>
      <c r="E9" s="408"/>
      <c r="F9" s="409"/>
      <c r="G9" s="416"/>
      <c r="H9" s="416"/>
      <c r="I9" s="415"/>
      <c r="J9" s="408"/>
      <c r="K9" s="407"/>
      <c r="L9" s="408"/>
      <c r="M9" s="407"/>
      <c r="N9" s="408"/>
      <c r="O9" s="97" t="s">
        <v>177</v>
      </c>
    </row>
    <row r="10" spans="1:15" ht="12.75" customHeight="1">
      <c r="A10" s="95" t="s">
        <v>181</v>
      </c>
      <c r="B10" s="407"/>
      <c r="C10" s="415"/>
      <c r="D10" s="407"/>
      <c r="E10" s="408"/>
      <c r="F10" s="405" t="s">
        <v>319</v>
      </c>
      <c r="G10" s="406"/>
      <c r="H10" s="405" t="s">
        <v>278</v>
      </c>
      <c r="I10" s="415"/>
      <c r="J10" s="408"/>
      <c r="K10" s="407"/>
      <c r="L10" s="408"/>
      <c r="M10" s="407"/>
      <c r="N10" s="408"/>
      <c r="O10" s="97" t="s">
        <v>181</v>
      </c>
    </row>
    <row r="11" spans="1:15" ht="38.25" customHeight="1">
      <c r="A11" s="93" t="s">
        <v>7</v>
      </c>
      <c r="B11" s="407"/>
      <c r="C11" s="415"/>
      <c r="D11" s="407"/>
      <c r="E11" s="408"/>
      <c r="F11" s="407"/>
      <c r="G11" s="408"/>
      <c r="H11" s="407"/>
      <c r="I11" s="415"/>
      <c r="J11" s="408"/>
      <c r="K11" s="407"/>
      <c r="L11" s="408"/>
      <c r="M11" s="407"/>
      <c r="N11" s="408"/>
      <c r="O11" s="94" t="s">
        <v>7</v>
      </c>
    </row>
    <row r="12" spans="1:15" ht="18.75" customHeight="1">
      <c r="A12" s="93" t="s">
        <v>7</v>
      </c>
      <c r="B12" s="407"/>
      <c r="C12" s="415"/>
      <c r="D12" s="409"/>
      <c r="E12" s="410"/>
      <c r="F12" s="409"/>
      <c r="G12" s="410"/>
      <c r="H12" s="409"/>
      <c r="I12" s="416"/>
      <c r="J12" s="410"/>
      <c r="K12" s="409"/>
      <c r="L12" s="410"/>
      <c r="M12" s="409"/>
      <c r="N12" s="410"/>
      <c r="O12" s="94" t="s">
        <v>7</v>
      </c>
    </row>
    <row r="13" spans="1:15" ht="16.5" customHeight="1">
      <c r="A13" s="93"/>
      <c r="B13" s="407"/>
      <c r="C13" s="415"/>
      <c r="D13" s="98" t="s">
        <v>201</v>
      </c>
      <c r="E13" s="411" t="s">
        <v>258</v>
      </c>
      <c r="F13" s="98" t="s">
        <v>201</v>
      </c>
      <c r="G13" s="411" t="s">
        <v>258</v>
      </c>
      <c r="H13" s="99" t="s">
        <v>201</v>
      </c>
      <c r="I13" s="100" t="s">
        <v>201</v>
      </c>
      <c r="J13" s="411" t="s">
        <v>258</v>
      </c>
      <c r="K13" s="98" t="s">
        <v>201</v>
      </c>
      <c r="L13" s="411" t="s">
        <v>258</v>
      </c>
      <c r="M13" s="98" t="s">
        <v>201</v>
      </c>
      <c r="N13" s="411" t="s">
        <v>354</v>
      </c>
      <c r="O13" s="94" t="s">
        <v>7</v>
      </c>
    </row>
    <row r="14" spans="1:15" ht="18.75" customHeight="1">
      <c r="A14" s="93"/>
      <c r="B14" s="407"/>
      <c r="C14" s="415"/>
      <c r="D14" s="96" t="s">
        <v>202</v>
      </c>
      <c r="E14" s="412"/>
      <c r="F14" s="96" t="s">
        <v>202</v>
      </c>
      <c r="G14" s="412"/>
      <c r="H14" s="97" t="s">
        <v>202</v>
      </c>
      <c r="I14" s="95" t="s">
        <v>202</v>
      </c>
      <c r="J14" s="412"/>
      <c r="K14" s="96" t="s">
        <v>202</v>
      </c>
      <c r="L14" s="412"/>
      <c r="M14" s="96" t="s">
        <v>202</v>
      </c>
      <c r="N14" s="412"/>
      <c r="O14" s="94" t="s">
        <v>7</v>
      </c>
    </row>
    <row r="15" spans="1:15" ht="16.5" customHeight="1">
      <c r="A15" s="93" t="s">
        <v>7</v>
      </c>
      <c r="B15" s="407"/>
      <c r="C15" s="415"/>
      <c r="D15" s="96" t="s">
        <v>203</v>
      </c>
      <c r="E15" s="413"/>
      <c r="F15" s="96" t="s">
        <v>203</v>
      </c>
      <c r="G15" s="413"/>
      <c r="H15" s="134" t="s">
        <v>203</v>
      </c>
      <c r="I15" s="135" t="s">
        <v>203</v>
      </c>
      <c r="J15" s="413"/>
      <c r="K15" s="96" t="s">
        <v>203</v>
      </c>
      <c r="L15" s="413"/>
      <c r="M15" s="96" t="s">
        <v>359</v>
      </c>
      <c r="N15" s="413"/>
      <c r="O15" s="94" t="s">
        <v>7</v>
      </c>
    </row>
    <row r="16" spans="1:15" s="234" customFormat="1" ht="14.25" customHeight="1">
      <c r="A16" s="101" t="s">
        <v>7</v>
      </c>
      <c r="B16" s="417"/>
      <c r="C16" s="418"/>
      <c r="D16" s="102" t="s">
        <v>51</v>
      </c>
      <c r="E16" s="102" t="s">
        <v>52</v>
      </c>
      <c r="F16" s="102" t="s">
        <v>53</v>
      </c>
      <c r="G16" s="103" t="s">
        <v>186</v>
      </c>
      <c r="H16" s="103" t="s">
        <v>214</v>
      </c>
      <c r="I16" s="129" t="s">
        <v>215</v>
      </c>
      <c r="J16" s="102" t="s">
        <v>216</v>
      </c>
      <c r="K16" s="102" t="s">
        <v>217</v>
      </c>
      <c r="L16" s="102" t="s">
        <v>218</v>
      </c>
      <c r="M16" s="102" t="s">
        <v>219</v>
      </c>
      <c r="N16" s="102" t="s">
        <v>220</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45" t="s">
        <v>398</v>
      </c>
      <c r="B18" s="445"/>
      <c r="C18" s="445"/>
      <c r="D18" s="445"/>
      <c r="E18" s="445"/>
      <c r="F18" s="445"/>
      <c r="G18" s="445"/>
      <c r="H18" s="445"/>
      <c r="I18" s="444" t="s">
        <v>398</v>
      </c>
      <c r="J18" s="444"/>
      <c r="K18" s="444"/>
      <c r="L18" s="444"/>
      <c r="M18" s="444"/>
      <c r="N18" s="444"/>
      <c r="O18" s="444"/>
    </row>
    <row r="19" spans="1:3" ht="9.75" customHeight="1">
      <c r="A19" s="7" t="s">
        <v>7</v>
      </c>
      <c r="B19" s="106" t="s">
        <v>206</v>
      </c>
      <c r="C19" s="106"/>
    </row>
    <row r="20" spans="1:15" ht="9.75" customHeight="1">
      <c r="A20" s="7">
        <v>52</v>
      </c>
      <c r="B20" s="3" t="s">
        <v>93</v>
      </c>
      <c r="C20" s="3"/>
      <c r="D20" s="120">
        <v>572680</v>
      </c>
      <c r="E20" s="121">
        <v>4425637</v>
      </c>
      <c r="F20" s="121">
        <v>404868</v>
      </c>
      <c r="G20" s="121">
        <v>4425637</v>
      </c>
      <c r="H20" s="121">
        <v>167812</v>
      </c>
      <c r="I20" s="121">
        <v>4588018</v>
      </c>
      <c r="J20" s="166" t="s">
        <v>314</v>
      </c>
      <c r="K20" s="166" t="s">
        <v>314</v>
      </c>
      <c r="L20" s="166" t="s">
        <v>314</v>
      </c>
      <c r="M20" s="166">
        <v>57014</v>
      </c>
      <c r="N20" s="166">
        <v>341538</v>
      </c>
      <c r="O20" s="198">
        <v>52</v>
      </c>
    </row>
    <row r="21" spans="1:15" ht="9.75" customHeight="1">
      <c r="A21" s="7">
        <v>53</v>
      </c>
      <c r="B21" s="3" t="s">
        <v>94</v>
      </c>
      <c r="C21" s="3"/>
      <c r="D21" s="120">
        <v>3307480</v>
      </c>
      <c r="E21" s="121">
        <v>38112645</v>
      </c>
      <c r="F21" s="121">
        <v>2316705</v>
      </c>
      <c r="G21" s="121">
        <v>38112645</v>
      </c>
      <c r="H21" s="121">
        <v>990775</v>
      </c>
      <c r="I21" s="121">
        <v>22477476</v>
      </c>
      <c r="J21" s="166">
        <v>650256</v>
      </c>
      <c r="K21" s="166" t="s">
        <v>314</v>
      </c>
      <c r="L21" s="166" t="s">
        <v>314</v>
      </c>
      <c r="M21" s="166">
        <v>1746364</v>
      </c>
      <c r="N21" s="166">
        <v>877644</v>
      </c>
      <c r="O21" s="198">
        <v>53</v>
      </c>
    </row>
    <row r="22" spans="1:15" ht="9.75" customHeight="1">
      <c r="A22" s="7">
        <v>54</v>
      </c>
      <c r="B22" s="3" t="s">
        <v>316</v>
      </c>
      <c r="C22" s="3"/>
      <c r="D22" s="120">
        <v>840812</v>
      </c>
      <c r="E22" s="121">
        <v>4868282</v>
      </c>
      <c r="F22" s="121">
        <v>722205</v>
      </c>
      <c r="G22" s="121">
        <v>4868282</v>
      </c>
      <c r="H22" s="121">
        <v>118607</v>
      </c>
      <c r="I22" s="121">
        <v>8138021</v>
      </c>
      <c r="J22" s="166" t="s">
        <v>314</v>
      </c>
      <c r="K22" s="166">
        <v>17881</v>
      </c>
      <c r="L22" s="166" t="s">
        <v>314</v>
      </c>
      <c r="M22" s="166">
        <v>84998</v>
      </c>
      <c r="N22" s="166">
        <v>190449</v>
      </c>
      <c r="O22" s="198">
        <v>54</v>
      </c>
    </row>
    <row r="23" spans="1:15" ht="9.75" customHeight="1">
      <c r="A23" s="7">
        <v>55</v>
      </c>
      <c r="B23" s="14" t="s">
        <v>4</v>
      </c>
      <c r="C23" s="14"/>
      <c r="D23" s="122">
        <f>SUM(D20:D22)</f>
        <v>4720972</v>
      </c>
      <c r="E23" s="22">
        <f>SUM(E20:E22)</f>
        <v>47406564</v>
      </c>
      <c r="F23" s="22">
        <f aca="true" t="shared" si="0" ref="F23:N23">SUM(F20:F22)</f>
        <v>3443778</v>
      </c>
      <c r="G23" s="22">
        <f t="shared" si="0"/>
        <v>47406564</v>
      </c>
      <c r="H23" s="22">
        <f t="shared" si="0"/>
        <v>1277194</v>
      </c>
      <c r="I23" s="22">
        <f t="shared" si="0"/>
        <v>35203515</v>
      </c>
      <c r="J23" s="22">
        <f t="shared" si="0"/>
        <v>650256</v>
      </c>
      <c r="K23" s="22">
        <f t="shared" si="0"/>
        <v>17881</v>
      </c>
      <c r="L23" s="130">
        <f t="shared" si="0"/>
        <v>0</v>
      </c>
      <c r="M23" s="22">
        <f t="shared" si="0"/>
        <v>1888376</v>
      </c>
      <c r="N23" s="22">
        <f t="shared" si="0"/>
        <v>1409631</v>
      </c>
      <c r="O23" s="198">
        <v>55</v>
      </c>
    </row>
    <row r="24" spans="1:15" ht="9.75" customHeight="1">
      <c r="A24" s="7"/>
      <c r="B24" s="3"/>
      <c r="C24" s="3"/>
      <c r="D24" s="120"/>
      <c r="E24" s="121"/>
      <c r="F24" s="121"/>
      <c r="G24" s="121"/>
      <c r="H24" s="121"/>
      <c r="I24" s="121"/>
      <c r="J24" s="121"/>
      <c r="K24" s="121"/>
      <c r="L24" s="121"/>
      <c r="M24" s="121"/>
      <c r="N24" s="121"/>
      <c r="O24" s="198"/>
    </row>
    <row r="25" spans="1:15" ht="9.75" customHeight="1">
      <c r="A25" s="25" t="s">
        <v>7</v>
      </c>
      <c r="B25" s="106" t="s">
        <v>205</v>
      </c>
      <c r="C25" s="106"/>
      <c r="D25" s="120"/>
      <c r="E25" s="121"/>
      <c r="F25" s="121"/>
      <c r="G25" s="121"/>
      <c r="H25" s="121"/>
      <c r="I25" s="121"/>
      <c r="J25" s="121"/>
      <c r="K25" s="121"/>
      <c r="L25" s="121"/>
      <c r="M25" s="121"/>
      <c r="N25" s="121"/>
      <c r="O25" s="198" t="s">
        <v>7</v>
      </c>
    </row>
    <row r="26" spans="1:15" ht="9.75" customHeight="1">
      <c r="A26" s="7">
        <v>56</v>
      </c>
      <c r="B26" s="3" t="s">
        <v>96</v>
      </c>
      <c r="C26" s="3"/>
      <c r="D26" s="120">
        <v>658413</v>
      </c>
      <c r="E26" s="121">
        <v>11865228</v>
      </c>
      <c r="F26" s="121">
        <v>411120</v>
      </c>
      <c r="G26" s="121">
        <v>11865228</v>
      </c>
      <c r="H26" s="121">
        <v>247293</v>
      </c>
      <c r="I26" s="121">
        <v>9592635</v>
      </c>
      <c r="J26" s="166">
        <v>146253</v>
      </c>
      <c r="K26" s="166">
        <v>13322</v>
      </c>
      <c r="L26" s="166" t="s">
        <v>314</v>
      </c>
      <c r="M26" s="166">
        <v>612653</v>
      </c>
      <c r="N26" s="166">
        <v>216519</v>
      </c>
      <c r="O26" s="198">
        <v>56</v>
      </c>
    </row>
    <row r="27" spans="1:15" ht="9.75" customHeight="1">
      <c r="A27" s="7">
        <v>57</v>
      </c>
      <c r="B27" s="3" t="s">
        <v>97</v>
      </c>
      <c r="C27" s="3"/>
      <c r="D27" s="120">
        <v>633037</v>
      </c>
      <c r="E27" s="121">
        <v>12251723</v>
      </c>
      <c r="F27" s="121">
        <v>202338</v>
      </c>
      <c r="G27" s="121">
        <v>12251723</v>
      </c>
      <c r="H27" s="121">
        <v>430699</v>
      </c>
      <c r="I27" s="121">
        <v>8621771</v>
      </c>
      <c r="J27" s="166" t="s">
        <v>314</v>
      </c>
      <c r="K27" s="166">
        <v>17210</v>
      </c>
      <c r="L27" s="166" t="s">
        <v>314</v>
      </c>
      <c r="M27" s="166">
        <v>67543</v>
      </c>
      <c r="N27" s="166">
        <v>305702</v>
      </c>
      <c r="O27" s="198">
        <v>57</v>
      </c>
    </row>
    <row r="28" spans="1:15" ht="9.75" customHeight="1">
      <c r="A28" s="7">
        <v>58</v>
      </c>
      <c r="B28" s="3" t="s">
        <v>98</v>
      </c>
      <c r="C28" s="3"/>
      <c r="D28" s="120">
        <v>548575</v>
      </c>
      <c r="E28" s="121">
        <v>17980680</v>
      </c>
      <c r="F28" s="121">
        <v>359190</v>
      </c>
      <c r="G28" s="121">
        <v>17980680</v>
      </c>
      <c r="H28" s="121">
        <v>189385</v>
      </c>
      <c r="I28" s="121">
        <v>7908057</v>
      </c>
      <c r="J28" s="166" t="s">
        <v>314</v>
      </c>
      <c r="K28" s="166">
        <v>11766</v>
      </c>
      <c r="L28" s="166" t="s">
        <v>314</v>
      </c>
      <c r="M28" s="166">
        <v>148017</v>
      </c>
      <c r="N28" s="166">
        <v>200119</v>
      </c>
      <c r="O28" s="198">
        <v>58</v>
      </c>
    </row>
    <row r="29" spans="1:15" ht="9.75" customHeight="1">
      <c r="A29" s="7">
        <v>59</v>
      </c>
      <c r="B29" s="3" t="s">
        <v>99</v>
      </c>
      <c r="C29" s="3"/>
      <c r="D29" s="120">
        <v>449138</v>
      </c>
      <c r="E29" s="121">
        <v>11605509</v>
      </c>
      <c r="F29" s="121">
        <v>320939</v>
      </c>
      <c r="G29" s="121">
        <v>11605509</v>
      </c>
      <c r="H29" s="121">
        <v>128199</v>
      </c>
      <c r="I29" s="121">
        <v>9904748</v>
      </c>
      <c r="J29" s="166" t="s">
        <v>314</v>
      </c>
      <c r="K29" s="166">
        <v>2729</v>
      </c>
      <c r="L29" s="166" t="s">
        <v>314</v>
      </c>
      <c r="M29" s="166">
        <v>36889</v>
      </c>
      <c r="N29" s="166">
        <v>621290</v>
      </c>
      <c r="O29" s="198">
        <v>59</v>
      </c>
    </row>
    <row r="30" spans="1:15" ht="9.75" customHeight="1">
      <c r="A30" s="7">
        <v>60</v>
      </c>
      <c r="B30" s="3" t="s">
        <v>94</v>
      </c>
      <c r="C30" s="3"/>
      <c r="D30" s="120">
        <v>432174</v>
      </c>
      <c r="E30" s="121">
        <v>29135025</v>
      </c>
      <c r="F30" s="121">
        <v>330270</v>
      </c>
      <c r="G30" s="121">
        <v>29135025</v>
      </c>
      <c r="H30" s="121">
        <v>101904</v>
      </c>
      <c r="I30" s="121">
        <v>11739003</v>
      </c>
      <c r="J30" s="166" t="s">
        <v>314</v>
      </c>
      <c r="K30" s="166" t="s">
        <v>314</v>
      </c>
      <c r="L30" s="166" t="s">
        <v>314</v>
      </c>
      <c r="M30" s="166">
        <v>103168</v>
      </c>
      <c r="N30" s="166">
        <v>622423</v>
      </c>
      <c r="O30" s="198">
        <v>60</v>
      </c>
    </row>
    <row r="31" spans="1:15" ht="9.75" customHeight="1">
      <c r="A31" s="7">
        <v>61</v>
      </c>
      <c r="B31" s="3" t="s">
        <v>100</v>
      </c>
      <c r="C31" s="3"/>
      <c r="D31" s="120">
        <v>1018668</v>
      </c>
      <c r="E31" s="121">
        <v>17131663</v>
      </c>
      <c r="F31" s="121">
        <v>535332</v>
      </c>
      <c r="G31" s="121">
        <v>17131663</v>
      </c>
      <c r="H31" s="121">
        <v>483336</v>
      </c>
      <c r="I31" s="121">
        <v>11100360</v>
      </c>
      <c r="J31" s="166" t="s">
        <v>314</v>
      </c>
      <c r="K31" s="166">
        <v>71</v>
      </c>
      <c r="L31" s="166" t="s">
        <v>314</v>
      </c>
      <c r="M31" s="166">
        <v>224687</v>
      </c>
      <c r="N31" s="166">
        <v>338448</v>
      </c>
      <c r="O31" s="198">
        <v>61</v>
      </c>
    </row>
    <row r="32" spans="1:15" ht="9.75" customHeight="1">
      <c r="A32" s="7">
        <v>62</v>
      </c>
      <c r="B32" s="3" t="s">
        <v>101</v>
      </c>
      <c r="C32" s="3"/>
      <c r="D32" s="120">
        <v>651223</v>
      </c>
      <c r="E32" s="121">
        <v>12065167</v>
      </c>
      <c r="F32" s="121">
        <v>472654</v>
      </c>
      <c r="G32" s="121">
        <v>12065167</v>
      </c>
      <c r="H32" s="121">
        <v>178569</v>
      </c>
      <c r="I32" s="121">
        <v>6206079</v>
      </c>
      <c r="J32" s="166" t="s">
        <v>314</v>
      </c>
      <c r="K32" s="166" t="s">
        <v>314</v>
      </c>
      <c r="L32" s="166" t="s">
        <v>314</v>
      </c>
      <c r="M32" s="166">
        <v>93232</v>
      </c>
      <c r="N32" s="166">
        <v>284070</v>
      </c>
      <c r="O32" s="198">
        <v>62</v>
      </c>
    </row>
    <row r="33" spans="1:15" ht="9.75" customHeight="1">
      <c r="A33" s="7">
        <v>63</v>
      </c>
      <c r="B33" s="14" t="s">
        <v>4</v>
      </c>
      <c r="C33" s="14"/>
      <c r="D33" s="122">
        <f>SUM(D26:D32)</f>
        <v>4391228</v>
      </c>
      <c r="E33" s="22">
        <f>SUM(E26:E32)</f>
        <v>112034995</v>
      </c>
      <c r="F33" s="22">
        <f aca="true" t="shared" si="1" ref="F33:N33">SUM(F26:F32)</f>
        <v>2631843</v>
      </c>
      <c r="G33" s="22">
        <f t="shared" si="1"/>
        <v>112034995</v>
      </c>
      <c r="H33" s="22">
        <f t="shared" si="1"/>
        <v>1759385</v>
      </c>
      <c r="I33" s="22">
        <f t="shared" si="1"/>
        <v>65072653</v>
      </c>
      <c r="J33" s="207">
        <f>SUM(J26:J32)</f>
        <v>146253</v>
      </c>
      <c r="K33" s="22">
        <f t="shared" si="1"/>
        <v>45098</v>
      </c>
      <c r="L33" s="131">
        <f t="shared" si="1"/>
        <v>0</v>
      </c>
      <c r="M33" s="22">
        <f t="shared" si="1"/>
        <v>1286189</v>
      </c>
      <c r="N33" s="22">
        <f t="shared" si="1"/>
        <v>2588571</v>
      </c>
      <c r="O33" s="198">
        <v>63</v>
      </c>
    </row>
    <row r="34" spans="1:15" ht="9.75" customHeight="1">
      <c r="A34" s="7">
        <v>64</v>
      </c>
      <c r="B34" s="20" t="s">
        <v>92</v>
      </c>
      <c r="C34" s="20"/>
      <c r="D34" s="122">
        <f>D23+D33</f>
        <v>9112200</v>
      </c>
      <c r="E34" s="22">
        <f>E23+E33</f>
        <v>159441559</v>
      </c>
      <c r="F34" s="22">
        <f aca="true" t="shared" si="2" ref="F34:N34">F23+F33</f>
        <v>6075621</v>
      </c>
      <c r="G34" s="22">
        <f t="shared" si="2"/>
        <v>159441559</v>
      </c>
      <c r="H34" s="22">
        <f t="shared" si="2"/>
        <v>3036579</v>
      </c>
      <c r="I34" s="22">
        <f t="shared" si="2"/>
        <v>100276168</v>
      </c>
      <c r="J34" s="22">
        <f t="shared" si="2"/>
        <v>796509</v>
      </c>
      <c r="K34" s="22">
        <f t="shared" si="2"/>
        <v>62979</v>
      </c>
      <c r="L34" s="131">
        <f t="shared" si="2"/>
        <v>0</v>
      </c>
      <c r="M34" s="22">
        <f t="shared" si="2"/>
        <v>3174565</v>
      </c>
      <c r="N34" s="22">
        <f t="shared" si="2"/>
        <v>3998202</v>
      </c>
      <c r="O34" s="198">
        <v>64</v>
      </c>
    </row>
    <row r="35" spans="1:15" ht="9.75" customHeight="1">
      <c r="A35" s="7"/>
      <c r="B35" s="20"/>
      <c r="C35" s="20"/>
      <c r="D35" s="22"/>
      <c r="E35" s="22"/>
      <c r="F35" s="22"/>
      <c r="G35" s="22"/>
      <c r="H35" s="22"/>
      <c r="I35" s="22"/>
      <c r="J35" s="22"/>
      <c r="K35" s="22"/>
      <c r="L35" s="131"/>
      <c r="M35" s="22"/>
      <c r="N35" s="22"/>
      <c r="O35" s="198"/>
    </row>
    <row r="36" spans="1:15" s="66" customFormat="1" ht="13.5" customHeight="1">
      <c r="A36" s="440" t="s">
        <v>399</v>
      </c>
      <c r="B36" s="446"/>
      <c r="C36" s="446"/>
      <c r="D36" s="446"/>
      <c r="E36" s="446"/>
      <c r="F36" s="446"/>
      <c r="G36" s="446"/>
      <c r="H36" s="446"/>
      <c r="I36" s="446" t="s">
        <v>399</v>
      </c>
      <c r="J36" s="446"/>
      <c r="K36" s="446"/>
      <c r="L36" s="446"/>
      <c r="M36" s="446"/>
      <c r="N36" s="446"/>
      <c r="O36" s="446"/>
    </row>
    <row r="37" spans="1:15" ht="9.75" customHeight="1">
      <c r="A37" s="7" t="s">
        <v>7</v>
      </c>
      <c r="B37" s="106" t="s">
        <v>206</v>
      </c>
      <c r="C37" s="106"/>
      <c r="D37" s="121"/>
      <c r="E37" s="121"/>
      <c r="F37" s="121"/>
      <c r="G37" s="121"/>
      <c r="H37" s="121"/>
      <c r="I37" s="121"/>
      <c r="J37" s="121"/>
      <c r="K37" s="121"/>
      <c r="L37" s="121"/>
      <c r="M37" s="121"/>
      <c r="N37" s="121"/>
      <c r="O37" s="198" t="s">
        <v>7</v>
      </c>
    </row>
    <row r="38" spans="1:15" ht="9.75" customHeight="1">
      <c r="A38" s="7">
        <v>65</v>
      </c>
      <c r="B38" s="3" t="s">
        <v>103</v>
      </c>
      <c r="C38" s="3"/>
      <c r="D38" s="120">
        <v>1005259</v>
      </c>
      <c r="E38" s="121">
        <v>6040496</v>
      </c>
      <c r="F38" s="121">
        <v>670878</v>
      </c>
      <c r="G38" s="121">
        <v>6040496</v>
      </c>
      <c r="H38" s="121">
        <v>334381</v>
      </c>
      <c r="I38" s="121">
        <v>8088251</v>
      </c>
      <c r="J38" s="166" t="s">
        <v>314</v>
      </c>
      <c r="K38" s="166">
        <v>19605</v>
      </c>
      <c r="L38" s="166" t="s">
        <v>314</v>
      </c>
      <c r="M38" s="166">
        <v>541219</v>
      </c>
      <c r="N38" s="166">
        <v>178420</v>
      </c>
      <c r="O38" s="198">
        <v>65</v>
      </c>
    </row>
    <row r="39" spans="1:15" ht="9.75" customHeight="1">
      <c r="A39" s="7">
        <v>66</v>
      </c>
      <c r="B39" s="3" t="s">
        <v>104</v>
      </c>
      <c r="C39" s="3"/>
      <c r="D39" s="120">
        <v>779147</v>
      </c>
      <c r="E39" s="121">
        <v>8548665</v>
      </c>
      <c r="F39" s="121">
        <v>451145</v>
      </c>
      <c r="G39" s="121">
        <v>8548665</v>
      </c>
      <c r="H39" s="121">
        <v>328002</v>
      </c>
      <c r="I39" s="121">
        <v>8070760</v>
      </c>
      <c r="J39" s="166">
        <v>191959</v>
      </c>
      <c r="K39" s="166" t="s">
        <v>314</v>
      </c>
      <c r="L39" s="166" t="s">
        <v>314</v>
      </c>
      <c r="M39" s="166">
        <v>215</v>
      </c>
      <c r="N39" s="166">
        <v>160776</v>
      </c>
      <c r="O39" s="198">
        <v>66</v>
      </c>
    </row>
    <row r="40" spans="1:15" ht="9.75" customHeight="1">
      <c r="A40" s="7">
        <v>67</v>
      </c>
      <c r="B40" s="3" t="s">
        <v>105</v>
      </c>
      <c r="C40" s="3"/>
      <c r="D40" s="120">
        <v>591299</v>
      </c>
      <c r="E40" s="121">
        <v>5019326</v>
      </c>
      <c r="F40" s="121">
        <v>509715</v>
      </c>
      <c r="G40" s="121">
        <v>5019326</v>
      </c>
      <c r="H40" s="121">
        <v>81584</v>
      </c>
      <c r="I40" s="121">
        <v>5349658</v>
      </c>
      <c r="J40" s="166" t="s">
        <v>314</v>
      </c>
      <c r="K40" s="166" t="s">
        <v>314</v>
      </c>
      <c r="L40" s="166">
        <v>6054</v>
      </c>
      <c r="M40" s="166" t="s">
        <v>314</v>
      </c>
      <c r="N40" s="166">
        <v>157500</v>
      </c>
      <c r="O40" s="198">
        <v>67</v>
      </c>
    </row>
    <row r="41" spans="1:15" ht="9.75" customHeight="1">
      <c r="A41" s="7">
        <v>68</v>
      </c>
      <c r="B41" s="3" t="s">
        <v>106</v>
      </c>
      <c r="C41" s="3"/>
      <c r="D41" s="120">
        <v>715153</v>
      </c>
      <c r="E41" s="121">
        <v>3847708</v>
      </c>
      <c r="F41" s="121">
        <v>364551</v>
      </c>
      <c r="G41" s="121">
        <v>3847708</v>
      </c>
      <c r="H41" s="121">
        <v>350602</v>
      </c>
      <c r="I41" s="121">
        <v>6705973</v>
      </c>
      <c r="J41" s="166" t="s">
        <v>314</v>
      </c>
      <c r="K41" s="166" t="s">
        <v>314</v>
      </c>
      <c r="L41" s="166" t="s">
        <v>314</v>
      </c>
      <c r="M41" s="166">
        <v>211047</v>
      </c>
      <c r="N41" s="166">
        <v>338874</v>
      </c>
      <c r="O41" s="198">
        <v>68</v>
      </c>
    </row>
    <row r="42" spans="1:15" ht="9.75" customHeight="1">
      <c r="A42" s="7">
        <v>69</v>
      </c>
      <c r="B42" s="14" t="s">
        <v>4</v>
      </c>
      <c r="C42" s="14"/>
      <c r="D42" s="122">
        <f>SUM(D38:D41)</f>
        <v>3090858</v>
      </c>
      <c r="E42" s="22">
        <f>SUM(E38:E41)</f>
        <v>23456195</v>
      </c>
      <c r="F42" s="22">
        <f aca="true" t="shared" si="3" ref="F42:N42">SUM(F38:F41)</f>
        <v>1996289</v>
      </c>
      <c r="G42" s="22">
        <f t="shared" si="3"/>
        <v>23456195</v>
      </c>
      <c r="H42" s="22">
        <f t="shared" si="3"/>
        <v>1094569</v>
      </c>
      <c r="I42" s="22">
        <f t="shared" si="3"/>
        <v>28214642</v>
      </c>
      <c r="J42" s="207">
        <f>SUM(J38:J41)</f>
        <v>191959</v>
      </c>
      <c r="K42" s="22">
        <f t="shared" si="3"/>
        <v>19605</v>
      </c>
      <c r="L42" s="22">
        <f t="shared" si="3"/>
        <v>6054</v>
      </c>
      <c r="M42" s="22">
        <f t="shared" si="3"/>
        <v>752481</v>
      </c>
      <c r="N42" s="22">
        <f t="shared" si="3"/>
        <v>835570</v>
      </c>
      <c r="O42" s="198">
        <v>69</v>
      </c>
    </row>
    <row r="43" spans="1:15" ht="9.75" customHeight="1">
      <c r="A43" s="7"/>
      <c r="B43" s="3"/>
      <c r="C43" s="3"/>
      <c r="D43" s="120"/>
      <c r="E43" s="121"/>
      <c r="F43" s="121"/>
      <c r="G43" s="121"/>
      <c r="H43" s="121"/>
      <c r="I43" s="121"/>
      <c r="J43" s="121"/>
      <c r="K43" s="121"/>
      <c r="L43" s="121"/>
      <c r="M43" s="121"/>
      <c r="N43" s="121"/>
      <c r="O43" s="198"/>
    </row>
    <row r="44" spans="1:15" ht="9.75" customHeight="1">
      <c r="A44" s="7" t="s">
        <v>7</v>
      </c>
      <c r="B44" s="106" t="s">
        <v>205</v>
      </c>
      <c r="C44" s="106"/>
      <c r="D44" s="120"/>
      <c r="E44" s="121"/>
      <c r="F44" s="121"/>
      <c r="G44" s="121"/>
      <c r="H44" s="121"/>
      <c r="I44" s="121"/>
      <c r="J44" s="121"/>
      <c r="K44" s="121"/>
      <c r="L44" s="121"/>
      <c r="M44" s="121"/>
      <c r="N44" s="121"/>
      <c r="O44" s="198" t="s">
        <v>7</v>
      </c>
    </row>
    <row r="45" spans="1:15" ht="9.75" customHeight="1">
      <c r="A45" s="7">
        <v>70</v>
      </c>
      <c r="B45" s="3" t="s">
        <v>103</v>
      </c>
      <c r="C45" s="3"/>
      <c r="D45" s="120">
        <v>760778</v>
      </c>
      <c r="E45" s="121">
        <v>26262928</v>
      </c>
      <c r="F45" s="121">
        <v>625592</v>
      </c>
      <c r="G45" s="121">
        <v>26262928</v>
      </c>
      <c r="H45" s="121">
        <v>135186</v>
      </c>
      <c r="I45" s="121">
        <v>9708244</v>
      </c>
      <c r="J45" s="166" t="s">
        <v>314</v>
      </c>
      <c r="K45" s="166">
        <v>1513</v>
      </c>
      <c r="L45" s="166" t="s">
        <v>314</v>
      </c>
      <c r="M45" s="166">
        <v>5298</v>
      </c>
      <c r="N45" s="166">
        <v>338933</v>
      </c>
      <c r="O45" s="198">
        <v>70</v>
      </c>
    </row>
    <row r="46" spans="1:15" ht="9.75" customHeight="1">
      <c r="A46" s="7">
        <v>71</v>
      </c>
      <c r="B46" s="3" t="s">
        <v>104</v>
      </c>
      <c r="C46" s="3"/>
      <c r="D46" s="120">
        <v>711384</v>
      </c>
      <c r="E46" s="121">
        <v>12569133</v>
      </c>
      <c r="F46" s="121">
        <v>283170</v>
      </c>
      <c r="G46" s="121">
        <v>12569133</v>
      </c>
      <c r="H46" s="121">
        <v>428214</v>
      </c>
      <c r="I46" s="121">
        <v>7095348</v>
      </c>
      <c r="J46" s="166" t="s">
        <v>314</v>
      </c>
      <c r="K46" s="166" t="s">
        <v>314</v>
      </c>
      <c r="L46" s="166" t="s">
        <v>314</v>
      </c>
      <c r="M46" s="166">
        <v>4623</v>
      </c>
      <c r="N46" s="166">
        <v>285520</v>
      </c>
      <c r="O46" s="198">
        <v>71</v>
      </c>
    </row>
    <row r="47" spans="1:15" ht="9.75" customHeight="1">
      <c r="A47" s="7">
        <v>72</v>
      </c>
      <c r="B47" s="3" t="s">
        <v>105</v>
      </c>
      <c r="C47" s="3"/>
      <c r="D47" s="120">
        <v>550034</v>
      </c>
      <c r="E47" s="121">
        <v>13267917</v>
      </c>
      <c r="F47" s="121">
        <v>344696</v>
      </c>
      <c r="G47" s="121">
        <v>13267917</v>
      </c>
      <c r="H47" s="121">
        <v>205338</v>
      </c>
      <c r="I47" s="121">
        <v>6704945</v>
      </c>
      <c r="J47" s="166">
        <v>214178</v>
      </c>
      <c r="K47" s="166">
        <v>5441</v>
      </c>
      <c r="L47" s="166" t="s">
        <v>314</v>
      </c>
      <c r="M47" s="166">
        <v>353684</v>
      </c>
      <c r="N47" s="166">
        <v>143900</v>
      </c>
      <c r="O47" s="198">
        <v>72</v>
      </c>
    </row>
    <row r="48" spans="1:15" ht="9.75" customHeight="1">
      <c r="A48" s="7">
        <v>73</v>
      </c>
      <c r="B48" s="3" t="s">
        <v>107</v>
      </c>
      <c r="C48" s="3"/>
      <c r="D48" s="120">
        <v>1826717</v>
      </c>
      <c r="E48" s="121">
        <v>22560360</v>
      </c>
      <c r="F48" s="121">
        <v>629535</v>
      </c>
      <c r="G48" s="121">
        <v>22560360</v>
      </c>
      <c r="H48" s="121">
        <v>1197182</v>
      </c>
      <c r="I48" s="121">
        <v>9105600</v>
      </c>
      <c r="J48" s="166" t="s">
        <v>314</v>
      </c>
      <c r="K48" s="166">
        <v>11335</v>
      </c>
      <c r="L48" s="166" t="s">
        <v>314</v>
      </c>
      <c r="M48" s="166">
        <v>534662</v>
      </c>
      <c r="N48" s="166">
        <v>393407</v>
      </c>
      <c r="O48" s="198">
        <v>73</v>
      </c>
    </row>
    <row r="49" spans="1:15" ht="9.75" customHeight="1">
      <c r="A49" s="7">
        <v>74</v>
      </c>
      <c r="B49" s="3" t="s">
        <v>108</v>
      </c>
      <c r="C49" s="3"/>
      <c r="D49" s="120">
        <v>419582</v>
      </c>
      <c r="E49" s="121">
        <v>10418644</v>
      </c>
      <c r="F49" s="121">
        <v>198693</v>
      </c>
      <c r="G49" s="121">
        <v>10418644</v>
      </c>
      <c r="H49" s="121">
        <v>220889</v>
      </c>
      <c r="I49" s="121">
        <v>4907629</v>
      </c>
      <c r="J49" s="166" t="s">
        <v>314</v>
      </c>
      <c r="K49" s="166" t="s">
        <v>314</v>
      </c>
      <c r="L49" s="166" t="s">
        <v>314</v>
      </c>
      <c r="M49" s="166">
        <v>1694075</v>
      </c>
      <c r="N49" s="166">
        <v>274100</v>
      </c>
      <c r="O49" s="198">
        <v>74</v>
      </c>
    </row>
    <row r="50" spans="1:15" ht="9.75" customHeight="1">
      <c r="A50" s="7">
        <v>75</v>
      </c>
      <c r="B50" s="3" t="s">
        <v>109</v>
      </c>
      <c r="C50" s="3"/>
      <c r="D50" s="120">
        <v>787655</v>
      </c>
      <c r="E50" s="121">
        <v>9712843</v>
      </c>
      <c r="F50" s="121">
        <v>511373</v>
      </c>
      <c r="G50" s="121">
        <v>9712843</v>
      </c>
      <c r="H50" s="121">
        <v>276282</v>
      </c>
      <c r="I50" s="121">
        <v>2907609</v>
      </c>
      <c r="J50" s="166">
        <v>66279</v>
      </c>
      <c r="K50" s="166" t="s">
        <v>314</v>
      </c>
      <c r="L50" s="166" t="s">
        <v>314</v>
      </c>
      <c r="M50" s="166">
        <v>35534</v>
      </c>
      <c r="N50" s="166">
        <v>284077</v>
      </c>
      <c r="O50" s="198">
        <v>75</v>
      </c>
    </row>
    <row r="51" spans="1:15" ht="9.75" customHeight="1">
      <c r="A51" s="7">
        <v>76</v>
      </c>
      <c r="B51" s="3" t="s">
        <v>110</v>
      </c>
      <c r="C51" s="3"/>
      <c r="D51" s="120">
        <v>463686</v>
      </c>
      <c r="E51" s="121">
        <v>10140160</v>
      </c>
      <c r="F51" s="121">
        <v>398289</v>
      </c>
      <c r="G51" s="121">
        <v>10140160</v>
      </c>
      <c r="H51" s="121">
        <v>65397</v>
      </c>
      <c r="I51" s="121">
        <v>6619602</v>
      </c>
      <c r="J51" s="166" t="s">
        <v>314</v>
      </c>
      <c r="K51" s="166">
        <v>2544</v>
      </c>
      <c r="L51" s="166" t="s">
        <v>314</v>
      </c>
      <c r="M51" s="166">
        <v>142553</v>
      </c>
      <c r="N51" s="166">
        <v>132600</v>
      </c>
      <c r="O51" s="198">
        <v>76</v>
      </c>
    </row>
    <row r="52" spans="1:15" ht="9.75" customHeight="1">
      <c r="A52" s="7">
        <v>77</v>
      </c>
      <c r="B52" s="3" t="s">
        <v>111</v>
      </c>
      <c r="C52" s="3"/>
      <c r="D52" s="120">
        <v>435279</v>
      </c>
      <c r="E52" s="121">
        <v>10090411</v>
      </c>
      <c r="F52" s="121">
        <v>336038</v>
      </c>
      <c r="G52" s="121">
        <v>10090411</v>
      </c>
      <c r="H52" s="121">
        <v>99241</v>
      </c>
      <c r="I52" s="121">
        <v>3307386</v>
      </c>
      <c r="J52" s="166" t="s">
        <v>314</v>
      </c>
      <c r="K52" s="166" t="s">
        <v>314</v>
      </c>
      <c r="L52" s="166" t="s">
        <v>314</v>
      </c>
      <c r="M52" s="166">
        <v>164332</v>
      </c>
      <c r="N52" s="166">
        <v>281365</v>
      </c>
      <c r="O52" s="198">
        <v>77</v>
      </c>
    </row>
    <row r="53" spans="1:15" ht="9.75" customHeight="1">
      <c r="A53" s="7">
        <v>78</v>
      </c>
      <c r="B53" s="3" t="s">
        <v>112</v>
      </c>
      <c r="C53" s="3"/>
      <c r="D53" s="120">
        <v>953955</v>
      </c>
      <c r="E53" s="121">
        <v>7733277</v>
      </c>
      <c r="F53" s="121">
        <v>470107</v>
      </c>
      <c r="G53" s="121">
        <v>7733277</v>
      </c>
      <c r="H53" s="121">
        <v>483848</v>
      </c>
      <c r="I53" s="121">
        <v>7775819</v>
      </c>
      <c r="J53" s="166" t="s">
        <v>314</v>
      </c>
      <c r="K53" s="166" t="s">
        <v>314</v>
      </c>
      <c r="L53" s="166" t="s">
        <v>314</v>
      </c>
      <c r="M53" s="166">
        <v>52090</v>
      </c>
      <c r="N53" s="166">
        <v>816696</v>
      </c>
      <c r="O53" s="198">
        <v>78</v>
      </c>
    </row>
    <row r="54" spans="1:15" ht="9.75" customHeight="1">
      <c r="A54" s="7">
        <v>79</v>
      </c>
      <c r="B54" s="14" t="s">
        <v>4</v>
      </c>
      <c r="C54" s="14"/>
      <c r="D54" s="122">
        <f aca="true" t="shared" si="4" ref="D54:I54">SUM(D45:D53)</f>
        <v>6909070</v>
      </c>
      <c r="E54" s="22">
        <f t="shared" si="4"/>
        <v>122755673</v>
      </c>
      <c r="F54" s="22">
        <f t="shared" si="4"/>
        <v>3797493</v>
      </c>
      <c r="G54" s="22">
        <f t="shared" si="4"/>
        <v>122755673</v>
      </c>
      <c r="H54" s="22">
        <f t="shared" si="4"/>
        <v>3111577</v>
      </c>
      <c r="I54" s="22">
        <f t="shared" si="4"/>
        <v>58132182</v>
      </c>
      <c r="J54" s="22">
        <f>SUM(J45:J52)</f>
        <v>280457</v>
      </c>
      <c r="K54" s="22">
        <f>SUM(K45:K53)</f>
        <v>20833</v>
      </c>
      <c r="L54" s="130">
        <f>SUM(L45:L52)</f>
        <v>0</v>
      </c>
      <c r="M54" s="22">
        <f>SUM(M45:M53)</f>
        <v>2986851</v>
      </c>
      <c r="N54" s="22">
        <f>SUM(N45:N53)</f>
        <v>2950598</v>
      </c>
      <c r="O54" s="198">
        <v>79</v>
      </c>
    </row>
    <row r="55" spans="1:15" ht="9.75" customHeight="1">
      <c r="A55" s="7">
        <v>80</v>
      </c>
      <c r="B55" s="20" t="s">
        <v>102</v>
      </c>
      <c r="C55" s="20"/>
      <c r="D55" s="122">
        <f>D42+D54</f>
        <v>9999928</v>
      </c>
      <c r="E55" s="22">
        <f>E42+E54</f>
        <v>146211868</v>
      </c>
      <c r="F55" s="22">
        <f aca="true" t="shared" si="5" ref="F55:N55">F42+F54</f>
        <v>5793782</v>
      </c>
      <c r="G55" s="22">
        <f t="shared" si="5"/>
        <v>146211868</v>
      </c>
      <c r="H55" s="22">
        <f t="shared" si="5"/>
        <v>4206146</v>
      </c>
      <c r="I55" s="22">
        <f t="shared" si="5"/>
        <v>86346824</v>
      </c>
      <c r="J55" s="22">
        <f t="shared" si="5"/>
        <v>472416</v>
      </c>
      <c r="K55" s="22">
        <f t="shared" si="5"/>
        <v>40438</v>
      </c>
      <c r="L55" s="22">
        <f t="shared" si="5"/>
        <v>6054</v>
      </c>
      <c r="M55" s="22">
        <f t="shared" si="5"/>
        <v>3739332</v>
      </c>
      <c r="N55" s="22">
        <f t="shared" si="5"/>
        <v>3786168</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37" t="s">
        <v>400</v>
      </c>
      <c r="B57" s="443"/>
      <c r="C57" s="443"/>
      <c r="D57" s="443"/>
      <c r="E57" s="443"/>
      <c r="F57" s="443"/>
      <c r="G57" s="443"/>
      <c r="H57" s="443"/>
      <c r="I57" s="443" t="s">
        <v>400</v>
      </c>
      <c r="J57" s="443"/>
      <c r="K57" s="443"/>
      <c r="L57" s="443"/>
      <c r="M57" s="443"/>
      <c r="N57" s="443"/>
      <c r="O57" s="443"/>
    </row>
    <row r="58" spans="1:15" ht="9.75" customHeight="1">
      <c r="A58" s="7" t="s">
        <v>7</v>
      </c>
      <c r="B58" s="106" t="s">
        <v>8</v>
      </c>
      <c r="C58" s="106"/>
      <c r="D58" s="121"/>
      <c r="E58" s="121"/>
      <c r="F58" s="121"/>
      <c r="K58" s="121"/>
      <c r="L58" s="121"/>
      <c r="M58" s="121"/>
      <c r="N58" s="121"/>
      <c r="O58" s="198" t="s">
        <v>7</v>
      </c>
    </row>
    <row r="59" spans="1:15" ht="9.75" customHeight="1">
      <c r="A59" s="7">
        <v>81</v>
      </c>
      <c r="B59" s="117" t="s">
        <v>114</v>
      </c>
      <c r="C59" s="117"/>
      <c r="D59" s="120">
        <v>415744</v>
      </c>
      <c r="E59" s="121">
        <v>4993680</v>
      </c>
      <c r="F59" s="121">
        <v>247729</v>
      </c>
      <c r="G59" s="121">
        <v>4993680</v>
      </c>
      <c r="H59" s="121">
        <v>168015</v>
      </c>
      <c r="I59" s="121">
        <v>5865252</v>
      </c>
      <c r="J59" s="166" t="s">
        <v>314</v>
      </c>
      <c r="K59" s="166">
        <v>20410</v>
      </c>
      <c r="L59" s="166" t="s">
        <v>314</v>
      </c>
      <c r="M59" s="166">
        <v>473471</v>
      </c>
      <c r="N59" s="166">
        <v>197168</v>
      </c>
      <c r="O59" s="198">
        <v>81</v>
      </c>
    </row>
    <row r="60" spans="1:15" ht="9.75" customHeight="1">
      <c r="A60" s="7">
        <v>82</v>
      </c>
      <c r="B60" s="3" t="s">
        <v>115</v>
      </c>
      <c r="C60" s="3"/>
      <c r="D60" s="120">
        <v>3422009</v>
      </c>
      <c r="E60" s="121">
        <v>23091032</v>
      </c>
      <c r="F60" s="121">
        <v>1593371</v>
      </c>
      <c r="G60" s="121">
        <v>23091032</v>
      </c>
      <c r="H60" s="121">
        <v>1828638</v>
      </c>
      <c r="I60" s="121">
        <v>15333938</v>
      </c>
      <c r="J60" s="166">
        <v>328416</v>
      </c>
      <c r="K60" s="166">
        <v>93427</v>
      </c>
      <c r="L60" s="166" t="s">
        <v>314</v>
      </c>
      <c r="M60" s="166">
        <v>488618</v>
      </c>
      <c r="N60" s="166">
        <v>1686459</v>
      </c>
      <c r="O60" s="198">
        <v>82</v>
      </c>
    </row>
    <row r="61" spans="1:15" ht="9.75" customHeight="1">
      <c r="A61" s="7">
        <v>83</v>
      </c>
      <c r="B61" s="3" t="s">
        <v>116</v>
      </c>
      <c r="C61" s="3"/>
      <c r="D61" s="120">
        <v>2670868</v>
      </c>
      <c r="E61" s="121">
        <v>34410434</v>
      </c>
      <c r="F61" s="121">
        <v>1508288</v>
      </c>
      <c r="G61" s="121">
        <v>34410434</v>
      </c>
      <c r="H61" s="121">
        <v>1162580</v>
      </c>
      <c r="I61" s="121">
        <v>14994175</v>
      </c>
      <c r="J61" s="166" t="s">
        <v>314</v>
      </c>
      <c r="K61" s="166">
        <v>59901</v>
      </c>
      <c r="L61" s="166" t="s">
        <v>314</v>
      </c>
      <c r="M61" s="166">
        <v>1046355</v>
      </c>
      <c r="N61" s="166">
        <v>491494</v>
      </c>
      <c r="O61" s="198">
        <v>83</v>
      </c>
    </row>
    <row r="62" spans="1:15" ht="9.75" customHeight="1">
      <c r="A62" s="7">
        <v>84</v>
      </c>
      <c r="B62" s="3" t="s">
        <v>117</v>
      </c>
      <c r="C62" s="3"/>
      <c r="D62" s="120">
        <v>8803851</v>
      </c>
      <c r="E62" s="121">
        <v>169731727</v>
      </c>
      <c r="F62" s="121">
        <v>7974679</v>
      </c>
      <c r="G62" s="121">
        <v>169731727</v>
      </c>
      <c r="H62" s="121">
        <v>829172</v>
      </c>
      <c r="I62" s="121">
        <v>70017938</v>
      </c>
      <c r="J62" s="166">
        <v>5885604</v>
      </c>
      <c r="K62" s="166" t="s">
        <v>314</v>
      </c>
      <c r="L62" s="166" t="s">
        <v>314</v>
      </c>
      <c r="M62" s="166">
        <v>2841605</v>
      </c>
      <c r="N62" s="166">
        <v>2407657</v>
      </c>
      <c r="O62" s="198">
        <v>84</v>
      </c>
    </row>
    <row r="63" spans="1:15" ht="9.75" customHeight="1">
      <c r="A63" s="7">
        <v>85</v>
      </c>
      <c r="B63" s="3" t="s">
        <v>118</v>
      </c>
      <c r="C63" s="3"/>
      <c r="D63" s="120">
        <v>1786026</v>
      </c>
      <c r="E63" s="121">
        <v>2429942</v>
      </c>
      <c r="F63" s="121">
        <v>893354</v>
      </c>
      <c r="G63" s="121">
        <v>2429942</v>
      </c>
      <c r="H63" s="121">
        <v>892672</v>
      </c>
      <c r="I63" s="121">
        <v>5112182</v>
      </c>
      <c r="J63" s="166">
        <v>4186830</v>
      </c>
      <c r="K63" s="166">
        <v>401</v>
      </c>
      <c r="L63" s="166" t="s">
        <v>314</v>
      </c>
      <c r="M63" s="166">
        <v>236690</v>
      </c>
      <c r="N63" s="166">
        <v>150494</v>
      </c>
      <c r="O63" s="198">
        <v>85</v>
      </c>
    </row>
    <row r="64" spans="1:15" ht="9.75" customHeight="1">
      <c r="A64" s="7">
        <v>86</v>
      </c>
      <c r="B64" s="14" t="s">
        <v>4</v>
      </c>
      <c r="C64" s="14"/>
      <c r="D64" s="122">
        <f>SUM(D59:D63)</f>
        <v>17098498</v>
      </c>
      <c r="E64" s="22">
        <f>SUM(E59:E63)</f>
        <v>234656815</v>
      </c>
      <c r="F64" s="22">
        <f aca="true" t="shared" si="6" ref="F64:N64">SUM(F59:F63)</f>
        <v>12217421</v>
      </c>
      <c r="G64" s="22">
        <f t="shared" si="6"/>
        <v>234656815</v>
      </c>
      <c r="H64" s="22">
        <f t="shared" si="6"/>
        <v>4881077</v>
      </c>
      <c r="I64" s="22">
        <f t="shared" si="6"/>
        <v>111323485</v>
      </c>
      <c r="J64" s="22">
        <f t="shared" si="6"/>
        <v>10400850</v>
      </c>
      <c r="K64" s="22">
        <f t="shared" si="6"/>
        <v>174139</v>
      </c>
      <c r="L64" s="207" t="s">
        <v>348</v>
      </c>
      <c r="M64" s="22">
        <f t="shared" si="6"/>
        <v>5086739</v>
      </c>
      <c r="N64" s="22">
        <f t="shared" si="6"/>
        <v>4933272</v>
      </c>
      <c r="O64" s="198">
        <v>86</v>
      </c>
    </row>
    <row r="65" spans="1:15" ht="9.75" customHeight="1">
      <c r="A65" s="7"/>
      <c r="B65" s="14"/>
      <c r="C65" s="14"/>
      <c r="D65" s="120"/>
      <c r="E65" s="121"/>
      <c r="F65" s="121"/>
      <c r="G65" s="121"/>
      <c r="H65" s="121"/>
      <c r="I65" s="121"/>
      <c r="J65" s="121"/>
      <c r="K65" s="121"/>
      <c r="L65" s="121"/>
      <c r="M65" s="121"/>
      <c r="N65" s="121"/>
      <c r="O65" s="198"/>
    </row>
    <row r="66" spans="1:15" ht="9.75" customHeight="1">
      <c r="A66" s="7" t="s">
        <v>7</v>
      </c>
      <c r="B66" s="106" t="s">
        <v>23</v>
      </c>
      <c r="C66" s="106"/>
      <c r="D66" s="120"/>
      <c r="E66" s="121"/>
      <c r="F66" s="121"/>
      <c r="G66" s="121"/>
      <c r="H66" s="121"/>
      <c r="I66" s="121"/>
      <c r="J66" s="121"/>
      <c r="K66" s="121"/>
      <c r="L66" s="121"/>
      <c r="M66" s="121"/>
      <c r="N66" s="121"/>
      <c r="O66" s="198" t="s">
        <v>7</v>
      </c>
    </row>
    <row r="67" spans="1:15" ht="9.75" customHeight="1">
      <c r="A67" s="7">
        <v>87</v>
      </c>
      <c r="B67" s="3" t="s">
        <v>114</v>
      </c>
      <c r="C67" s="3"/>
      <c r="D67" s="120">
        <v>983755</v>
      </c>
      <c r="E67" s="121">
        <v>30541432</v>
      </c>
      <c r="F67" s="121">
        <v>518885</v>
      </c>
      <c r="G67" s="121">
        <v>30541432</v>
      </c>
      <c r="H67" s="121">
        <v>464870</v>
      </c>
      <c r="I67" s="121">
        <v>8537089</v>
      </c>
      <c r="J67" s="166">
        <v>179</v>
      </c>
      <c r="K67" s="166" t="s">
        <v>314</v>
      </c>
      <c r="L67" s="166" t="s">
        <v>314</v>
      </c>
      <c r="M67" s="166">
        <v>289627</v>
      </c>
      <c r="N67" s="166">
        <v>680991</v>
      </c>
      <c r="O67" s="198">
        <v>87</v>
      </c>
    </row>
    <row r="68" spans="1:15" ht="9.75" customHeight="1">
      <c r="A68" s="7">
        <v>88</v>
      </c>
      <c r="B68" s="3" t="s">
        <v>119</v>
      </c>
      <c r="C68" s="3"/>
      <c r="D68" s="120">
        <v>1231949</v>
      </c>
      <c r="E68" s="121">
        <v>26082487</v>
      </c>
      <c r="F68" s="121">
        <v>644801</v>
      </c>
      <c r="G68" s="121">
        <v>26082487</v>
      </c>
      <c r="H68" s="121">
        <v>587148</v>
      </c>
      <c r="I68" s="121">
        <v>9564619</v>
      </c>
      <c r="J68" s="166" t="s">
        <v>314</v>
      </c>
      <c r="K68" s="166">
        <v>7763</v>
      </c>
      <c r="L68" s="166" t="s">
        <v>314</v>
      </c>
      <c r="M68" s="166">
        <v>177533</v>
      </c>
      <c r="N68" s="166">
        <v>375000</v>
      </c>
      <c r="O68" s="198">
        <v>88</v>
      </c>
    </row>
    <row r="69" spans="1:15" ht="9.75" customHeight="1">
      <c r="A69" s="7">
        <v>89</v>
      </c>
      <c r="B69" s="3" t="s">
        <v>116</v>
      </c>
      <c r="C69" s="3"/>
      <c r="D69" s="120">
        <v>1395286</v>
      </c>
      <c r="E69" s="121">
        <v>21459486</v>
      </c>
      <c r="F69" s="121">
        <v>389566</v>
      </c>
      <c r="G69" s="121">
        <v>21459486</v>
      </c>
      <c r="H69" s="121">
        <v>1005720</v>
      </c>
      <c r="I69" s="121">
        <v>4967204</v>
      </c>
      <c r="J69" s="166" t="s">
        <v>314</v>
      </c>
      <c r="K69" s="166" t="s">
        <v>314</v>
      </c>
      <c r="L69" s="166" t="s">
        <v>314</v>
      </c>
      <c r="M69" s="166">
        <v>6118124</v>
      </c>
      <c r="N69" s="166">
        <v>214849</v>
      </c>
      <c r="O69" s="198">
        <v>89</v>
      </c>
    </row>
    <row r="70" spans="1:15" ht="9.75" customHeight="1">
      <c r="A70" s="7">
        <v>90</v>
      </c>
      <c r="B70" s="3" t="s">
        <v>120</v>
      </c>
      <c r="C70" s="3"/>
      <c r="D70" s="120">
        <v>1457454</v>
      </c>
      <c r="E70" s="121">
        <v>37737104</v>
      </c>
      <c r="F70" s="121">
        <v>1153667</v>
      </c>
      <c r="G70" s="121">
        <v>37737104</v>
      </c>
      <c r="H70" s="121">
        <v>303787</v>
      </c>
      <c r="I70" s="121">
        <v>13315751</v>
      </c>
      <c r="J70" s="166" t="s">
        <v>314</v>
      </c>
      <c r="K70" s="166" t="s">
        <v>314</v>
      </c>
      <c r="L70" s="166" t="s">
        <v>314</v>
      </c>
      <c r="M70" s="166">
        <v>103101</v>
      </c>
      <c r="N70" s="166">
        <v>538634</v>
      </c>
      <c r="O70" s="198">
        <v>90</v>
      </c>
    </row>
    <row r="71" spans="1:15" ht="9.75" customHeight="1">
      <c r="A71" s="7">
        <v>91</v>
      </c>
      <c r="B71" s="3" t="s">
        <v>121</v>
      </c>
      <c r="C71" s="3"/>
      <c r="D71" s="120">
        <v>321039</v>
      </c>
      <c r="E71" s="121">
        <v>19130675</v>
      </c>
      <c r="F71" s="121">
        <v>193981</v>
      </c>
      <c r="G71" s="121">
        <v>19130675</v>
      </c>
      <c r="H71" s="121">
        <v>127058</v>
      </c>
      <c r="I71" s="121">
        <v>4997937</v>
      </c>
      <c r="J71" s="166" t="s">
        <v>314</v>
      </c>
      <c r="K71" s="166">
        <v>3358</v>
      </c>
      <c r="L71" s="166" t="s">
        <v>314</v>
      </c>
      <c r="M71" s="166">
        <v>52933</v>
      </c>
      <c r="N71" s="166">
        <v>287799</v>
      </c>
      <c r="O71" s="198">
        <v>91</v>
      </c>
    </row>
    <row r="72" spans="1:15" ht="9.75" customHeight="1">
      <c r="A72" s="7">
        <v>92</v>
      </c>
      <c r="B72" s="3" t="s">
        <v>122</v>
      </c>
      <c r="C72" s="3"/>
      <c r="D72" s="120">
        <v>900613</v>
      </c>
      <c r="E72" s="121">
        <v>20484548</v>
      </c>
      <c r="F72" s="121">
        <v>479875</v>
      </c>
      <c r="G72" s="121">
        <v>20484548</v>
      </c>
      <c r="H72" s="121">
        <v>420738</v>
      </c>
      <c r="I72" s="121">
        <v>8430625</v>
      </c>
      <c r="J72" s="166" t="s">
        <v>314</v>
      </c>
      <c r="K72" s="166">
        <v>12625</v>
      </c>
      <c r="L72" s="166" t="s">
        <v>314</v>
      </c>
      <c r="M72" s="166">
        <v>38875</v>
      </c>
      <c r="N72" s="166">
        <v>344000</v>
      </c>
      <c r="O72" s="198">
        <v>92</v>
      </c>
    </row>
    <row r="73" spans="1:15" ht="9.75" customHeight="1">
      <c r="A73" s="7">
        <v>93</v>
      </c>
      <c r="B73" s="3" t="s">
        <v>123</v>
      </c>
      <c r="C73" s="3"/>
      <c r="D73" s="120">
        <v>787577</v>
      </c>
      <c r="E73" s="121">
        <v>13765216</v>
      </c>
      <c r="F73" s="121">
        <v>440981</v>
      </c>
      <c r="G73" s="121">
        <v>13765216</v>
      </c>
      <c r="H73" s="121">
        <v>346596</v>
      </c>
      <c r="I73" s="121">
        <v>7328407</v>
      </c>
      <c r="J73" s="166" t="s">
        <v>314</v>
      </c>
      <c r="K73" s="166">
        <v>1607</v>
      </c>
      <c r="L73" s="166" t="s">
        <v>314</v>
      </c>
      <c r="M73" s="166" t="s">
        <v>314</v>
      </c>
      <c r="N73" s="166">
        <v>226131</v>
      </c>
      <c r="O73" s="198">
        <v>93</v>
      </c>
    </row>
    <row r="74" spans="1:15" ht="9.75" customHeight="1">
      <c r="A74" s="7">
        <v>94</v>
      </c>
      <c r="B74" s="14" t="s">
        <v>4</v>
      </c>
      <c r="C74" s="14"/>
      <c r="D74" s="122">
        <f>SUM(D67:D73)</f>
        <v>7077673</v>
      </c>
      <c r="E74" s="22">
        <f>SUM(E67:E73)</f>
        <v>169200948</v>
      </c>
      <c r="F74" s="22">
        <f aca="true" t="shared" si="7" ref="F74:N74">SUM(F67:F73)</f>
        <v>3821756</v>
      </c>
      <c r="G74" s="22">
        <f t="shared" si="7"/>
        <v>169200948</v>
      </c>
      <c r="H74" s="22">
        <f t="shared" si="7"/>
        <v>3255917</v>
      </c>
      <c r="I74" s="22">
        <f t="shared" si="7"/>
        <v>57141632</v>
      </c>
      <c r="J74" s="22">
        <f t="shared" si="7"/>
        <v>179</v>
      </c>
      <c r="K74" s="22">
        <f t="shared" si="7"/>
        <v>25353</v>
      </c>
      <c r="L74" s="130">
        <f t="shared" si="7"/>
        <v>0</v>
      </c>
      <c r="M74" s="22">
        <f t="shared" si="7"/>
        <v>6780193</v>
      </c>
      <c r="N74" s="22">
        <f t="shared" si="7"/>
        <v>2667404</v>
      </c>
      <c r="O74" s="198">
        <v>94</v>
      </c>
    </row>
    <row r="75" spans="1:15" ht="9.75" customHeight="1">
      <c r="A75" s="7">
        <v>95</v>
      </c>
      <c r="B75" s="20" t="s">
        <v>113</v>
      </c>
      <c r="C75" s="20"/>
      <c r="D75" s="122">
        <f>D64+D74</f>
        <v>24176171</v>
      </c>
      <c r="E75" s="22">
        <f>E64+E74</f>
        <v>403857763</v>
      </c>
      <c r="F75" s="22">
        <f aca="true" t="shared" si="8" ref="F75:N75">F64+F74</f>
        <v>16039177</v>
      </c>
      <c r="G75" s="22">
        <f t="shared" si="8"/>
        <v>403857763</v>
      </c>
      <c r="H75" s="22">
        <f t="shared" si="8"/>
        <v>8136994</v>
      </c>
      <c r="I75" s="22">
        <f t="shared" si="8"/>
        <v>168465117</v>
      </c>
      <c r="J75" s="22">
        <f t="shared" si="8"/>
        <v>10401029</v>
      </c>
      <c r="K75" s="22">
        <f t="shared" si="8"/>
        <v>199492</v>
      </c>
      <c r="L75" s="207" t="s">
        <v>348</v>
      </c>
      <c r="M75" s="22">
        <f t="shared" si="8"/>
        <v>11866932</v>
      </c>
      <c r="N75" s="22">
        <f t="shared" si="8"/>
        <v>7600676</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318</v>
      </c>
      <c r="B77" s="148"/>
      <c r="C77" s="148"/>
      <c r="D77" s="148"/>
      <c r="E77" s="148"/>
      <c r="F77" s="148"/>
      <c r="G77" s="148"/>
      <c r="H77" s="148"/>
      <c r="I77" s="148"/>
      <c r="J77" s="148"/>
      <c r="K77" s="148"/>
      <c r="L77" s="148"/>
      <c r="M77" s="148"/>
      <c r="N77" s="148"/>
      <c r="O77" s="208"/>
      <c r="P77" s="148"/>
    </row>
    <row r="78" spans="1:15" s="52" customFormat="1" ht="8.25">
      <c r="A78" s="208" t="s">
        <v>347</v>
      </c>
      <c r="B78" s="148"/>
      <c r="C78" s="148"/>
      <c r="D78" s="148"/>
      <c r="E78" s="148"/>
      <c r="F78" s="148"/>
      <c r="G78" s="148"/>
      <c r="H78" s="148"/>
      <c r="O78" s="235"/>
    </row>
  </sheetData>
  <sheetProtection/>
  <mergeCells count="28">
    <mergeCell ref="I36:O36"/>
    <mergeCell ref="N13:N15"/>
    <mergeCell ref="B5:C16"/>
    <mergeCell ref="E1:F1"/>
    <mergeCell ref="G1:H1"/>
    <mergeCell ref="I1:L1"/>
    <mergeCell ref="B2:H2"/>
    <mergeCell ref="B3:H3"/>
    <mergeCell ref="D8:E12"/>
    <mergeCell ref="A57:H57"/>
    <mergeCell ref="I57:O57"/>
    <mergeCell ref="L13:L15"/>
    <mergeCell ref="E13:E15"/>
    <mergeCell ref="I18:O18"/>
    <mergeCell ref="G13:G15"/>
    <mergeCell ref="J13:J15"/>
    <mergeCell ref="A18:H18"/>
    <mergeCell ref="A36:H36"/>
    <mergeCell ref="M8:N12"/>
    <mergeCell ref="I8:J12"/>
    <mergeCell ref="F10:G12"/>
    <mergeCell ref="H10:H12"/>
    <mergeCell ref="I2:L2"/>
    <mergeCell ref="I3:J3"/>
    <mergeCell ref="K8:L12"/>
    <mergeCell ref="I6:N7"/>
    <mergeCell ref="D6:H7"/>
    <mergeCell ref="F8:H9"/>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workbookViewId="0" topLeftCell="A1">
      <selection activeCell="G64" sqref="G64"/>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79" t="s">
        <v>373</v>
      </c>
      <c r="F1" s="379"/>
      <c r="G1" s="380" t="s">
        <v>379</v>
      </c>
      <c r="H1" s="380"/>
      <c r="I1" s="63"/>
      <c r="J1" s="63"/>
      <c r="K1" s="62" t="s">
        <v>7</v>
      </c>
      <c r="L1" s="228"/>
    </row>
    <row r="2" spans="1:12" s="4" customFormat="1" ht="12" customHeight="1">
      <c r="A2" s="227"/>
      <c r="B2" s="379" t="s">
        <v>195</v>
      </c>
      <c r="C2" s="379"/>
      <c r="D2" s="379"/>
      <c r="E2" s="379"/>
      <c r="F2" s="379"/>
      <c r="G2" s="380" t="s">
        <v>196</v>
      </c>
      <c r="H2" s="380"/>
      <c r="I2" s="380"/>
      <c r="J2" s="380"/>
      <c r="K2" s="85"/>
      <c r="L2" s="228"/>
    </row>
    <row r="3" spans="1:12" s="4" customFormat="1" ht="12" customHeight="1">
      <c r="A3" s="227"/>
      <c r="B3" s="379" t="s">
        <v>385</v>
      </c>
      <c r="C3" s="379"/>
      <c r="D3" s="379"/>
      <c r="E3" s="379"/>
      <c r="F3" s="379"/>
      <c r="G3" s="419" t="s">
        <v>197</v>
      </c>
      <c r="H3" s="419"/>
      <c r="I3" s="419"/>
      <c r="J3" s="85"/>
      <c r="K3" s="62" t="s">
        <v>7</v>
      </c>
      <c r="L3" s="228"/>
    </row>
    <row r="4" spans="1:12" s="4" customFormat="1" ht="12" customHeight="1">
      <c r="A4" s="198"/>
      <c r="B4" s="86"/>
      <c r="C4" s="86"/>
      <c r="D4" s="86"/>
      <c r="E4" s="86"/>
      <c r="F4" s="51" t="s">
        <v>3</v>
      </c>
      <c r="G4" s="291"/>
      <c r="I4" s="50"/>
      <c r="J4" s="86"/>
      <c r="K4" s="86"/>
      <c r="L4" s="228"/>
    </row>
    <row r="5" spans="1:12" s="64" customFormat="1" ht="24" customHeight="1">
      <c r="A5" s="89" t="s">
        <v>7</v>
      </c>
      <c r="B5" s="405" t="s">
        <v>200</v>
      </c>
      <c r="C5" s="406"/>
      <c r="D5" s="98" t="s">
        <v>207</v>
      </c>
      <c r="E5" s="405" t="s">
        <v>349</v>
      </c>
      <c r="F5" s="414"/>
      <c r="G5" s="296" t="s">
        <v>208</v>
      </c>
      <c r="H5" s="435" t="s">
        <v>192</v>
      </c>
      <c r="I5" s="435"/>
      <c r="J5" s="92" t="s">
        <v>7</v>
      </c>
      <c r="K5" s="89" t="s">
        <v>7</v>
      </c>
      <c r="L5" s="177" t="s">
        <v>7</v>
      </c>
    </row>
    <row r="6" spans="1:12" s="64" customFormat="1" ht="12" customHeight="1">
      <c r="A6" s="93" t="s">
        <v>7</v>
      </c>
      <c r="B6" s="407"/>
      <c r="C6" s="408"/>
      <c r="D6" s="411" t="s">
        <v>372</v>
      </c>
      <c r="E6" s="407"/>
      <c r="F6" s="415"/>
      <c r="G6" s="427" t="s">
        <v>5</v>
      </c>
      <c r="H6" s="426" t="s">
        <v>210</v>
      </c>
      <c r="I6" s="431"/>
      <c r="J6" s="431"/>
      <c r="K6" s="432"/>
      <c r="L6" s="183" t="s">
        <v>7</v>
      </c>
    </row>
    <row r="7" spans="1:12" s="64" customFormat="1" ht="12" customHeight="1">
      <c r="A7" s="93" t="s">
        <v>7</v>
      </c>
      <c r="B7" s="407"/>
      <c r="C7" s="408"/>
      <c r="D7" s="412"/>
      <c r="E7" s="407"/>
      <c r="F7" s="415"/>
      <c r="G7" s="436"/>
      <c r="H7" s="428"/>
      <c r="I7" s="418"/>
      <c r="J7" s="418"/>
      <c r="K7" s="434"/>
      <c r="L7" s="183" t="s">
        <v>7</v>
      </c>
    </row>
    <row r="8" spans="1:12" s="64" customFormat="1" ht="19.5" customHeight="1">
      <c r="A8" s="93" t="s">
        <v>7</v>
      </c>
      <c r="B8" s="407"/>
      <c r="C8" s="408"/>
      <c r="D8" s="412"/>
      <c r="E8" s="407"/>
      <c r="F8" s="415"/>
      <c r="G8" s="436"/>
      <c r="H8" s="426" t="s">
        <v>211</v>
      </c>
      <c r="I8" s="431"/>
      <c r="J8" s="432"/>
      <c r="K8" s="431" t="s">
        <v>378</v>
      </c>
      <c r="L8" s="183" t="s">
        <v>7</v>
      </c>
    </row>
    <row r="9" spans="1:12" s="64" customFormat="1" ht="20.25" customHeight="1">
      <c r="A9" s="95" t="s">
        <v>177</v>
      </c>
      <c r="B9" s="407"/>
      <c r="C9" s="408"/>
      <c r="D9" s="412"/>
      <c r="E9" s="407"/>
      <c r="F9" s="415"/>
      <c r="G9" s="436"/>
      <c r="H9" s="430"/>
      <c r="I9" s="415"/>
      <c r="J9" s="408"/>
      <c r="K9" s="415"/>
      <c r="L9" s="183" t="s">
        <v>177</v>
      </c>
    </row>
    <row r="10" spans="1:12" s="64" customFormat="1" ht="15" customHeight="1">
      <c r="A10" s="95" t="s">
        <v>181</v>
      </c>
      <c r="B10" s="407"/>
      <c r="C10" s="408"/>
      <c r="D10" s="412"/>
      <c r="E10" s="407"/>
      <c r="F10" s="415"/>
      <c r="G10" s="436"/>
      <c r="H10" s="430"/>
      <c r="I10" s="415"/>
      <c r="J10" s="408"/>
      <c r="K10" s="415"/>
      <c r="L10" s="183" t="s">
        <v>181</v>
      </c>
    </row>
    <row r="11" spans="1:12" s="64" customFormat="1" ht="18" customHeight="1">
      <c r="A11" s="93" t="s">
        <v>7</v>
      </c>
      <c r="B11" s="407"/>
      <c r="C11" s="408"/>
      <c r="D11" s="412"/>
      <c r="E11" s="407"/>
      <c r="F11" s="415"/>
      <c r="G11" s="436"/>
      <c r="H11" s="430"/>
      <c r="I11" s="415"/>
      <c r="J11" s="408"/>
      <c r="K11" s="415"/>
      <c r="L11" s="183" t="s">
        <v>7</v>
      </c>
    </row>
    <row r="12" spans="1:12" s="64" customFormat="1" ht="21.75" customHeight="1">
      <c r="A12" s="93" t="s">
        <v>7</v>
      </c>
      <c r="B12" s="407"/>
      <c r="C12" s="408"/>
      <c r="D12" s="412"/>
      <c r="E12" s="409"/>
      <c r="F12" s="416"/>
      <c r="G12" s="436"/>
      <c r="H12" s="433"/>
      <c r="I12" s="415"/>
      <c r="J12" s="408"/>
      <c r="K12" s="415"/>
      <c r="L12" s="183" t="s">
        <v>7</v>
      </c>
    </row>
    <row r="13" spans="1:12" s="64" customFormat="1" ht="16.5" customHeight="1">
      <c r="A13" s="93" t="s">
        <v>7</v>
      </c>
      <c r="B13" s="407"/>
      <c r="C13" s="408"/>
      <c r="D13" s="412"/>
      <c r="E13" s="98" t="s">
        <v>201</v>
      </c>
      <c r="F13" s="405" t="s">
        <v>258</v>
      </c>
      <c r="G13" s="436"/>
      <c r="H13" s="293" t="s">
        <v>7</v>
      </c>
      <c r="I13" s="426" t="s">
        <v>175</v>
      </c>
      <c r="J13" s="427"/>
      <c r="K13" s="415"/>
      <c r="L13" s="299" t="s">
        <v>7</v>
      </c>
    </row>
    <row r="14" spans="1:12" s="64" customFormat="1" ht="18.75" customHeight="1">
      <c r="A14" s="93" t="s">
        <v>7</v>
      </c>
      <c r="B14" s="407"/>
      <c r="C14" s="408"/>
      <c r="D14" s="412"/>
      <c r="E14" s="96" t="s">
        <v>202</v>
      </c>
      <c r="F14" s="407"/>
      <c r="G14" s="436"/>
      <c r="H14" s="290" t="s">
        <v>4</v>
      </c>
      <c r="I14" s="428"/>
      <c r="J14" s="429"/>
      <c r="K14" s="415"/>
      <c r="L14" s="183" t="s">
        <v>7</v>
      </c>
    </row>
    <row r="15" spans="1:12" s="64" customFormat="1" ht="17.25" customHeight="1">
      <c r="A15" s="93" t="s">
        <v>7</v>
      </c>
      <c r="B15" s="407"/>
      <c r="C15" s="408"/>
      <c r="D15" s="447"/>
      <c r="E15" s="96" t="s">
        <v>203</v>
      </c>
      <c r="F15" s="409"/>
      <c r="G15" s="429"/>
      <c r="H15" s="295" t="s">
        <v>7</v>
      </c>
      <c r="I15" s="96" t="s">
        <v>124</v>
      </c>
      <c r="J15" s="96" t="s">
        <v>213</v>
      </c>
      <c r="K15" s="416"/>
      <c r="L15" s="183" t="s">
        <v>7</v>
      </c>
    </row>
    <row r="16" spans="1:12" s="234" customFormat="1" ht="14.25" customHeight="1">
      <c r="A16" s="101" t="s">
        <v>7</v>
      </c>
      <c r="B16" s="417"/>
      <c r="C16" s="434"/>
      <c r="D16" s="243" t="s">
        <v>221</v>
      </c>
      <c r="E16" s="243" t="s">
        <v>222</v>
      </c>
      <c r="F16" s="244" t="s">
        <v>223</v>
      </c>
      <c r="G16" s="139" t="s">
        <v>224</v>
      </c>
      <c r="H16" s="104" t="s">
        <v>225</v>
      </c>
      <c r="I16" s="102" t="s">
        <v>226</v>
      </c>
      <c r="J16" s="102" t="s">
        <v>227</v>
      </c>
      <c r="K16" s="244" t="s">
        <v>228</v>
      </c>
      <c r="L16" s="184" t="s">
        <v>7</v>
      </c>
    </row>
    <row r="17" spans="1:12" s="52" customFormat="1" ht="8.25">
      <c r="A17" s="61"/>
      <c r="B17" s="61"/>
      <c r="C17" s="61"/>
      <c r="D17" s="74"/>
      <c r="E17" s="74"/>
      <c r="F17" s="74"/>
      <c r="G17" s="285"/>
      <c r="H17" s="74"/>
      <c r="I17" s="74"/>
      <c r="J17" s="74"/>
      <c r="K17" s="74"/>
      <c r="L17" s="158"/>
    </row>
    <row r="18" spans="1:12" s="66" customFormat="1" ht="14.25" customHeight="1">
      <c r="A18" s="445" t="s">
        <v>398</v>
      </c>
      <c r="B18" s="445"/>
      <c r="C18" s="445"/>
      <c r="D18" s="445"/>
      <c r="E18" s="445"/>
      <c r="F18" s="445"/>
      <c r="G18" s="445" t="s">
        <v>398</v>
      </c>
      <c r="H18" s="445"/>
      <c r="I18" s="445"/>
      <c r="J18" s="445"/>
      <c r="K18" s="445"/>
      <c r="L18" s="445"/>
    </row>
    <row r="19" spans="1:3" ht="9.75" customHeight="1">
      <c r="A19" s="7" t="s">
        <v>7</v>
      </c>
      <c r="B19" s="106" t="s">
        <v>206</v>
      </c>
      <c r="C19" s="106"/>
    </row>
    <row r="20" spans="1:12" ht="9.75" customHeight="1">
      <c r="A20" s="7">
        <v>52</v>
      </c>
      <c r="B20" s="3" t="s">
        <v>93</v>
      </c>
      <c r="C20" s="3"/>
      <c r="D20" s="120">
        <v>807027</v>
      </c>
      <c r="E20" s="121">
        <v>305631</v>
      </c>
      <c r="F20" s="121">
        <v>487544</v>
      </c>
      <c r="G20" s="121">
        <v>5438380</v>
      </c>
      <c r="H20" s="121">
        <v>3978835</v>
      </c>
      <c r="I20" s="121">
        <v>-164607</v>
      </c>
      <c r="J20" s="121">
        <v>4143442</v>
      </c>
      <c r="K20" s="121">
        <v>303514</v>
      </c>
      <c r="L20" s="186">
        <v>52</v>
      </c>
    </row>
    <row r="21" spans="1:12" ht="9.75" customHeight="1">
      <c r="A21" s="7">
        <v>53</v>
      </c>
      <c r="B21" s="3" t="s">
        <v>94</v>
      </c>
      <c r="C21" s="3"/>
      <c r="D21" s="120">
        <v>1145212</v>
      </c>
      <c r="E21" s="121">
        <v>1202478</v>
      </c>
      <c r="F21" s="121">
        <v>5015278</v>
      </c>
      <c r="G21" s="121">
        <v>40228836</v>
      </c>
      <c r="H21" s="121">
        <v>33275789</v>
      </c>
      <c r="I21" s="121">
        <v>14434759</v>
      </c>
      <c r="J21" s="121">
        <v>18841030</v>
      </c>
      <c r="K21" s="121">
        <v>2993815</v>
      </c>
      <c r="L21" s="186">
        <v>53</v>
      </c>
    </row>
    <row r="22" spans="1:12" ht="9.75" customHeight="1">
      <c r="A22" s="7">
        <v>54</v>
      </c>
      <c r="B22" s="3" t="s">
        <v>95</v>
      </c>
      <c r="C22" s="3"/>
      <c r="D22" s="167">
        <v>654000</v>
      </c>
      <c r="E22" s="121">
        <v>254879</v>
      </c>
      <c r="F22" s="121">
        <v>236783</v>
      </c>
      <c r="G22" s="121">
        <v>5752979</v>
      </c>
      <c r="H22" s="121">
        <v>4631499</v>
      </c>
      <c r="I22" s="121">
        <v>728257</v>
      </c>
      <c r="J22" s="121">
        <v>3903242</v>
      </c>
      <c r="K22" s="121">
        <v>277031</v>
      </c>
      <c r="L22" s="186">
        <v>54</v>
      </c>
    </row>
    <row r="23" spans="1:12" ht="9.75" customHeight="1">
      <c r="A23" s="7">
        <v>55</v>
      </c>
      <c r="B23" s="14" t="s">
        <v>4</v>
      </c>
      <c r="C23" s="14"/>
      <c r="D23" s="122">
        <f>SUM(D20:D22)</f>
        <v>2606239</v>
      </c>
      <c r="E23" s="22">
        <f>SUM(E20:E22)</f>
        <v>1762988</v>
      </c>
      <c r="F23" s="22">
        <f aca="true" t="shared" si="0" ref="F23:K23">SUM(F20:F22)</f>
        <v>5739605</v>
      </c>
      <c r="G23" s="22">
        <f t="shared" si="0"/>
        <v>51420195</v>
      </c>
      <c r="H23" s="22">
        <f t="shared" si="0"/>
        <v>41886123</v>
      </c>
      <c r="I23" s="22">
        <f t="shared" si="0"/>
        <v>14998409</v>
      </c>
      <c r="J23" s="22">
        <f t="shared" si="0"/>
        <v>26887714</v>
      </c>
      <c r="K23" s="22">
        <f t="shared" si="0"/>
        <v>3574360</v>
      </c>
      <c r="L23" s="186">
        <v>55</v>
      </c>
    </row>
    <row r="24" spans="1:12" ht="9.75" customHeight="1">
      <c r="A24" s="7"/>
      <c r="B24" s="3"/>
      <c r="C24" s="3"/>
      <c r="D24" s="120"/>
      <c r="E24" s="121"/>
      <c r="F24" s="121"/>
      <c r="G24" s="121"/>
      <c r="H24" s="121"/>
      <c r="I24" s="121"/>
      <c r="J24" s="121"/>
      <c r="K24" s="121"/>
      <c r="L24" s="186"/>
    </row>
    <row r="25" spans="1:12" ht="9.75" customHeight="1">
      <c r="A25" s="25" t="s">
        <v>7</v>
      </c>
      <c r="B25" s="106" t="s">
        <v>205</v>
      </c>
      <c r="C25" s="106"/>
      <c r="D25" s="120"/>
      <c r="E25" s="121"/>
      <c r="F25" s="121"/>
      <c r="G25" s="121"/>
      <c r="H25" s="121"/>
      <c r="I25" s="121"/>
      <c r="J25" s="121"/>
      <c r="K25" s="121"/>
      <c r="L25" s="188" t="s">
        <v>7</v>
      </c>
    </row>
    <row r="26" spans="1:12" ht="9.75" customHeight="1">
      <c r="A26" s="7">
        <v>56</v>
      </c>
      <c r="B26" s="3" t="s">
        <v>96</v>
      </c>
      <c r="C26" s="3"/>
      <c r="D26" s="120">
        <v>99734</v>
      </c>
      <c r="E26" s="121">
        <v>430746</v>
      </c>
      <c r="F26" s="121">
        <v>624678</v>
      </c>
      <c r="G26" s="121">
        <v>12016745</v>
      </c>
      <c r="H26" s="121">
        <v>11277842</v>
      </c>
      <c r="I26" s="121">
        <v>4466478</v>
      </c>
      <c r="J26" s="121">
        <v>6811364</v>
      </c>
      <c r="K26" s="121">
        <v>281812</v>
      </c>
      <c r="L26" s="186">
        <v>56</v>
      </c>
    </row>
    <row r="27" spans="1:12" ht="9.75" customHeight="1">
      <c r="A27" s="7">
        <v>57</v>
      </c>
      <c r="B27" s="3" t="s">
        <v>97</v>
      </c>
      <c r="C27" s="3"/>
      <c r="D27" s="167" t="s">
        <v>314</v>
      </c>
      <c r="E27" s="121">
        <v>1762107</v>
      </c>
      <c r="F27" s="121">
        <v>806170</v>
      </c>
      <c r="G27" s="121">
        <v>12544763</v>
      </c>
      <c r="H27" s="121">
        <v>11526151</v>
      </c>
      <c r="I27" s="121">
        <v>4997967</v>
      </c>
      <c r="J27" s="121">
        <v>6528184</v>
      </c>
      <c r="K27" s="121">
        <v>602409</v>
      </c>
      <c r="L27" s="186">
        <v>57</v>
      </c>
    </row>
    <row r="28" spans="1:12" ht="9.75" customHeight="1">
      <c r="A28" s="7">
        <v>58</v>
      </c>
      <c r="B28" s="3" t="s">
        <v>98</v>
      </c>
      <c r="C28" s="3"/>
      <c r="D28" s="120">
        <v>582323</v>
      </c>
      <c r="E28" s="121">
        <v>567060</v>
      </c>
      <c r="F28" s="121">
        <v>1051409</v>
      </c>
      <c r="G28" s="121">
        <v>19611129</v>
      </c>
      <c r="H28" s="121">
        <v>17055438</v>
      </c>
      <c r="I28" s="121">
        <v>8068207</v>
      </c>
      <c r="J28" s="121">
        <v>8987231</v>
      </c>
      <c r="K28" s="121">
        <v>1759611</v>
      </c>
      <c r="L28" s="186">
        <v>58</v>
      </c>
    </row>
    <row r="29" spans="1:12" ht="9.75" customHeight="1">
      <c r="A29" s="7">
        <v>59</v>
      </c>
      <c r="B29" s="3" t="s">
        <v>99</v>
      </c>
      <c r="C29" s="3"/>
      <c r="D29" s="120">
        <v>1234608</v>
      </c>
      <c r="E29" s="121">
        <v>375950</v>
      </c>
      <c r="F29" s="121">
        <v>467916</v>
      </c>
      <c r="G29" s="121">
        <v>13333957</v>
      </c>
      <c r="H29" s="121">
        <v>11168218</v>
      </c>
      <c r="I29" s="121">
        <v>3827620</v>
      </c>
      <c r="J29" s="121">
        <v>7340598</v>
      </c>
      <c r="K29" s="121">
        <v>318292</v>
      </c>
      <c r="L29" s="186">
        <v>59</v>
      </c>
    </row>
    <row r="30" spans="1:12" ht="9.75" customHeight="1">
      <c r="A30" s="7">
        <v>60</v>
      </c>
      <c r="B30" s="3" t="s">
        <v>94</v>
      </c>
      <c r="C30" s="3"/>
      <c r="D30" s="120">
        <v>1480082</v>
      </c>
      <c r="E30" s="121">
        <v>905864</v>
      </c>
      <c r="F30" s="121">
        <v>2791787</v>
      </c>
      <c r="G30" s="121">
        <v>30337026</v>
      </c>
      <c r="H30" s="121">
        <v>26440548</v>
      </c>
      <c r="I30" s="121">
        <v>13337794</v>
      </c>
      <c r="J30" s="121">
        <v>13102754</v>
      </c>
      <c r="K30" s="121">
        <v>1778864</v>
      </c>
      <c r="L30" s="186">
        <v>60</v>
      </c>
    </row>
    <row r="31" spans="1:12" ht="9.75" customHeight="1">
      <c r="A31" s="7">
        <v>61</v>
      </c>
      <c r="B31" s="3" t="s">
        <v>100</v>
      </c>
      <c r="C31" s="3"/>
      <c r="D31" s="120">
        <v>654148</v>
      </c>
      <c r="E31" s="121">
        <v>609272</v>
      </c>
      <c r="F31" s="121">
        <v>884121</v>
      </c>
      <c r="G31" s="121">
        <v>18008238</v>
      </c>
      <c r="H31" s="121">
        <v>16293888</v>
      </c>
      <c r="I31" s="121">
        <v>6978800</v>
      </c>
      <c r="J31" s="121">
        <v>9315088</v>
      </c>
      <c r="K31" s="121">
        <v>721754</v>
      </c>
      <c r="L31" s="186">
        <v>61</v>
      </c>
    </row>
    <row r="32" spans="1:12" ht="9.75" customHeight="1">
      <c r="A32" s="7">
        <v>62</v>
      </c>
      <c r="B32" s="3" t="s">
        <v>101</v>
      </c>
      <c r="C32" s="3"/>
      <c r="D32" s="120">
        <v>725007</v>
      </c>
      <c r="E32" s="121">
        <v>319932</v>
      </c>
      <c r="F32" s="121">
        <v>1142554</v>
      </c>
      <c r="G32" s="121">
        <v>12244307</v>
      </c>
      <c r="H32" s="121">
        <v>10962825</v>
      </c>
      <c r="I32" s="121">
        <v>7762955</v>
      </c>
      <c r="J32" s="121">
        <v>3199870</v>
      </c>
      <c r="K32" s="121">
        <v>254660</v>
      </c>
      <c r="L32" s="186">
        <v>62</v>
      </c>
    </row>
    <row r="33" spans="1:12" ht="9.75" customHeight="1">
      <c r="A33" s="7">
        <v>63</v>
      </c>
      <c r="B33" s="14" t="s">
        <v>4</v>
      </c>
      <c r="C33" s="14"/>
      <c r="D33" s="122">
        <f>SUM(D26:D32)</f>
        <v>4775902</v>
      </c>
      <c r="E33" s="22">
        <f aca="true" t="shared" si="1" ref="E33:K33">SUM(E26:E32)</f>
        <v>4970931</v>
      </c>
      <c r="F33" s="22">
        <f t="shared" si="1"/>
        <v>7768635</v>
      </c>
      <c r="G33" s="22">
        <f t="shared" si="1"/>
        <v>118096165</v>
      </c>
      <c r="H33" s="22">
        <f t="shared" si="1"/>
        <v>104724910</v>
      </c>
      <c r="I33" s="22">
        <f t="shared" si="1"/>
        <v>49439821</v>
      </c>
      <c r="J33" s="22">
        <f t="shared" si="1"/>
        <v>55285089</v>
      </c>
      <c r="K33" s="22">
        <f t="shared" si="1"/>
        <v>5717402</v>
      </c>
      <c r="L33" s="186">
        <v>63</v>
      </c>
    </row>
    <row r="34" spans="1:12" ht="9.75" customHeight="1">
      <c r="A34" s="7">
        <v>64</v>
      </c>
      <c r="B34" s="20" t="s">
        <v>92</v>
      </c>
      <c r="C34" s="20"/>
      <c r="D34" s="122">
        <f>D23+D33</f>
        <v>7382141</v>
      </c>
      <c r="E34" s="22">
        <f aca="true" t="shared" si="2" ref="E34:K34">E23+E33</f>
        <v>6733919</v>
      </c>
      <c r="F34" s="22">
        <f t="shared" si="2"/>
        <v>13508240</v>
      </c>
      <c r="G34" s="22">
        <f t="shared" si="2"/>
        <v>169516360</v>
      </c>
      <c r="H34" s="22">
        <f t="shared" si="2"/>
        <v>146611033</v>
      </c>
      <c r="I34" s="22">
        <f t="shared" si="2"/>
        <v>64438230</v>
      </c>
      <c r="J34" s="22">
        <f t="shared" si="2"/>
        <v>82172803</v>
      </c>
      <c r="K34" s="22">
        <f t="shared" si="2"/>
        <v>9291762</v>
      </c>
      <c r="L34" s="186">
        <v>64</v>
      </c>
    </row>
    <row r="35" spans="1:12" ht="6.75" customHeight="1">
      <c r="A35" s="7"/>
      <c r="B35" s="20"/>
      <c r="C35" s="20"/>
      <c r="D35" s="22"/>
      <c r="E35" s="22"/>
      <c r="F35" s="22"/>
      <c r="G35" s="22"/>
      <c r="H35" s="22"/>
      <c r="I35" s="22"/>
      <c r="J35" s="22"/>
      <c r="K35" s="22"/>
      <c r="L35" s="186"/>
    </row>
    <row r="36" spans="1:12" s="66" customFormat="1" ht="15.75" customHeight="1">
      <c r="A36" s="437" t="s">
        <v>399</v>
      </c>
      <c r="B36" s="437"/>
      <c r="C36" s="437"/>
      <c r="D36" s="437"/>
      <c r="E36" s="437"/>
      <c r="F36" s="437"/>
      <c r="G36" s="437" t="s">
        <v>399</v>
      </c>
      <c r="H36" s="437"/>
      <c r="I36" s="437"/>
      <c r="J36" s="437"/>
      <c r="K36" s="437"/>
      <c r="L36" s="437"/>
    </row>
    <row r="37" spans="1:12" ht="9.75" customHeight="1">
      <c r="A37" s="7" t="s">
        <v>7</v>
      </c>
      <c r="B37" s="106" t="s">
        <v>206</v>
      </c>
      <c r="C37" s="106"/>
      <c r="D37" s="121"/>
      <c r="E37" s="121"/>
      <c r="F37" s="121"/>
      <c r="G37" s="121"/>
      <c r="H37" s="121"/>
      <c r="I37" s="121"/>
      <c r="J37" s="121"/>
      <c r="K37" s="121"/>
      <c r="L37" s="186" t="s">
        <v>7</v>
      </c>
    </row>
    <row r="38" spans="1:12" ht="9.75" customHeight="1">
      <c r="A38" s="7">
        <v>65</v>
      </c>
      <c r="B38" s="3" t="s">
        <v>103</v>
      </c>
      <c r="C38" s="3"/>
      <c r="D38" s="120">
        <v>390553</v>
      </c>
      <c r="E38" s="121">
        <v>437349</v>
      </c>
      <c r="F38" s="121">
        <v>24557</v>
      </c>
      <c r="G38" s="121">
        <v>7261072</v>
      </c>
      <c r="H38" s="121">
        <v>6040393</v>
      </c>
      <c r="I38" s="121">
        <v>80851</v>
      </c>
      <c r="J38" s="121">
        <v>5959542</v>
      </c>
      <c r="K38" s="121">
        <v>636706</v>
      </c>
      <c r="L38" s="186">
        <v>65</v>
      </c>
    </row>
    <row r="39" spans="1:12" ht="9.75" customHeight="1">
      <c r="A39" s="7">
        <v>66</v>
      </c>
      <c r="B39" s="3" t="s">
        <v>104</v>
      </c>
      <c r="C39" s="3"/>
      <c r="D39" s="167" t="s">
        <v>314</v>
      </c>
      <c r="E39" s="121">
        <v>1546913</v>
      </c>
      <c r="F39" s="121">
        <v>507901</v>
      </c>
      <c r="G39" s="121">
        <v>9491722</v>
      </c>
      <c r="H39" s="121">
        <v>8061988</v>
      </c>
      <c r="I39" s="121">
        <v>2142268</v>
      </c>
      <c r="J39" s="121">
        <v>5919720</v>
      </c>
      <c r="K39" s="121">
        <v>1011509</v>
      </c>
      <c r="L39" s="186">
        <v>66</v>
      </c>
    </row>
    <row r="40" spans="1:12" ht="9.75" customHeight="1">
      <c r="A40" s="7">
        <v>67</v>
      </c>
      <c r="B40" s="3" t="s">
        <v>105</v>
      </c>
      <c r="C40" s="3"/>
      <c r="D40" s="167" t="s">
        <v>314</v>
      </c>
      <c r="E40" s="121">
        <v>360189</v>
      </c>
      <c r="F40" s="121">
        <v>256715</v>
      </c>
      <c r="G40" s="121">
        <v>6535037</v>
      </c>
      <c r="H40" s="121">
        <v>4767402</v>
      </c>
      <c r="I40" s="121">
        <v>1158636</v>
      </c>
      <c r="J40" s="121">
        <v>3608766</v>
      </c>
      <c r="K40" s="121">
        <v>1604081</v>
      </c>
      <c r="L40" s="186">
        <v>67</v>
      </c>
    </row>
    <row r="41" spans="1:12" ht="9.75" customHeight="1">
      <c r="A41" s="7">
        <v>68</v>
      </c>
      <c r="B41" s="3" t="s">
        <v>106</v>
      </c>
      <c r="C41" s="3"/>
      <c r="D41" s="120">
        <v>811260</v>
      </c>
      <c r="E41" s="121">
        <v>382551</v>
      </c>
      <c r="F41" s="121">
        <v>215980</v>
      </c>
      <c r="G41" s="121">
        <v>4972782</v>
      </c>
      <c r="H41" s="121">
        <v>3847708</v>
      </c>
      <c r="I41" s="166" t="s">
        <v>314</v>
      </c>
      <c r="J41" s="121">
        <v>3847708</v>
      </c>
      <c r="K41" s="121">
        <v>139113</v>
      </c>
      <c r="L41" s="186">
        <v>68</v>
      </c>
    </row>
    <row r="42" spans="1:12" ht="9.75" customHeight="1">
      <c r="A42" s="7">
        <v>69</v>
      </c>
      <c r="B42" s="14" t="s">
        <v>4</v>
      </c>
      <c r="C42" s="14"/>
      <c r="D42" s="122">
        <f>SUM(D38:D41)</f>
        <v>1201813</v>
      </c>
      <c r="E42" s="22">
        <f>SUM(E38:E41)</f>
        <v>2727002</v>
      </c>
      <c r="F42" s="22">
        <f aca="true" t="shared" si="3" ref="F42:K42">SUM(F38:F41)</f>
        <v>1005153</v>
      </c>
      <c r="G42" s="22">
        <f t="shared" si="3"/>
        <v>28260613</v>
      </c>
      <c r="H42" s="22">
        <f t="shared" si="3"/>
        <v>22717491</v>
      </c>
      <c r="I42" s="22">
        <f t="shared" si="3"/>
        <v>3381755</v>
      </c>
      <c r="J42" s="22">
        <f t="shared" si="3"/>
        <v>19335736</v>
      </c>
      <c r="K42" s="22">
        <f t="shared" si="3"/>
        <v>3391409</v>
      </c>
      <c r="L42" s="186">
        <v>69</v>
      </c>
    </row>
    <row r="43" spans="1:12" ht="9.75" customHeight="1">
      <c r="A43" s="7"/>
      <c r="B43" s="3"/>
      <c r="C43" s="3"/>
      <c r="D43" s="120"/>
      <c r="E43" s="121"/>
      <c r="F43" s="121"/>
      <c r="G43" s="121"/>
      <c r="H43" s="121"/>
      <c r="I43" s="121"/>
      <c r="J43" s="121"/>
      <c r="K43" s="121"/>
      <c r="L43" s="186"/>
    </row>
    <row r="44" spans="1:12" ht="9.75" customHeight="1">
      <c r="A44" s="7" t="s">
        <v>7</v>
      </c>
      <c r="B44" s="106" t="s">
        <v>205</v>
      </c>
      <c r="C44" s="106"/>
      <c r="D44" s="120"/>
      <c r="E44" s="121"/>
      <c r="F44" s="121"/>
      <c r="G44" s="121"/>
      <c r="H44" s="121"/>
      <c r="I44" s="121"/>
      <c r="J44" s="121"/>
      <c r="K44" s="121"/>
      <c r="L44" s="186" t="s">
        <v>7</v>
      </c>
    </row>
    <row r="45" spans="1:12" ht="9.75" customHeight="1">
      <c r="A45" s="7">
        <v>70</v>
      </c>
      <c r="B45" s="3" t="s">
        <v>103</v>
      </c>
      <c r="C45" s="3"/>
      <c r="D45" s="167" t="s">
        <v>314</v>
      </c>
      <c r="E45" s="166">
        <v>507891</v>
      </c>
      <c r="F45" s="166">
        <v>1582344</v>
      </c>
      <c r="G45" s="166">
        <v>26138472</v>
      </c>
      <c r="H45" s="166">
        <v>24761693</v>
      </c>
      <c r="I45" s="166">
        <v>10816630</v>
      </c>
      <c r="J45" s="166">
        <v>13945063</v>
      </c>
      <c r="K45" s="166">
        <v>1037796</v>
      </c>
      <c r="L45" s="186">
        <v>70</v>
      </c>
    </row>
    <row r="46" spans="1:12" ht="9.75" customHeight="1">
      <c r="A46" s="7">
        <v>71</v>
      </c>
      <c r="B46" s="3" t="s">
        <v>104</v>
      </c>
      <c r="C46" s="3"/>
      <c r="D46" s="167" t="s">
        <v>314</v>
      </c>
      <c r="E46" s="166">
        <v>1338349</v>
      </c>
      <c r="F46" s="166">
        <v>627426</v>
      </c>
      <c r="G46" s="166">
        <v>12523993</v>
      </c>
      <c r="H46" s="166">
        <v>11961598</v>
      </c>
      <c r="I46" s="166">
        <v>3972157</v>
      </c>
      <c r="J46" s="166">
        <v>7989441</v>
      </c>
      <c r="K46" s="166">
        <v>276875</v>
      </c>
      <c r="L46" s="186">
        <v>71</v>
      </c>
    </row>
    <row r="47" spans="1:12" ht="9.75" customHeight="1">
      <c r="A47" s="7">
        <v>72</v>
      </c>
      <c r="B47" s="3" t="s">
        <v>105</v>
      </c>
      <c r="C47" s="3"/>
      <c r="D47" s="167">
        <v>74753</v>
      </c>
      <c r="E47" s="166">
        <v>421825</v>
      </c>
      <c r="F47" s="166">
        <v>1004780</v>
      </c>
      <c r="G47" s="166">
        <v>13851647</v>
      </c>
      <c r="H47" s="166">
        <v>12330093</v>
      </c>
      <c r="I47" s="166">
        <v>4129314</v>
      </c>
      <c r="J47" s="166">
        <v>8200779</v>
      </c>
      <c r="K47" s="166">
        <v>965572</v>
      </c>
      <c r="L47" s="186">
        <v>72</v>
      </c>
    </row>
    <row r="48" spans="1:12" ht="9.75" customHeight="1">
      <c r="A48" s="7">
        <v>73</v>
      </c>
      <c r="B48" s="3" t="s">
        <v>107</v>
      </c>
      <c r="C48" s="3"/>
      <c r="D48" s="167" t="s">
        <v>314</v>
      </c>
      <c r="E48" s="166">
        <v>1233139</v>
      </c>
      <c r="F48" s="166">
        <v>1913251</v>
      </c>
      <c r="G48" s="166">
        <v>22120728</v>
      </c>
      <c r="H48" s="166">
        <v>20758081</v>
      </c>
      <c r="I48" s="166">
        <v>11035840</v>
      </c>
      <c r="J48" s="166">
        <v>9722241</v>
      </c>
      <c r="K48" s="166">
        <v>879031</v>
      </c>
      <c r="L48" s="186">
        <v>73</v>
      </c>
    </row>
    <row r="49" spans="1:12" ht="9.75" customHeight="1">
      <c r="A49" s="7">
        <v>74</v>
      </c>
      <c r="B49" s="3" t="s">
        <v>108</v>
      </c>
      <c r="C49" s="3"/>
      <c r="D49" s="167">
        <v>919776</v>
      </c>
      <c r="E49" s="166">
        <v>304756</v>
      </c>
      <c r="F49" s="166">
        <v>856904</v>
      </c>
      <c r="G49" s="166">
        <v>12283754</v>
      </c>
      <c r="H49" s="166">
        <v>9949813</v>
      </c>
      <c r="I49" s="166">
        <v>1592293</v>
      </c>
      <c r="J49" s="166">
        <v>8357520</v>
      </c>
      <c r="K49" s="166">
        <v>1140065</v>
      </c>
      <c r="L49" s="186">
        <v>74</v>
      </c>
    </row>
    <row r="50" spans="1:12" ht="9.75" customHeight="1">
      <c r="A50" s="7">
        <v>75</v>
      </c>
      <c r="B50" s="3" t="s">
        <v>109</v>
      </c>
      <c r="C50" s="3"/>
      <c r="D50" s="167">
        <v>476878</v>
      </c>
      <c r="E50" s="166">
        <v>193568</v>
      </c>
      <c r="F50" s="166">
        <v>170916</v>
      </c>
      <c r="G50" s="166">
        <v>10784292</v>
      </c>
      <c r="H50" s="166">
        <v>9581430</v>
      </c>
      <c r="I50" s="166">
        <v>626660</v>
      </c>
      <c r="J50" s="166">
        <v>8954770</v>
      </c>
      <c r="K50" s="166">
        <v>405952</v>
      </c>
      <c r="L50" s="186">
        <v>75</v>
      </c>
    </row>
    <row r="51" spans="1:12" ht="9.75" customHeight="1">
      <c r="A51" s="7">
        <v>76</v>
      </c>
      <c r="B51" s="3" t="s">
        <v>110</v>
      </c>
      <c r="C51" s="3"/>
      <c r="D51" s="167">
        <v>831772</v>
      </c>
      <c r="E51" s="166">
        <v>218801</v>
      </c>
      <c r="F51" s="166">
        <v>666559</v>
      </c>
      <c r="G51" s="166">
        <v>11932374</v>
      </c>
      <c r="H51" s="166">
        <v>9927773</v>
      </c>
      <c r="I51" s="166">
        <v>1690276</v>
      </c>
      <c r="J51" s="166">
        <v>8237497</v>
      </c>
      <c r="K51" s="166">
        <v>736245</v>
      </c>
      <c r="L51" s="186">
        <v>76</v>
      </c>
    </row>
    <row r="52" spans="1:12" ht="9.75" customHeight="1">
      <c r="A52" s="7">
        <v>77</v>
      </c>
      <c r="B52" s="3" t="s">
        <v>111</v>
      </c>
      <c r="C52" s="3"/>
      <c r="D52" s="167">
        <v>397385</v>
      </c>
      <c r="E52" s="166">
        <v>239579</v>
      </c>
      <c r="F52" s="166">
        <v>190801</v>
      </c>
      <c r="G52" s="166">
        <v>11231038</v>
      </c>
      <c r="H52" s="166">
        <v>9924433</v>
      </c>
      <c r="I52" s="166">
        <v>1560301</v>
      </c>
      <c r="J52" s="166">
        <v>8364132</v>
      </c>
      <c r="K52" s="166">
        <v>627855</v>
      </c>
      <c r="L52" s="186">
        <v>77</v>
      </c>
    </row>
    <row r="53" spans="1:12" ht="9.75" customHeight="1">
      <c r="A53" s="7">
        <v>78</v>
      </c>
      <c r="B53" s="3" t="s">
        <v>112</v>
      </c>
      <c r="C53" s="3"/>
      <c r="D53" s="167">
        <v>783607</v>
      </c>
      <c r="E53" s="166">
        <v>436775</v>
      </c>
      <c r="F53" s="166">
        <v>189616</v>
      </c>
      <c r="G53" s="166">
        <v>9633752</v>
      </c>
      <c r="H53" s="166">
        <v>7585411</v>
      </c>
      <c r="I53" s="166">
        <v>894010</v>
      </c>
      <c r="J53" s="166">
        <v>6691401</v>
      </c>
      <c r="K53" s="166">
        <v>457172</v>
      </c>
      <c r="L53" s="186">
        <v>78</v>
      </c>
    </row>
    <row r="54" spans="1:12" ht="9.75" customHeight="1">
      <c r="A54" s="7">
        <v>79</v>
      </c>
      <c r="B54" s="14" t="s">
        <v>4</v>
      </c>
      <c r="C54" s="14"/>
      <c r="D54" s="122">
        <f>SUM(D45:D53)</f>
        <v>3484171</v>
      </c>
      <c r="E54" s="22">
        <f>SUM(E45:E53)</f>
        <v>4894683</v>
      </c>
      <c r="F54" s="22">
        <f aca="true" t="shared" si="4" ref="F54:K54">SUM(F45:F53)</f>
        <v>7202597</v>
      </c>
      <c r="G54" s="22">
        <f t="shared" si="4"/>
        <v>130500050</v>
      </c>
      <c r="H54" s="22">
        <f t="shared" si="4"/>
        <v>116780325</v>
      </c>
      <c r="I54" s="22">
        <f t="shared" si="4"/>
        <v>36317481</v>
      </c>
      <c r="J54" s="22">
        <f t="shared" si="4"/>
        <v>80462844</v>
      </c>
      <c r="K54" s="22">
        <f t="shared" si="4"/>
        <v>6526563</v>
      </c>
      <c r="L54" s="186">
        <v>79</v>
      </c>
    </row>
    <row r="55" spans="1:12" ht="9.75" customHeight="1">
      <c r="A55" s="7">
        <v>80</v>
      </c>
      <c r="B55" s="20" t="s">
        <v>102</v>
      </c>
      <c r="C55" s="20"/>
      <c r="D55" s="122">
        <f>D42+D54</f>
        <v>4685984</v>
      </c>
      <c r="E55" s="22">
        <f>E42+E54</f>
        <v>7621685</v>
      </c>
      <c r="F55" s="22">
        <f aca="true" t="shared" si="5" ref="F55:K55">F42+F54</f>
        <v>8207750</v>
      </c>
      <c r="G55" s="22">
        <f t="shared" si="5"/>
        <v>158760663</v>
      </c>
      <c r="H55" s="22">
        <f t="shared" si="5"/>
        <v>139497816</v>
      </c>
      <c r="I55" s="22">
        <f t="shared" si="5"/>
        <v>39699236</v>
      </c>
      <c r="J55" s="22">
        <f t="shared" si="5"/>
        <v>99798580</v>
      </c>
      <c r="K55" s="22">
        <f t="shared" si="5"/>
        <v>9917972</v>
      </c>
      <c r="L55" s="186">
        <v>80</v>
      </c>
    </row>
    <row r="56" spans="4:12" ht="9.75" customHeight="1">
      <c r="D56" s="121"/>
      <c r="E56" s="121"/>
      <c r="F56" s="121"/>
      <c r="G56" s="121"/>
      <c r="H56" s="121"/>
      <c r="I56" s="121"/>
      <c r="J56" s="121"/>
      <c r="K56" s="121"/>
      <c r="L56" s="228"/>
    </row>
    <row r="57" spans="1:12" ht="13.5" customHeight="1">
      <c r="A57" s="437" t="s">
        <v>400</v>
      </c>
      <c r="B57" s="437"/>
      <c r="C57" s="437"/>
      <c r="D57" s="437"/>
      <c r="E57" s="437"/>
      <c r="F57" s="437"/>
      <c r="G57" s="437" t="s">
        <v>400</v>
      </c>
      <c r="H57" s="437"/>
      <c r="I57" s="437"/>
      <c r="J57" s="437"/>
      <c r="K57" s="437"/>
      <c r="L57" s="437"/>
    </row>
    <row r="58" spans="1:12" ht="9" customHeight="1">
      <c r="A58" s="7"/>
      <c r="B58" s="106" t="s">
        <v>8</v>
      </c>
      <c r="C58" s="106"/>
      <c r="D58" s="121"/>
      <c r="E58" s="121"/>
      <c r="F58" s="121"/>
      <c r="G58" s="140"/>
      <c r="H58" s="141"/>
      <c r="I58" s="141"/>
      <c r="J58" s="121"/>
      <c r="K58" s="121"/>
      <c r="L58" s="186"/>
    </row>
    <row r="59" spans="1:12" ht="9.75" customHeight="1">
      <c r="A59" s="7">
        <v>81</v>
      </c>
      <c r="B59" s="3" t="s">
        <v>114</v>
      </c>
      <c r="C59" s="3"/>
      <c r="D59" s="167">
        <v>386861</v>
      </c>
      <c r="E59" s="166">
        <v>292583</v>
      </c>
      <c r="F59" s="166">
        <v>153250</v>
      </c>
      <c r="G59" s="166">
        <v>6478835</v>
      </c>
      <c r="H59" s="166">
        <v>4840812</v>
      </c>
      <c r="I59" s="166">
        <v>1112062</v>
      </c>
      <c r="J59" s="166">
        <v>3728750</v>
      </c>
      <c r="K59" s="166">
        <v>1053994</v>
      </c>
      <c r="L59" s="186">
        <v>81</v>
      </c>
    </row>
    <row r="60" spans="1:12" ht="9.75" customHeight="1">
      <c r="A60" s="7">
        <v>82</v>
      </c>
      <c r="B60" s="3" t="s">
        <v>115</v>
      </c>
      <c r="C60" s="3"/>
      <c r="D60" s="167" t="s">
        <v>314</v>
      </c>
      <c r="E60" s="166">
        <v>2258424</v>
      </c>
      <c r="F60" s="166">
        <v>2013149</v>
      </c>
      <c r="G60" s="166">
        <v>28613215</v>
      </c>
      <c r="H60" s="166">
        <v>21258673</v>
      </c>
      <c r="I60" s="166">
        <v>12362161</v>
      </c>
      <c r="J60" s="166">
        <v>8896512</v>
      </c>
      <c r="K60" s="166">
        <v>4943056</v>
      </c>
      <c r="L60" s="186">
        <v>82</v>
      </c>
    </row>
    <row r="61" spans="1:12" ht="9.75" customHeight="1">
      <c r="A61" s="7">
        <v>83</v>
      </c>
      <c r="B61" s="3" t="s">
        <v>116</v>
      </c>
      <c r="C61" s="3"/>
      <c r="D61" s="167">
        <v>2747502</v>
      </c>
      <c r="E61" s="166">
        <v>3788193</v>
      </c>
      <c r="F61" s="166">
        <v>3651526</v>
      </c>
      <c r="G61" s="166">
        <v>36409850</v>
      </c>
      <c r="H61" s="166">
        <v>30940985</v>
      </c>
      <c r="I61" s="166">
        <v>9482161</v>
      </c>
      <c r="J61" s="166">
        <v>21458824</v>
      </c>
      <c r="K61" s="166">
        <v>1986192</v>
      </c>
      <c r="L61" s="186">
        <v>83</v>
      </c>
    </row>
    <row r="62" spans="1:12" ht="9.75" customHeight="1">
      <c r="A62" s="7">
        <v>84</v>
      </c>
      <c r="B62" s="3" t="s">
        <v>117</v>
      </c>
      <c r="C62" s="3"/>
      <c r="D62" s="167" t="s">
        <v>314</v>
      </c>
      <c r="E62" s="166">
        <v>2429839</v>
      </c>
      <c r="F62" s="166">
        <v>16542782</v>
      </c>
      <c r="G62" s="166">
        <v>176087538</v>
      </c>
      <c r="H62" s="166">
        <v>158606427</v>
      </c>
      <c r="I62" s="166">
        <v>58889545</v>
      </c>
      <c r="J62" s="166">
        <v>99716882</v>
      </c>
      <c r="K62" s="166">
        <v>13738121</v>
      </c>
      <c r="L62" s="186">
        <v>84</v>
      </c>
    </row>
    <row r="63" spans="1:12" ht="9.75" customHeight="1">
      <c r="A63" s="7">
        <v>85</v>
      </c>
      <c r="B63" s="3" t="s">
        <v>118</v>
      </c>
      <c r="C63" s="3"/>
      <c r="D63" s="167" t="s">
        <v>314</v>
      </c>
      <c r="E63" s="166">
        <v>283584</v>
      </c>
      <c r="F63" s="166">
        <v>36027</v>
      </c>
      <c r="G63" s="166">
        <v>7413604</v>
      </c>
      <c r="H63" s="166">
        <v>2429942</v>
      </c>
      <c r="I63" s="166" t="s">
        <v>314</v>
      </c>
      <c r="J63" s="166">
        <v>2429942</v>
      </c>
      <c r="K63" s="166">
        <v>646338</v>
      </c>
      <c r="L63" s="186">
        <v>85</v>
      </c>
    </row>
    <row r="64" spans="1:12" ht="9.75" customHeight="1">
      <c r="A64" s="7">
        <v>86</v>
      </c>
      <c r="B64" s="14" t="s">
        <v>4</v>
      </c>
      <c r="C64" s="14"/>
      <c r="D64" s="122">
        <f>SUM(D59:D63)</f>
        <v>3134363</v>
      </c>
      <c r="E64" s="22">
        <f>SUM(E59:E63)</f>
        <v>9052623</v>
      </c>
      <c r="F64" s="22">
        <f aca="true" t="shared" si="6" ref="F64:K64">SUM(F59:F63)</f>
        <v>22396734</v>
      </c>
      <c r="G64" s="22">
        <f t="shared" si="6"/>
        <v>255003042</v>
      </c>
      <c r="H64" s="22">
        <f t="shared" si="6"/>
        <v>218076839</v>
      </c>
      <c r="I64" s="22">
        <f t="shared" si="6"/>
        <v>81845929</v>
      </c>
      <c r="J64" s="22">
        <f t="shared" si="6"/>
        <v>136230910</v>
      </c>
      <c r="K64" s="22">
        <f t="shared" si="6"/>
        <v>22367701</v>
      </c>
      <c r="L64" s="186">
        <v>86</v>
      </c>
    </row>
    <row r="65" spans="1:12" ht="9.75" customHeight="1">
      <c r="A65" s="7"/>
      <c r="B65" s="14"/>
      <c r="C65" s="14"/>
      <c r="D65" s="120"/>
      <c r="E65" s="121"/>
      <c r="F65" s="121"/>
      <c r="G65" s="121"/>
      <c r="H65" s="121"/>
      <c r="I65" s="121"/>
      <c r="J65" s="121"/>
      <c r="K65" s="121"/>
      <c r="L65" s="186"/>
    </row>
    <row r="66" spans="1:12" ht="9.75" customHeight="1">
      <c r="A66" s="7" t="s">
        <v>7</v>
      </c>
      <c r="B66" s="106" t="s">
        <v>23</v>
      </c>
      <c r="C66" s="106"/>
      <c r="D66" s="120"/>
      <c r="E66" s="121"/>
      <c r="F66" s="121"/>
      <c r="G66" s="121"/>
      <c r="H66" s="121"/>
      <c r="I66" s="121"/>
      <c r="J66" s="121"/>
      <c r="K66" s="121"/>
      <c r="L66" s="186" t="s">
        <v>7</v>
      </c>
    </row>
    <row r="67" spans="1:12" ht="9.75" customHeight="1">
      <c r="A67" s="7">
        <v>87</v>
      </c>
      <c r="B67" s="3" t="s">
        <v>114</v>
      </c>
      <c r="C67" s="3"/>
      <c r="D67" s="167">
        <v>1247919</v>
      </c>
      <c r="E67" s="166">
        <v>568324</v>
      </c>
      <c r="F67" s="166">
        <v>1789116</v>
      </c>
      <c r="G67" s="166">
        <v>32170669</v>
      </c>
      <c r="H67" s="166">
        <v>28863715</v>
      </c>
      <c r="I67" s="166">
        <v>11520395</v>
      </c>
      <c r="J67" s="166">
        <v>17343320</v>
      </c>
      <c r="K67" s="166">
        <v>1294851</v>
      </c>
      <c r="L67" s="186">
        <v>87</v>
      </c>
    </row>
    <row r="68" spans="1:12" ht="9.75" customHeight="1">
      <c r="A68" s="7">
        <v>88</v>
      </c>
      <c r="B68" s="3" t="s">
        <v>119</v>
      </c>
      <c r="C68" s="3"/>
      <c r="D68" s="167">
        <v>1355616</v>
      </c>
      <c r="E68" s="166">
        <v>619184</v>
      </c>
      <c r="F68" s="166">
        <v>3014210</v>
      </c>
      <c r="G68" s="166">
        <v>26603451</v>
      </c>
      <c r="H68" s="166">
        <v>23162458</v>
      </c>
      <c r="I68" s="166">
        <v>11929913</v>
      </c>
      <c r="J68" s="166">
        <v>11232545</v>
      </c>
      <c r="K68" s="166">
        <v>1710377</v>
      </c>
      <c r="L68" s="186">
        <v>88</v>
      </c>
    </row>
    <row r="69" spans="1:12" ht="9.75" customHeight="1">
      <c r="A69" s="7">
        <v>89</v>
      </c>
      <c r="B69" s="3" t="s">
        <v>116</v>
      </c>
      <c r="C69" s="3"/>
      <c r="D69" s="167" t="s">
        <v>314</v>
      </c>
      <c r="E69" s="166">
        <v>710054</v>
      </c>
      <c r="F69" s="166">
        <v>2316760</v>
      </c>
      <c r="G69" s="166">
        <v>21073885</v>
      </c>
      <c r="H69" s="166">
        <v>19273190</v>
      </c>
      <c r="I69" s="166">
        <v>7273369</v>
      </c>
      <c r="J69" s="166">
        <v>11999821</v>
      </c>
      <c r="K69" s="166">
        <v>1542991</v>
      </c>
      <c r="L69" s="186">
        <v>89</v>
      </c>
    </row>
    <row r="70" spans="1:12" ht="9.75" customHeight="1">
      <c r="A70" s="7">
        <v>90</v>
      </c>
      <c r="B70" s="3" t="s">
        <v>120</v>
      </c>
      <c r="C70" s="3"/>
      <c r="D70" s="167">
        <v>514482</v>
      </c>
      <c r="E70" s="166">
        <v>669296</v>
      </c>
      <c r="F70" s="166">
        <v>2969655</v>
      </c>
      <c r="G70" s="166">
        <v>37555130</v>
      </c>
      <c r="H70" s="166">
        <v>34966617</v>
      </c>
      <c r="I70" s="166">
        <v>18541871</v>
      </c>
      <c r="J70" s="166">
        <v>16424746</v>
      </c>
      <c r="K70" s="166">
        <v>1273732</v>
      </c>
      <c r="L70" s="186">
        <v>90</v>
      </c>
    </row>
    <row r="71" spans="1:12" ht="9.75" customHeight="1">
      <c r="A71" s="7">
        <v>91</v>
      </c>
      <c r="B71" s="3" t="s">
        <v>121</v>
      </c>
      <c r="C71" s="3"/>
      <c r="D71" s="167">
        <v>911853</v>
      </c>
      <c r="E71" s="166">
        <v>1159204</v>
      </c>
      <c r="F71" s="166">
        <v>1045523</v>
      </c>
      <c r="G71" s="166">
        <v>20467736</v>
      </c>
      <c r="H71" s="166">
        <v>18138882</v>
      </c>
      <c r="I71" s="166">
        <v>6483784</v>
      </c>
      <c r="J71" s="166">
        <v>11655098</v>
      </c>
      <c r="K71" s="166">
        <v>1129202</v>
      </c>
      <c r="L71" s="186">
        <v>91</v>
      </c>
    </row>
    <row r="72" spans="1:12" ht="9.75" customHeight="1">
      <c r="A72" s="7">
        <v>92</v>
      </c>
      <c r="B72" s="3" t="s">
        <v>122</v>
      </c>
      <c r="C72" s="3"/>
      <c r="D72" s="167" t="s">
        <v>314</v>
      </c>
      <c r="E72" s="166">
        <v>209000</v>
      </c>
      <c r="F72" s="166">
        <v>1252646</v>
      </c>
      <c r="G72" s="166">
        <v>20804667</v>
      </c>
      <c r="H72" s="166">
        <v>19327617</v>
      </c>
      <c r="I72" s="166">
        <v>5933999</v>
      </c>
      <c r="J72" s="166">
        <v>13393618</v>
      </c>
      <c r="K72" s="166">
        <v>1106390</v>
      </c>
      <c r="L72" s="186">
        <v>92</v>
      </c>
    </row>
    <row r="73" spans="1:12" ht="9.75" customHeight="1">
      <c r="A73" s="7">
        <v>93</v>
      </c>
      <c r="B73" s="3" t="s">
        <v>123</v>
      </c>
      <c r="C73" s="3"/>
      <c r="D73" s="167">
        <v>925841</v>
      </c>
      <c r="E73" s="166">
        <v>402255</v>
      </c>
      <c r="F73" s="166">
        <v>1074480</v>
      </c>
      <c r="G73" s="166">
        <v>14437722</v>
      </c>
      <c r="H73" s="166">
        <v>12710856</v>
      </c>
      <c r="I73" s="166">
        <v>5724432</v>
      </c>
      <c r="J73" s="166">
        <v>6986424</v>
      </c>
      <c r="K73" s="166">
        <v>532394</v>
      </c>
      <c r="L73" s="186">
        <v>93</v>
      </c>
    </row>
    <row r="74" spans="1:12" ht="9.75" customHeight="1">
      <c r="A74" s="7">
        <v>94</v>
      </c>
      <c r="B74" s="14" t="s">
        <v>4</v>
      </c>
      <c r="C74" s="14"/>
      <c r="D74" s="122">
        <f>SUM(D67:D73)</f>
        <v>4955711</v>
      </c>
      <c r="E74" s="22">
        <f>SUM(E67:E73)</f>
        <v>4337317</v>
      </c>
      <c r="F74" s="22">
        <f aca="true" t="shared" si="7" ref="F74:K74">SUM(F67:F73)</f>
        <v>13462390</v>
      </c>
      <c r="G74" s="22">
        <f t="shared" si="7"/>
        <v>173113260</v>
      </c>
      <c r="H74" s="22">
        <f t="shared" si="7"/>
        <v>156443335</v>
      </c>
      <c r="I74" s="22">
        <f t="shared" si="7"/>
        <v>67407763</v>
      </c>
      <c r="J74" s="22">
        <f t="shared" si="7"/>
        <v>89035572</v>
      </c>
      <c r="K74" s="22">
        <f t="shared" si="7"/>
        <v>8589937</v>
      </c>
      <c r="L74" s="186">
        <v>94</v>
      </c>
    </row>
    <row r="75" spans="1:12" ht="9.75" customHeight="1">
      <c r="A75" s="7">
        <v>95</v>
      </c>
      <c r="B75" s="20" t="s">
        <v>113</v>
      </c>
      <c r="C75" s="20"/>
      <c r="D75" s="122">
        <f>D64+D74</f>
        <v>8090074</v>
      </c>
      <c r="E75" s="22">
        <f>E64+E74</f>
        <v>13389940</v>
      </c>
      <c r="F75" s="22">
        <f aca="true" t="shared" si="8" ref="F75:K75">F64+F74</f>
        <v>35859124</v>
      </c>
      <c r="G75" s="22">
        <f t="shared" si="8"/>
        <v>428116302</v>
      </c>
      <c r="H75" s="22">
        <f t="shared" si="8"/>
        <v>374520174</v>
      </c>
      <c r="I75" s="22">
        <f t="shared" si="8"/>
        <v>149253692</v>
      </c>
      <c r="J75" s="22">
        <f t="shared" si="8"/>
        <v>225266482</v>
      </c>
      <c r="K75" s="22">
        <f t="shared" si="8"/>
        <v>30957638</v>
      </c>
      <c r="L75" s="186">
        <v>95</v>
      </c>
    </row>
    <row r="76" spans="1:12" ht="7.5" customHeight="1">
      <c r="A76" s="198" t="s">
        <v>33</v>
      </c>
      <c r="B76" s="4"/>
      <c r="C76" s="4"/>
      <c r="D76" s="4"/>
      <c r="E76" s="4"/>
      <c r="F76" s="4"/>
      <c r="G76" s="4"/>
      <c r="H76" s="4"/>
      <c r="I76" s="4"/>
      <c r="J76" s="4"/>
      <c r="K76" s="4"/>
      <c r="L76" s="228"/>
    </row>
    <row r="77" spans="1:12" s="52" customFormat="1" ht="8.25">
      <c r="A77" s="401" t="s">
        <v>136</v>
      </c>
      <c r="B77" s="401"/>
      <c r="C77" s="401"/>
      <c r="D77" s="401"/>
      <c r="E77" s="401"/>
      <c r="F77" s="401"/>
      <c r="G77" s="401"/>
      <c r="L77" s="226"/>
    </row>
    <row r="78" spans="1:12" s="52" customFormat="1" ht="8.25">
      <c r="A78" s="401"/>
      <c r="B78" s="401"/>
      <c r="C78" s="401"/>
      <c r="D78" s="401"/>
      <c r="E78" s="401"/>
      <c r="F78" s="401"/>
      <c r="G78" s="401"/>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sheetProtection/>
  <mergeCells count="24">
    <mergeCell ref="G18:L18"/>
    <mergeCell ref="A36:F36"/>
    <mergeCell ref="A57:F57"/>
    <mergeCell ref="G57:L57"/>
    <mergeCell ref="G36:L36"/>
    <mergeCell ref="H5:I5"/>
    <mergeCell ref="G6:G15"/>
    <mergeCell ref="I13:J14"/>
    <mergeCell ref="E1:F1"/>
    <mergeCell ref="G1:H1"/>
    <mergeCell ref="B2:F2"/>
    <mergeCell ref="G2:J2"/>
    <mergeCell ref="B3:F3"/>
    <mergeCell ref="G3:I3"/>
    <mergeCell ref="A78:G78"/>
    <mergeCell ref="A77:G77"/>
    <mergeCell ref="D6:D15"/>
    <mergeCell ref="E5:F12"/>
    <mergeCell ref="F13:F15"/>
    <mergeCell ref="H8:J12"/>
    <mergeCell ref="B5:C16"/>
    <mergeCell ref="H6:K7"/>
    <mergeCell ref="K8:K15"/>
    <mergeCell ref="A18:F18"/>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A1">
      <selection activeCell="G64" sqref="G64"/>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198" customWidth="1"/>
    <col min="14" max="16384" width="21.7109375" style="4" customWidth="1"/>
  </cols>
  <sheetData>
    <row r="1" spans="1:13" ht="12" customHeight="1">
      <c r="A1" s="60"/>
      <c r="B1" s="50"/>
      <c r="C1" s="50"/>
      <c r="D1" s="50"/>
      <c r="E1" s="379" t="s">
        <v>193</v>
      </c>
      <c r="F1" s="379"/>
      <c r="G1" s="380" t="s">
        <v>194</v>
      </c>
      <c r="H1" s="380"/>
      <c r="K1" s="380"/>
      <c r="L1" s="380"/>
      <c r="M1" s="84" t="s">
        <v>7</v>
      </c>
    </row>
    <row r="2" spans="1:10" ht="12" customHeight="1">
      <c r="A2" s="227"/>
      <c r="B2" s="379" t="s">
        <v>195</v>
      </c>
      <c r="C2" s="379"/>
      <c r="D2" s="379"/>
      <c r="E2" s="379"/>
      <c r="F2" s="379"/>
      <c r="G2" s="380" t="s">
        <v>196</v>
      </c>
      <c r="H2" s="380"/>
      <c r="I2" s="380"/>
      <c r="J2" s="380"/>
    </row>
    <row r="3" spans="1:13" ht="12" customHeight="1">
      <c r="A3" s="227"/>
      <c r="B3" s="379" t="s">
        <v>385</v>
      </c>
      <c r="C3" s="379"/>
      <c r="D3" s="379"/>
      <c r="E3" s="379"/>
      <c r="F3" s="379"/>
      <c r="G3" s="380" t="s">
        <v>197</v>
      </c>
      <c r="H3" s="380"/>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05" t="s">
        <v>200</v>
      </c>
      <c r="C5" s="414"/>
      <c r="D5" s="411" t="s">
        <v>282</v>
      </c>
      <c r="E5" s="90" t="s">
        <v>7</v>
      </c>
      <c r="F5" s="91" t="s">
        <v>198</v>
      </c>
      <c r="G5" s="92" t="s">
        <v>199</v>
      </c>
      <c r="H5" s="92" t="s">
        <v>7</v>
      </c>
      <c r="I5" s="92" t="s">
        <v>7</v>
      </c>
      <c r="J5" s="92" t="s">
        <v>7</v>
      </c>
      <c r="K5" s="92" t="s">
        <v>7</v>
      </c>
      <c r="L5" s="89" t="s">
        <v>7</v>
      </c>
      <c r="M5" s="90" t="s">
        <v>7</v>
      </c>
    </row>
    <row r="6" spans="1:13" s="64" customFormat="1" ht="15" customHeight="1">
      <c r="A6" s="93" t="s">
        <v>7</v>
      </c>
      <c r="B6" s="407"/>
      <c r="C6" s="415"/>
      <c r="D6" s="412"/>
      <c r="E6" s="405" t="s">
        <v>204</v>
      </c>
      <c r="F6" s="414"/>
      <c r="G6" s="414" t="s">
        <v>175</v>
      </c>
      <c r="H6" s="414"/>
      <c r="I6" s="414"/>
      <c r="J6" s="414"/>
      <c r="K6" s="414"/>
      <c r="L6" s="406"/>
      <c r="M6" s="94" t="s">
        <v>7</v>
      </c>
    </row>
    <row r="7" spans="1:13" s="64" customFormat="1" ht="13.5" customHeight="1">
      <c r="A7" s="93" t="s">
        <v>7</v>
      </c>
      <c r="B7" s="407"/>
      <c r="C7" s="415"/>
      <c r="D7" s="412"/>
      <c r="E7" s="407"/>
      <c r="F7" s="415"/>
      <c r="G7" s="416"/>
      <c r="H7" s="416"/>
      <c r="I7" s="416"/>
      <c r="J7" s="416"/>
      <c r="K7" s="416"/>
      <c r="L7" s="410"/>
      <c r="M7" s="94" t="s">
        <v>7</v>
      </c>
    </row>
    <row r="8" spans="1:13" s="64" customFormat="1" ht="21.75" customHeight="1">
      <c r="A8" s="93" t="s">
        <v>7</v>
      </c>
      <c r="B8" s="407"/>
      <c r="C8" s="415"/>
      <c r="D8" s="412"/>
      <c r="E8" s="407"/>
      <c r="F8" s="415"/>
      <c r="G8" s="414" t="s">
        <v>36</v>
      </c>
      <c r="H8" s="406"/>
      <c r="I8" s="405" t="s">
        <v>38</v>
      </c>
      <c r="J8" s="406"/>
      <c r="K8" s="405" t="s">
        <v>276</v>
      </c>
      <c r="L8" s="406"/>
      <c r="M8" s="94" t="s">
        <v>7</v>
      </c>
    </row>
    <row r="9" spans="1:13" s="64" customFormat="1" ht="25.5" customHeight="1">
      <c r="A9" s="95" t="s">
        <v>177</v>
      </c>
      <c r="B9" s="407"/>
      <c r="C9" s="415"/>
      <c r="D9" s="412"/>
      <c r="E9" s="407"/>
      <c r="F9" s="415"/>
      <c r="G9" s="415"/>
      <c r="H9" s="408"/>
      <c r="I9" s="407"/>
      <c r="J9" s="408"/>
      <c r="K9" s="407"/>
      <c r="L9" s="408"/>
      <c r="M9" s="97" t="s">
        <v>177</v>
      </c>
    </row>
    <row r="10" spans="1:13" s="64" customFormat="1" ht="27" customHeight="1">
      <c r="A10" s="95" t="s">
        <v>181</v>
      </c>
      <c r="B10" s="407"/>
      <c r="C10" s="415"/>
      <c r="D10" s="412"/>
      <c r="E10" s="407"/>
      <c r="F10" s="415"/>
      <c r="G10" s="415"/>
      <c r="H10" s="408"/>
      <c r="I10" s="407"/>
      <c r="J10" s="408"/>
      <c r="K10" s="407"/>
      <c r="L10" s="408"/>
      <c r="M10" s="97" t="s">
        <v>181</v>
      </c>
    </row>
    <row r="11" spans="1:13" s="64" customFormat="1" ht="38.25" customHeight="1">
      <c r="A11" s="93" t="s">
        <v>7</v>
      </c>
      <c r="B11" s="407"/>
      <c r="C11" s="415"/>
      <c r="D11" s="412"/>
      <c r="E11" s="409"/>
      <c r="F11" s="416"/>
      <c r="G11" s="416"/>
      <c r="H11" s="410"/>
      <c r="I11" s="409"/>
      <c r="J11" s="410"/>
      <c r="K11" s="409"/>
      <c r="L11" s="410"/>
      <c r="M11" s="94" t="s">
        <v>7</v>
      </c>
    </row>
    <row r="12" spans="1:13" s="64" customFormat="1" ht="16.5" customHeight="1">
      <c r="A12" s="93" t="s">
        <v>7</v>
      </c>
      <c r="B12" s="407"/>
      <c r="C12" s="415"/>
      <c r="D12" s="412"/>
      <c r="E12" s="98" t="s">
        <v>201</v>
      </c>
      <c r="F12" s="405" t="s">
        <v>258</v>
      </c>
      <c r="G12" s="100" t="s">
        <v>201</v>
      </c>
      <c r="H12" s="405" t="s">
        <v>258</v>
      </c>
      <c r="I12" s="98" t="s">
        <v>201</v>
      </c>
      <c r="J12" s="405" t="s">
        <v>258</v>
      </c>
      <c r="K12" s="98" t="s">
        <v>201</v>
      </c>
      <c r="L12" s="405" t="s">
        <v>358</v>
      </c>
      <c r="M12" s="94" t="s">
        <v>7</v>
      </c>
    </row>
    <row r="13" spans="1:13" s="64" customFormat="1" ht="14.25" customHeight="1">
      <c r="A13" s="93" t="s">
        <v>7</v>
      </c>
      <c r="B13" s="407"/>
      <c r="C13" s="415"/>
      <c r="D13" s="412"/>
      <c r="E13" s="96" t="s">
        <v>202</v>
      </c>
      <c r="F13" s="407"/>
      <c r="G13" s="95" t="s">
        <v>202</v>
      </c>
      <c r="H13" s="407"/>
      <c r="I13" s="96" t="s">
        <v>202</v>
      </c>
      <c r="J13" s="407"/>
      <c r="K13" s="96" t="s">
        <v>202</v>
      </c>
      <c r="L13" s="407"/>
      <c r="M13" s="94" t="s">
        <v>7</v>
      </c>
    </row>
    <row r="14" spans="1:13" s="64" customFormat="1" ht="17.25" customHeight="1">
      <c r="A14" s="93" t="s">
        <v>7</v>
      </c>
      <c r="B14" s="407"/>
      <c r="C14" s="415"/>
      <c r="D14" s="413"/>
      <c r="E14" s="96" t="s">
        <v>203</v>
      </c>
      <c r="F14" s="417"/>
      <c r="G14" s="95" t="s">
        <v>203</v>
      </c>
      <c r="H14" s="417"/>
      <c r="I14" s="96" t="s">
        <v>203</v>
      </c>
      <c r="J14" s="417"/>
      <c r="K14" s="96" t="s">
        <v>355</v>
      </c>
      <c r="L14" s="417"/>
      <c r="M14" s="94" t="s">
        <v>7</v>
      </c>
    </row>
    <row r="15" spans="1:13" s="64" customFormat="1" ht="11.25">
      <c r="A15" s="101" t="s">
        <v>7</v>
      </c>
      <c r="B15" s="417"/>
      <c r="C15" s="418"/>
      <c r="D15" s="102" t="s">
        <v>42</v>
      </c>
      <c r="E15" s="102" t="s">
        <v>43</v>
      </c>
      <c r="F15" s="103" t="s">
        <v>44</v>
      </c>
      <c r="G15" s="104" t="s">
        <v>45</v>
      </c>
      <c r="H15" s="102" t="s">
        <v>46</v>
      </c>
      <c r="I15" s="102" t="s">
        <v>47</v>
      </c>
      <c r="J15" s="102" t="s">
        <v>48</v>
      </c>
      <c r="K15" s="102" t="s">
        <v>49</v>
      </c>
      <c r="L15" s="102" t="s">
        <v>50</v>
      </c>
      <c r="M15" s="105" t="s">
        <v>7</v>
      </c>
    </row>
    <row r="16" spans="1:13" ht="12" customHeight="1">
      <c r="A16" s="449"/>
      <c r="B16" s="449"/>
      <c r="C16" s="449"/>
      <c r="D16" s="449"/>
      <c r="E16" s="449"/>
      <c r="F16" s="449"/>
      <c r="G16" s="449"/>
      <c r="H16" s="449"/>
      <c r="I16" s="449"/>
      <c r="J16" s="449"/>
      <c r="K16" s="9"/>
      <c r="L16" s="9"/>
      <c r="M16" s="9"/>
    </row>
    <row r="17" spans="1:13" s="6" customFormat="1" ht="18" customHeight="1">
      <c r="A17" s="404" t="s">
        <v>401</v>
      </c>
      <c r="B17" s="404"/>
      <c r="C17" s="404"/>
      <c r="D17" s="404"/>
      <c r="E17" s="404"/>
      <c r="F17" s="404"/>
      <c r="G17" s="404" t="s">
        <v>401</v>
      </c>
      <c r="H17" s="404"/>
      <c r="I17" s="404"/>
      <c r="J17" s="404"/>
      <c r="K17" s="404"/>
      <c r="L17" s="404"/>
      <c r="M17" s="404"/>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26035771</v>
      </c>
      <c r="E19" s="169">
        <v>12250547</v>
      </c>
      <c r="F19" s="169">
        <v>13132761</v>
      </c>
      <c r="G19" s="169">
        <v>295630</v>
      </c>
      <c r="H19" s="169">
        <v>1495040</v>
      </c>
      <c r="I19" s="169">
        <v>726004</v>
      </c>
      <c r="J19" s="169" t="s">
        <v>314</v>
      </c>
      <c r="K19" s="169">
        <v>420245</v>
      </c>
      <c r="L19" s="169" t="s">
        <v>314</v>
      </c>
      <c r="M19" s="13">
        <v>96</v>
      </c>
    </row>
    <row r="20" spans="1:13" ht="11.25" customHeight="1">
      <c r="A20" s="7">
        <v>97</v>
      </c>
      <c r="B20" s="3" t="s">
        <v>10</v>
      </c>
      <c r="C20" s="3"/>
      <c r="D20" s="168">
        <v>18115059</v>
      </c>
      <c r="E20" s="169">
        <v>8666960</v>
      </c>
      <c r="F20" s="169">
        <v>9448099</v>
      </c>
      <c r="G20" s="169">
        <v>278840</v>
      </c>
      <c r="H20" s="169">
        <v>759877</v>
      </c>
      <c r="I20" s="169">
        <v>218958</v>
      </c>
      <c r="J20" s="169" t="s">
        <v>314</v>
      </c>
      <c r="K20" s="169">
        <v>552282</v>
      </c>
      <c r="L20" s="169" t="s">
        <v>314</v>
      </c>
      <c r="M20" s="13">
        <v>97</v>
      </c>
    </row>
    <row r="21" spans="1:13" ht="11.25" customHeight="1">
      <c r="A21" s="7">
        <v>98</v>
      </c>
      <c r="B21" s="3" t="s">
        <v>11</v>
      </c>
      <c r="C21" s="3"/>
      <c r="D21" s="168">
        <v>44487098</v>
      </c>
      <c r="E21" s="169">
        <v>25345204</v>
      </c>
      <c r="F21" s="169">
        <v>17926043</v>
      </c>
      <c r="G21" s="169">
        <v>694545</v>
      </c>
      <c r="H21" s="169">
        <v>1571221</v>
      </c>
      <c r="I21" s="169">
        <v>779525</v>
      </c>
      <c r="J21" s="169" t="s">
        <v>314</v>
      </c>
      <c r="K21" s="169">
        <v>872523</v>
      </c>
      <c r="L21" s="169">
        <v>13004</v>
      </c>
      <c r="M21" s="13">
        <v>98</v>
      </c>
    </row>
    <row r="22" spans="1:13" ht="11.25" customHeight="1">
      <c r="A22" s="7">
        <v>99</v>
      </c>
      <c r="B22" s="14" t="s">
        <v>4</v>
      </c>
      <c r="C22" s="14"/>
      <c r="D22" s="149">
        <f>SUM(D19:D21)</f>
        <v>88637928</v>
      </c>
      <c r="E22" s="150">
        <f>SUM(E19:E21)</f>
        <v>46262711</v>
      </c>
      <c r="F22" s="150">
        <f aca="true" t="shared" si="0" ref="F22:L22">SUM(F19:F21)</f>
        <v>40506903</v>
      </c>
      <c r="G22" s="150">
        <f t="shared" si="0"/>
        <v>1269015</v>
      </c>
      <c r="H22" s="150">
        <f t="shared" si="0"/>
        <v>3826138</v>
      </c>
      <c r="I22" s="150">
        <f t="shared" si="0"/>
        <v>1724487</v>
      </c>
      <c r="J22" s="132">
        <f t="shared" si="0"/>
        <v>0</v>
      </c>
      <c r="K22" s="150">
        <f t="shared" si="0"/>
        <v>1845050</v>
      </c>
      <c r="L22" s="150">
        <f t="shared" si="0"/>
        <v>13004</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47320370</v>
      </c>
      <c r="E26" s="169">
        <v>9180416</v>
      </c>
      <c r="F26" s="169">
        <v>38139954</v>
      </c>
      <c r="G26" s="169">
        <v>429759</v>
      </c>
      <c r="H26" s="169">
        <v>2734592</v>
      </c>
      <c r="I26" s="169">
        <v>312340</v>
      </c>
      <c r="J26" s="169" t="s">
        <v>314</v>
      </c>
      <c r="K26" s="169">
        <v>367593</v>
      </c>
      <c r="L26" s="169">
        <v>83517</v>
      </c>
      <c r="M26" s="13">
        <v>100</v>
      </c>
    </row>
    <row r="27" spans="1:13" ht="11.25" customHeight="1">
      <c r="A27" s="7">
        <v>101</v>
      </c>
      <c r="B27" s="3" t="s">
        <v>13</v>
      </c>
      <c r="C27" s="3"/>
      <c r="D27" s="168">
        <v>22452661</v>
      </c>
      <c r="E27" s="169">
        <v>8837133</v>
      </c>
      <c r="F27" s="169">
        <v>13615528</v>
      </c>
      <c r="G27" s="169">
        <v>522150</v>
      </c>
      <c r="H27" s="169">
        <v>808040</v>
      </c>
      <c r="I27" s="169">
        <v>50639</v>
      </c>
      <c r="J27" s="169">
        <v>605898</v>
      </c>
      <c r="K27" s="169">
        <v>488336</v>
      </c>
      <c r="L27" s="169">
        <v>37715</v>
      </c>
      <c r="M27" s="13">
        <v>101</v>
      </c>
    </row>
    <row r="28" spans="1:13" ht="11.25" customHeight="1">
      <c r="A28" s="7">
        <v>102</v>
      </c>
      <c r="B28" s="3" t="s">
        <v>14</v>
      </c>
      <c r="C28" s="3"/>
      <c r="D28" s="168">
        <v>25936269</v>
      </c>
      <c r="E28" s="169">
        <v>6400824</v>
      </c>
      <c r="F28" s="169">
        <v>19535445</v>
      </c>
      <c r="G28" s="169">
        <v>136084</v>
      </c>
      <c r="H28" s="169">
        <v>452448</v>
      </c>
      <c r="I28" s="169">
        <v>176735</v>
      </c>
      <c r="J28" s="169" t="s">
        <v>314</v>
      </c>
      <c r="K28" s="169">
        <v>264437</v>
      </c>
      <c r="L28" s="169" t="s">
        <v>314</v>
      </c>
      <c r="M28" s="13">
        <v>102</v>
      </c>
    </row>
    <row r="29" spans="1:13" ht="11.25" customHeight="1">
      <c r="A29" s="7">
        <v>103</v>
      </c>
      <c r="B29" s="3" t="s">
        <v>15</v>
      </c>
      <c r="C29" s="3"/>
      <c r="D29" s="168">
        <v>19353370</v>
      </c>
      <c r="E29" s="169">
        <v>6198403</v>
      </c>
      <c r="F29" s="169">
        <v>13154967</v>
      </c>
      <c r="G29" s="169">
        <v>356862</v>
      </c>
      <c r="H29" s="169">
        <v>649429</v>
      </c>
      <c r="I29" s="169">
        <v>291018</v>
      </c>
      <c r="J29" s="169" t="s">
        <v>314</v>
      </c>
      <c r="K29" s="169">
        <v>96270</v>
      </c>
      <c r="L29" s="169">
        <v>3271</v>
      </c>
      <c r="M29" s="13">
        <v>103</v>
      </c>
    </row>
    <row r="30" spans="1:13" ht="11.25" customHeight="1">
      <c r="A30" s="7">
        <v>104</v>
      </c>
      <c r="B30" s="3" t="s">
        <v>16</v>
      </c>
      <c r="C30" s="3"/>
      <c r="D30" s="168">
        <v>18616361</v>
      </c>
      <c r="E30" s="169">
        <v>5714178</v>
      </c>
      <c r="F30" s="169">
        <v>12419838</v>
      </c>
      <c r="G30" s="169">
        <v>50745</v>
      </c>
      <c r="H30" s="169">
        <v>1346941</v>
      </c>
      <c r="I30" s="169">
        <v>45600</v>
      </c>
      <c r="J30" s="169" t="s">
        <v>314</v>
      </c>
      <c r="K30" s="169">
        <v>111492</v>
      </c>
      <c r="L30" s="169">
        <v>12833</v>
      </c>
      <c r="M30" s="13">
        <v>104</v>
      </c>
    </row>
    <row r="31" spans="1:13" ht="11.25" customHeight="1">
      <c r="A31" s="7">
        <v>105</v>
      </c>
      <c r="B31" s="3" t="s">
        <v>17</v>
      </c>
      <c r="C31" s="3"/>
      <c r="D31" s="168">
        <v>40158552</v>
      </c>
      <c r="E31" s="169">
        <v>9645968</v>
      </c>
      <c r="F31" s="169">
        <v>30512584</v>
      </c>
      <c r="G31" s="169">
        <v>310748</v>
      </c>
      <c r="H31" s="169">
        <v>1639136</v>
      </c>
      <c r="I31" s="169">
        <v>749634</v>
      </c>
      <c r="J31" s="169" t="s">
        <v>314</v>
      </c>
      <c r="K31" s="169">
        <v>618253</v>
      </c>
      <c r="L31" s="169">
        <v>21442</v>
      </c>
      <c r="M31" s="13">
        <v>105</v>
      </c>
    </row>
    <row r="32" spans="1:13" ht="11.25" customHeight="1">
      <c r="A32" s="7">
        <v>106</v>
      </c>
      <c r="B32" s="3" t="s">
        <v>18</v>
      </c>
      <c r="C32" s="3"/>
      <c r="D32" s="168">
        <v>26922009</v>
      </c>
      <c r="E32" s="169">
        <v>5974627</v>
      </c>
      <c r="F32" s="169">
        <v>20947382</v>
      </c>
      <c r="G32" s="169">
        <v>537135</v>
      </c>
      <c r="H32" s="169">
        <v>1231685</v>
      </c>
      <c r="I32" s="169">
        <v>321447</v>
      </c>
      <c r="J32" s="169">
        <v>84491</v>
      </c>
      <c r="K32" s="169">
        <v>107571</v>
      </c>
      <c r="L32" s="169">
        <v>5746</v>
      </c>
      <c r="M32" s="13">
        <v>106</v>
      </c>
    </row>
    <row r="33" spans="1:13" ht="11.25" customHeight="1">
      <c r="A33" s="7">
        <v>107</v>
      </c>
      <c r="B33" s="3" t="s">
        <v>10</v>
      </c>
      <c r="C33" s="3"/>
      <c r="D33" s="168">
        <v>31908979</v>
      </c>
      <c r="E33" s="169">
        <v>9097033</v>
      </c>
      <c r="F33" s="169">
        <v>22811946</v>
      </c>
      <c r="G33" s="169">
        <v>211760</v>
      </c>
      <c r="H33" s="169">
        <v>1040959</v>
      </c>
      <c r="I33" s="169">
        <v>361907</v>
      </c>
      <c r="J33" s="169">
        <v>221173</v>
      </c>
      <c r="K33" s="169">
        <v>398837</v>
      </c>
      <c r="L33" s="169" t="s">
        <v>314</v>
      </c>
      <c r="M33" s="13">
        <v>107</v>
      </c>
    </row>
    <row r="34" spans="1:13" ht="11.25" customHeight="1">
      <c r="A34" s="7">
        <v>108</v>
      </c>
      <c r="B34" s="3" t="s">
        <v>11</v>
      </c>
      <c r="C34" s="3"/>
      <c r="D34" s="168">
        <v>42683314</v>
      </c>
      <c r="E34" s="169">
        <v>8910822</v>
      </c>
      <c r="F34" s="169">
        <v>33772492</v>
      </c>
      <c r="G34" s="169">
        <v>530944</v>
      </c>
      <c r="H34" s="169">
        <v>1924556</v>
      </c>
      <c r="I34" s="169">
        <v>233507</v>
      </c>
      <c r="J34" s="169" t="s">
        <v>314</v>
      </c>
      <c r="K34" s="169">
        <v>260569</v>
      </c>
      <c r="L34" s="169">
        <v>36586</v>
      </c>
      <c r="M34" s="13">
        <v>108</v>
      </c>
    </row>
    <row r="35" spans="1:13" ht="11.25" customHeight="1">
      <c r="A35" s="7">
        <v>109</v>
      </c>
      <c r="B35" s="14" t="s">
        <v>4</v>
      </c>
      <c r="C35" s="14"/>
      <c r="D35" s="149">
        <f>SUM(D26:D34)</f>
        <v>275351885</v>
      </c>
      <c r="E35" s="150">
        <f>SUM(E26:E34)</f>
        <v>69959404</v>
      </c>
      <c r="F35" s="150">
        <f aca="true" t="shared" si="1" ref="F35:L35">SUM(F26:F34)</f>
        <v>204910136</v>
      </c>
      <c r="G35" s="150">
        <f t="shared" si="1"/>
        <v>3086187</v>
      </c>
      <c r="H35" s="150">
        <f t="shared" si="1"/>
        <v>11827786</v>
      </c>
      <c r="I35" s="150">
        <f t="shared" si="1"/>
        <v>2542827</v>
      </c>
      <c r="J35" s="150">
        <f t="shared" si="1"/>
        <v>911562</v>
      </c>
      <c r="K35" s="150">
        <f t="shared" si="1"/>
        <v>2713358</v>
      </c>
      <c r="L35" s="150">
        <f t="shared" si="1"/>
        <v>201110</v>
      </c>
      <c r="M35" s="13">
        <v>109</v>
      </c>
    </row>
    <row r="36" spans="1:13" ht="11.25" customHeight="1">
      <c r="A36" s="7">
        <v>110</v>
      </c>
      <c r="B36" s="20" t="s">
        <v>6</v>
      </c>
      <c r="C36" s="20"/>
      <c r="D36" s="149">
        <f>D22+D35</f>
        <v>363989813</v>
      </c>
      <c r="E36" s="150">
        <f>E22+E35</f>
        <v>116222115</v>
      </c>
      <c r="F36" s="150">
        <f aca="true" t="shared" si="2" ref="F36:L36">F22+F35</f>
        <v>245417039</v>
      </c>
      <c r="G36" s="150">
        <f t="shared" si="2"/>
        <v>4355202</v>
      </c>
      <c r="H36" s="150">
        <f t="shared" si="2"/>
        <v>15653924</v>
      </c>
      <c r="I36" s="150">
        <f t="shared" si="2"/>
        <v>4267314</v>
      </c>
      <c r="J36" s="150">
        <f t="shared" si="2"/>
        <v>911562</v>
      </c>
      <c r="K36" s="150">
        <f t="shared" si="2"/>
        <v>4558408</v>
      </c>
      <c r="L36" s="150">
        <f t="shared" si="2"/>
        <v>214114</v>
      </c>
      <c r="M36" s="13">
        <v>110</v>
      </c>
    </row>
    <row r="37" spans="1:13" ht="9.75" customHeight="1">
      <c r="A37" s="7"/>
      <c r="B37" s="20"/>
      <c r="C37" s="20"/>
      <c r="D37" s="17"/>
      <c r="E37" s="17"/>
      <c r="F37" s="17"/>
      <c r="G37" s="17"/>
      <c r="H37" s="17"/>
      <c r="I37" s="17"/>
      <c r="J37" s="17"/>
      <c r="K37" s="17"/>
      <c r="L37" s="17"/>
      <c r="M37" s="13"/>
    </row>
    <row r="38" spans="1:13" s="6" customFormat="1" ht="24" customHeight="1">
      <c r="A38" s="404" t="s">
        <v>402</v>
      </c>
      <c r="B38" s="404"/>
      <c r="C38" s="404"/>
      <c r="D38" s="404"/>
      <c r="E38" s="404"/>
      <c r="F38" s="404"/>
      <c r="G38" s="404" t="s">
        <v>402</v>
      </c>
      <c r="H38" s="404"/>
      <c r="I38" s="404"/>
      <c r="J38" s="404"/>
      <c r="K38" s="404"/>
      <c r="L38" s="404"/>
      <c r="M38" s="404"/>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104960509</v>
      </c>
      <c r="E40" s="169">
        <v>49400321</v>
      </c>
      <c r="F40" s="169">
        <v>54188800</v>
      </c>
      <c r="G40" s="169">
        <v>3515968</v>
      </c>
      <c r="H40" s="169">
        <v>4240668</v>
      </c>
      <c r="I40" s="169">
        <v>541148</v>
      </c>
      <c r="J40" s="169" t="s">
        <v>314</v>
      </c>
      <c r="K40" s="169">
        <v>789655</v>
      </c>
      <c r="L40" s="169" t="s">
        <v>314</v>
      </c>
      <c r="M40" s="13">
        <v>111</v>
      </c>
    </row>
    <row r="41" spans="1:13" ht="11.25" customHeight="1">
      <c r="A41" s="7">
        <v>112</v>
      </c>
      <c r="B41" s="3" t="s">
        <v>20</v>
      </c>
      <c r="C41" s="3"/>
      <c r="D41" s="168">
        <v>21867117</v>
      </c>
      <c r="E41" s="169">
        <v>10848534</v>
      </c>
      <c r="F41" s="169">
        <v>11018583</v>
      </c>
      <c r="G41" s="169" t="s">
        <v>314</v>
      </c>
      <c r="H41" s="169">
        <v>910000</v>
      </c>
      <c r="I41" s="169">
        <v>392342</v>
      </c>
      <c r="J41" s="169">
        <v>851</v>
      </c>
      <c r="K41" s="169">
        <v>444525</v>
      </c>
      <c r="L41" s="169" t="s">
        <v>314</v>
      </c>
      <c r="M41" s="13">
        <v>112</v>
      </c>
    </row>
    <row r="42" spans="1:13" ht="11.25" customHeight="1">
      <c r="A42" s="7">
        <v>113</v>
      </c>
      <c r="B42" s="3" t="s">
        <v>21</v>
      </c>
      <c r="C42" s="3"/>
      <c r="D42" s="168">
        <v>21792402</v>
      </c>
      <c r="E42" s="169">
        <v>12101368</v>
      </c>
      <c r="F42" s="169">
        <v>9154412</v>
      </c>
      <c r="G42" s="169">
        <v>436413</v>
      </c>
      <c r="H42" s="169">
        <v>1678263</v>
      </c>
      <c r="I42" s="169">
        <v>573649</v>
      </c>
      <c r="J42" s="169">
        <v>459527</v>
      </c>
      <c r="K42" s="169">
        <v>513595</v>
      </c>
      <c r="L42" s="169" t="s">
        <v>314</v>
      </c>
      <c r="M42" s="13">
        <v>113</v>
      </c>
    </row>
    <row r="43" spans="1:13" ht="11.25" customHeight="1">
      <c r="A43" s="7">
        <v>114</v>
      </c>
      <c r="B43" s="3" t="s">
        <v>22</v>
      </c>
      <c r="C43" s="3"/>
      <c r="D43" s="168">
        <v>12189980</v>
      </c>
      <c r="E43" s="169">
        <v>3676737</v>
      </c>
      <c r="F43" s="169">
        <v>8202763</v>
      </c>
      <c r="G43" s="169">
        <v>105779</v>
      </c>
      <c r="H43" s="169">
        <v>459888</v>
      </c>
      <c r="I43" s="169">
        <v>792540</v>
      </c>
      <c r="J43" s="169" t="s">
        <v>314</v>
      </c>
      <c r="K43" s="169">
        <v>32911</v>
      </c>
      <c r="L43" s="169">
        <v>13811</v>
      </c>
      <c r="M43" s="13">
        <v>114</v>
      </c>
    </row>
    <row r="44" spans="1:13" ht="11.25" customHeight="1">
      <c r="A44" s="7">
        <v>115</v>
      </c>
      <c r="B44" s="14" t="s">
        <v>4</v>
      </c>
      <c r="C44" s="14"/>
      <c r="D44" s="149">
        <f>SUM(D40:D43)</f>
        <v>160810008</v>
      </c>
      <c r="E44" s="150">
        <f>SUM(E40:E43)</f>
        <v>76026960</v>
      </c>
      <c r="F44" s="150">
        <f aca="true" t="shared" si="3" ref="F44:L44">SUM(F40:F43)</f>
        <v>82564558</v>
      </c>
      <c r="G44" s="150">
        <f t="shared" si="3"/>
        <v>4058160</v>
      </c>
      <c r="H44" s="150">
        <f t="shared" si="3"/>
        <v>7288819</v>
      </c>
      <c r="I44" s="150">
        <f t="shared" si="3"/>
        <v>2299679</v>
      </c>
      <c r="J44" s="150">
        <f t="shared" si="3"/>
        <v>460378</v>
      </c>
      <c r="K44" s="150">
        <f t="shared" si="3"/>
        <v>1780686</v>
      </c>
      <c r="L44" s="150">
        <f t="shared" si="3"/>
        <v>13811</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40511322</v>
      </c>
      <c r="E47" s="169">
        <v>10860316</v>
      </c>
      <c r="F47" s="169">
        <v>28808757</v>
      </c>
      <c r="G47" s="169">
        <v>311710</v>
      </c>
      <c r="H47" s="169">
        <v>1094406</v>
      </c>
      <c r="I47" s="169">
        <v>121960</v>
      </c>
      <c r="J47" s="169">
        <v>17084</v>
      </c>
      <c r="K47" s="169">
        <v>376397</v>
      </c>
      <c r="L47" s="169">
        <v>22221</v>
      </c>
      <c r="M47" s="13">
        <v>116</v>
      </c>
    </row>
    <row r="48" spans="1:13" ht="11.25" customHeight="1">
      <c r="A48" s="7">
        <v>117</v>
      </c>
      <c r="B48" s="3" t="s">
        <v>25</v>
      </c>
      <c r="C48" s="3"/>
      <c r="D48" s="168">
        <v>75066207</v>
      </c>
      <c r="E48" s="169">
        <v>19628279</v>
      </c>
      <c r="F48" s="169">
        <v>55203456</v>
      </c>
      <c r="G48" s="169">
        <v>716748</v>
      </c>
      <c r="H48" s="169">
        <v>4831034</v>
      </c>
      <c r="I48" s="169">
        <v>697384</v>
      </c>
      <c r="J48" s="169">
        <v>107724</v>
      </c>
      <c r="K48" s="169">
        <v>770527</v>
      </c>
      <c r="L48" s="169">
        <v>62531</v>
      </c>
      <c r="M48" s="13">
        <v>117</v>
      </c>
    </row>
    <row r="49" spans="1:13" ht="11.25" customHeight="1">
      <c r="A49" s="7">
        <v>118</v>
      </c>
      <c r="B49" s="3" t="s">
        <v>313</v>
      </c>
      <c r="C49" s="3"/>
      <c r="D49" s="168">
        <v>22401856</v>
      </c>
      <c r="E49" s="169">
        <v>7213854</v>
      </c>
      <c r="F49" s="169">
        <v>14871376</v>
      </c>
      <c r="G49" s="169">
        <v>190136</v>
      </c>
      <c r="H49" s="169">
        <v>768258</v>
      </c>
      <c r="I49" s="169">
        <v>193168</v>
      </c>
      <c r="J49" s="169" t="s">
        <v>314</v>
      </c>
      <c r="K49" s="169">
        <v>327109</v>
      </c>
      <c r="L49" s="169" t="s">
        <v>314</v>
      </c>
      <c r="M49" s="13">
        <v>118</v>
      </c>
    </row>
    <row r="50" spans="1:13" ht="11.25" customHeight="1">
      <c r="A50" s="7">
        <v>119</v>
      </c>
      <c r="B50" s="3" t="s">
        <v>26</v>
      </c>
      <c r="C50" s="3"/>
      <c r="D50" s="168">
        <v>42159869</v>
      </c>
      <c r="E50" s="169">
        <v>15635116</v>
      </c>
      <c r="F50" s="169">
        <v>26513883</v>
      </c>
      <c r="G50" s="169">
        <v>243402</v>
      </c>
      <c r="H50" s="169">
        <v>1165442</v>
      </c>
      <c r="I50" s="169">
        <v>2550</v>
      </c>
      <c r="J50" s="169">
        <v>587438</v>
      </c>
      <c r="K50" s="169">
        <v>560062</v>
      </c>
      <c r="L50" s="169" t="s">
        <v>314</v>
      </c>
      <c r="M50" s="13">
        <v>119</v>
      </c>
    </row>
    <row r="51" spans="1:13" ht="11.25" customHeight="1">
      <c r="A51" s="7">
        <v>120</v>
      </c>
      <c r="B51" s="3" t="s">
        <v>27</v>
      </c>
      <c r="C51" s="3"/>
      <c r="D51" s="168">
        <v>44638455</v>
      </c>
      <c r="E51" s="169">
        <v>10725854</v>
      </c>
      <c r="F51" s="169">
        <v>33841375</v>
      </c>
      <c r="G51" s="169">
        <v>514798</v>
      </c>
      <c r="H51" s="169">
        <v>2277566</v>
      </c>
      <c r="I51" s="169">
        <v>304592</v>
      </c>
      <c r="J51" s="169" t="s">
        <v>314</v>
      </c>
      <c r="K51" s="169">
        <v>292230</v>
      </c>
      <c r="L51" s="169">
        <v>89961</v>
      </c>
      <c r="M51" s="13">
        <v>120</v>
      </c>
    </row>
    <row r="52" spans="1:13" ht="11.25" customHeight="1">
      <c r="A52" s="7">
        <v>121</v>
      </c>
      <c r="B52" s="3" t="s">
        <v>28</v>
      </c>
      <c r="C52" s="3"/>
      <c r="D52" s="168">
        <v>23646125</v>
      </c>
      <c r="E52" s="169">
        <v>8335954</v>
      </c>
      <c r="F52" s="169">
        <v>14233267</v>
      </c>
      <c r="G52" s="169">
        <v>89986</v>
      </c>
      <c r="H52" s="169">
        <v>616562</v>
      </c>
      <c r="I52" s="169">
        <v>699438</v>
      </c>
      <c r="J52" s="169" t="s">
        <v>314</v>
      </c>
      <c r="K52" s="169">
        <v>447138</v>
      </c>
      <c r="L52" s="169" t="s">
        <v>314</v>
      </c>
      <c r="M52" s="13">
        <v>121</v>
      </c>
    </row>
    <row r="53" spans="1:13" ht="11.25" customHeight="1">
      <c r="A53" s="7">
        <v>122</v>
      </c>
      <c r="B53" s="3" t="s">
        <v>29</v>
      </c>
      <c r="C53" s="3"/>
      <c r="D53" s="168">
        <v>41210554</v>
      </c>
      <c r="E53" s="169">
        <v>10142292</v>
      </c>
      <c r="F53" s="169">
        <v>31068262</v>
      </c>
      <c r="G53" s="169">
        <v>506259</v>
      </c>
      <c r="H53" s="169">
        <v>964556</v>
      </c>
      <c r="I53" s="169">
        <v>395870</v>
      </c>
      <c r="J53" s="169" t="s">
        <v>314</v>
      </c>
      <c r="K53" s="169">
        <v>384402</v>
      </c>
      <c r="L53" s="169" t="s">
        <v>314</v>
      </c>
      <c r="M53" s="13">
        <v>122</v>
      </c>
    </row>
    <row r="54" spans="1:13" ht="11.25" customHeight="1">
      <c r="A54" s="7">
        <v>123</v>
      </c>
      <c r="B54" s="3" t="s">
        <v>30</v>
      </c>
      <c r="C54" s="3"/>
      <c r="D54" s="168">
        <v>33768744</v>
      </c>
      <c r="E54" s="169">
        <v>8258778</v>
      </c>
      <c r="F54" s="169">
        <v>24788837</v>
      </c>
      <c r="G54" s="169">
        <v>464697</v>
      </c>
      <c r="H54" s="169">
        <v>267429</v>
      </c>
      <c r="I54" s="169">
        <v>369138</v>
      </c>
      <c r="J54" s="169" t="s">
        <v>314</v>
      </c>
      <c r="K54" s="169">
        <v>141807</v>
      </c>
      <c r="L54" s="169">
        <v>100</v>
      </c>
      <c r="M54" s="13">
        <v>123</v>
      </c>
    </row>
    <row r="55" spans="1:13" ht="11.25" customHeight="1">
      <c r="A55" s="7">
        <v>124</v>
      </c>
      <c r="B55" s="3" t="s">
        <v>31</v>
      </c>
      <c r="C55" s="3"/>
      <c r="D55" s="168">
        <v>32190623</v>
      </c>
      <c r="E55" s="169">
        <v>9081662</v>
      </c>
      <c r="F55" s="169">
        <v>22867431</v>
      </c>
      <c r="G55" s="169">
        <v>37514</v>
      </c>
      <c r="H55" s="169">
        <v>702046</v>
      </c>
      <c r="I55" s="169">
        <v>278420</v>
      </c>
      <c r="J55" s="169">
        <v>3139</v>
      </c>
      <c r="K55" s="169">
        <v>173921</v>
      </c>
      <c r="L55" s="169">
        <v>13748</v>
      </c>
      <c r="M55" s="13">
        <v>124</v>
      </c>
    </row>
    <row r="56" spans="1:13" ht="11.25" customHeight="1">
      <c r="A56" s="7">
        <v>125</v>
      </c>
      <c r="B56" s="3" t="s">
        <v>32</v>
      </c>
      <c r="C56" s="3"/>
      <c r="D56" s="168">
        <v>45004744</v>
      </c>
      <c r="E56" s="169">
        <v>10942406</v>
      </c>
      <c r="F56" s="169">
        <v>33041650</v>
      </c>
      <c r="G56" s="169">
        <v>4800</v>
      </c>
      <c r="H56" s="169">
        <v>1242090</v>
      </c>
      <c r="I56" s="169">
        <v>751716</v>
      </c>
      <c r="J56" s="169" t="s">
        <v>314</v>
      </c>
      <c r="K56" s="169">
        <v>575262</v>
      </c>
      <c r="L56" s="169">
        <v>31526</v>
      </c>
      <c r="M56" s="13">
        <v>125</v>
      </c>
    </row>
    <row r="57" spans="1:13" ht="11.25" customHeight="1">
      <c r="A57" s="7">
        <v>126</v>
      </c>
      <c r="B57" s="14" t="s">
        <v>4</v>
      </c>
      <c r="C57" s="14"/>
      <c r="D57" s="149">
        <f>SUM(D47:D56)</f>
        <v>400598499</v>
      </c>
      <c r="E57" s="150">
        <f>SUM(E47:E56)</f>
        <v>110824511</v>
      </c>
      <c r="F57" s="150">
        <f aca="true" t="shared" si="4" ref="F57:L57">SUM(F47:F56)</f>
        <v>285238294</v>
      </c>
      <c r="G57" s="150">
        <f>SUM(G47:G56)</f>
        <v>3080050</v>
      </c>
      <c r="H57" s="150">
        <f t="shared" si="4"/>
        <v>13929389</v>
      </c>
      <c r="I57" s="150">
        <f t="shared" si="4"/>
        <v>3814236</v>
      </c>
      <c r="J57" s="150">
        <f t="shared" si="4"/>
        <v>715385</v>
      </c>
      <c r="K57" s="150">
        <f t="shared" si="4"/>
        <v>4048855</v>
      </c>
      <c r="L57" s="150">
        <f t="shared" si="4"/>
        <v>220087</v>
      </c>
      <c r="M57" s="13">
        <v>126</v>
      </c>
    </row>
    <row r="58" spans="1:13" ht="11.25" customHeight="1">
      <c r="A58" s="7">
        <v>127</v>
      </c>
      <c r="B58" s="20" t="s">
        <v>19</v>
      </c>
      <c r="C58" s="20"/>
      <c r="D58" s="149">
        <f>D44+D57</f>
        <v>561408507</v>
      </c>
      <c r="E58" s="150">
        <f>E44+E57</f>
        <v>186851471</v>
      </c>
      <c r="F58" s="150">
        <f aca="true" t="shared" si="5" ref="F58:L58">F44+F57</f>
        <v>367802852</v>
      </c>
      <c r="G58" s="150">
        <f t="shared" si="5"/>
        <v>7138210</v>
      </c>
      <c r="H58" s="150">
        <f t="shared" si="5"/>
        <v>21218208</v>
      </c>
      <c r="I58" s="150">
        <f t="shared" si="5"/>
        <v>6113915</v>
      </c>
      <c r="J58" s="150">
        <f t="shared" si="5"/>
        <v>1175763</v>
      </c>
      <c r="K58" s="150">
        <f t="shared" si="5"/>
        <v>5829541</v>
      </c>
      <c r="L58" s="150">
        <f t="shared" si="5"/>
        <v>233898</v>
      </c>
      <c r="M58" s="13">
        <v>127</v>
      </c>
    </row>
    <row r="59" spans="1:13" ht="2.25" customHeight="1">
      <c r="A59" s="7"/>
      <c r="B59" s="3"/>
      <c r="C59" s="3"/>
      <c r="D59" s="2"/>
      <c r="E59" s="12"/>
      <c r="F59" s="12"/>
      <c r="G59" s="12"/>
      <c r="H59" s="12"/>
      <c r="I59" s="12"/>
      <c r="J59" s="12"/>
      <c r="K59" s="21"/>
      <c r="L59" s="21"/>
      <c r="M59" s="199"/>
    </row>
    <row r="60" spans="1:13" ht="17.25" customHeight="1">
      <c r="A60" s="403" t="s">
        <v>33</v>
      </c>
      <c r="B60" s="403"/>
      <c r="C60" s="403"/>
      <c r="D60" s="403"/>
      <c r="E60" s="403"/>
      <c r="F60" s="403"/>
      <c r="G60" s="403"/>
      <c r="H60" s="403"/>
      <c r="I60" s="403"/>
      <c r="J60" s="403"/>
      <c r="K60" s="21"/>
      <c r="L60" s="21"/>
      <c r="M60" s="199"/>
    </row>
    <row r="61" spans="1:13" s="52" customFormat="1" ht="9" customHeight="1">
      <c r="A61" s="450" t="s">
        <v>350</v>
      </c>
      <c r="B61" s="451"/>
      <c r="C61" s="451"/>
      <c r="D61" s="451"/>
      <c r="E61" s="451"/>
      <c r="F61" s="451"/>
      <c r="G61" s="451"/>
      <c r="H61" s="451"/>
      <c r="I61" s="451"/>
      <c r="J61" s="451"/>
      <c r="K61" s="451"/>
      <c r="L61" s="451"/>
      <c r="M61" s="451"/>
    </row>
    <row r="62" spans="1:13" s="52" customFormat="1" ht="9" customHeight="1">
      <c r="A62" s="354" t="s">
        <v>363</v>
      </c>
      <c r="B62" s="354"/>
      <c r="C62" s="354"/>
      <c r="D62" s="354"/>
      <c r="E62" s="354"/>
      <c r="F62" s="354"/>
      <c r="G62" s="144"/>
      <c r="H62" s="144"/>
      <c r="I62" s="144"/>
      <c r="J62" s="144"/>
      <c r="K62" s="145"/>
      <c r="L62" s="145"/>
      <c r="M62" s="146"/>
    </row>
    <row r="63" spans="1:13" s="52" customFormat="1" ht="8.25">
      <c r="A63" s="401" t="s">
        <v>135</v>
      </c>
      <c r="B63" s="401"/>
      <c r="C63" s="401"/>
      <c r="D63" s="401"/>
      <c r="E63" s="401"/>
      <c r="F63" s="401"/>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03"/>
      <c r="B73" s="403"/>
      <c r="C73" s="170"/>
      <c r="D73" s="2"/>
      <c r="E73" s="24"/>
      <c r="F73" s="24"/>
      <c r="G73" s="24"/>
      <c r="H73" s="13"/>
      <c r="I73" s="24"/>
      <c r="J73" s="24"/>
      <c r="K73" s="24"/>
      <c r="L73" s="24"/>
      <c r="M73" s="24"/>
    </row>
    <row r="74" spans="1:13" ht="9.75" customHeight="1">
      <c r="A74" s="403"/>
      <c r="B74" s="403"/>
      <c r="C74" s="403"/>
      <c r="D74" s="403"/>
      <c r="E74" s="403"/>
      <c r="F74" s="403"/>
      <c r="G74" s="403"/>
      <c r="H74" s="403"/>
      <c r="I74" s="403"/>
      <c r="J74" s="403"/>
      <c r="K74" s="2" t="s">
        <v>7</v>
      </c>
      <c r="L74" s="2" t="s">
        <v>7</v>
      </c>
      <c r="M74" s="2" t="s">
        <v>7</v>
      </c>
    </row>
    <row r="75" spans="1:10" ht="9.75" customHeight="1">
      <c r="A75" s="448"/>
      <c r="B75" s="448"/>
      <c r="C75" s="448"/>
      <c r="D75" s="448"/>
      <c r="E75" s="448"/>
      <c r="F75" s="448"/>
      <c r="G75" s="448"/>
      <c r="H75" s="448"/>
      <c r="I75" s="448"/>
      <c r="J75" s="448"/>
    </row>
    <row r="76" ht="9.75" customHeight="1"/>
    <row r="77" ht="9.75" customHeight="1"/>
    <row r="78" ht="9.75" customHeight="1"/>
    <row r="79" ht="9.75" customHeight="1"/>
  </sheetData>
  <sheetProtection/>
  <mergeCells count="30">
    <mergeCell ref="E1:F1"/>
    <mergeCell ref="A60:J60"/>
    <mergeCell ref="A74:J74"/>
    <mergeCell ref="A62:F62"/>
    <mergeCell ref="A75:J75"/>
    <mergeCell ref="A16:J16"/>
    <mergeCell ref="A38:F38"/>
    <mergeCell ref="A61:M61"/>
    <mergeCell ref="A63:F63"/>
    <mergeCell ref="F12:F14"/>
    <mergeCell ref="G2:J2"/>
    <mergeCell ref="A17:F17"/>
    <mergeCell ref="A73:B73"/>
    <mergeCell ref="G38:M38"/>
    <mergeCell ref="B5:C15"/>
    <mergeCell ref="H12:H14"/>
    <mergeCell ref="B3:F3"/>
    <mergeCell ref="G3:H3"/>
    <mergeCell ref="L12:L14"/>
    <mergeCell ref="G17:M17"/>
    <mergeCell ref="K1:L1"/>
    <mergeCell ref="K8:L11"/>
    <mergeCell ref="I8:J11"/>
    <mergeCell ref="J12:J14"/>
    <mergeCell ref="B2:F2"/>
    <mergeCell ref="E6:F11"/>
    <mergeCell ref="G6:L7"/>
    <mergeCell ref="G8:H11"/>
    <mergeCell ref="D5:D14"/>
    <mergeCell ref="G1:H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dimension ref="A1:S62"/>
  <sheetViews>
    <sheetView workbookViewId="0" topLeftCell="A1">
      <selection activeCell="G64" sqref="G64"/>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0"/>
      <c r="B1" s="400"/>
      <c r="C1" s="400"/>
      <c r="D1" s="400"/>
      <c r="E1" s="400"/>
      <c r="F1" s="400"/>
      <c r="G1" s="400"/>
      <c r="H1" s="400"/>
      <c r="I1" s="400"/>
      <c r="J1" s="400"/>
      <c r="K1" s="400"/>
      <c r="L1" s="400"/>
      <c r="M1" s="400"/>
      <c r="N1" s="400"/>
      <c r="O1" s="400"/>
    </row>
    <row r="2" spans="1:15" s="4" customFormat="1" ht="12" customHeight="1">
      <c r="A2" s="60"/>
      <c r="B2" s="50"/>
      <c r="C2" s="50"/>
      <c r="D2" s="50"/>
      <c r="E2" s="379"/>
      <c r="F2" s="379"/>
      <c r="G2" s="379" t="s">
        <v>193</v>
      </c>
      <c r="H2" s="379"/>
      <c r="I2" s="380" t="s">
        <v>194</v>
      </c>
      <c r="J2" s="380"/>
      <c r="K2" s="380"/>
      <c r="L2" s="380"/>
      <c r="M2" s="62" t="s">
        <v>7</v>
      </c>
      <c r="O2" s="198"/>
    </row>
    <row r="3" spans="1:15" s="4" customFormat="1" ht="12" customHeight="1">
      <c r="A3" s="227"/>
      <c r="B3" s="379" t="s">
        <v>195</v>
      </c>
      <c r="C3" s="379"/>
      <c r="D3" s="379"/>
      <c r="E3" s="379"/>
      <c r="F3" s="379"/>
      <c r="G3" s="379"/>
      <c r="H3" s="379"/>
      <c r="I3" s="380" t="s">
        <v>196</v>
      </c>
      <c r="J3" s="380"/>
      <c r="K3" s="380"/>
      <c r="L3" s="380"/>
      <c r="M3" s="85"/>
      <c r="O3" s="198"/>
    </row>
    <row r="4" spans="1:15" s="4" customFormat="1" ht="12" customHeight="1">
      <c r="A4" s="227"/>
      <c r="B4" s="379" t="s">
        <v>385</v>
      </c>
      <c r="C4" s="379"/>
      <c r="D4" s="379"/>
      <c r="E4" s="379"/>
      <c r="F4" s="379"/>
      <c r="G4" s="379"/>
      <c r="H4" s="379"/>
      <c r="I4" s="419" t="s">
        <v>197</v>
      </c>
      <c r="J4" s="419"/>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05" t="s">
        <v>200</v>
      </c>
      <c r="C6" s="414"/>
      <c r="D6" s="90" t="s">
        <v>7</v>
      </c>
      <c r="E6" s="92" t="s">
        <v>7</v>
      </c>
      <c r="F6" s="92" t="s">
        <v>7</v>
      </c>
      <c r="G6" s="92" t="s">
        <v>7</v>
      </c>
      <c r="H6" s="91" t="s">
        <v>198</v>
      </c>
      <c r="I6" s="92" t="s">
        <v>199</v>
      </c>
      <c r="J6" s="92" t="s">
        <v>7</v>
      </c>
      <c r="K6" s="92" t="s">
        <v>7</v>
      </c>
      <c r="L6" s="92" t="s">
        <v>7</v>
      </c>
      <c r="M6" s="92" t="s">
        <v>7</v>
      </c>
      <c r="N6" s="89" t="s">
        <v>7</v>
      </c>
      <c r="O6" s="238" t="s">
        <v>7</v>
      </c>
    </row>
    <row r="7" spans="1:15" ht="12.75">
      <c r="A7" s="93" t="s">
        <v>7</v>
      </c>
      <c r="B7" s="407"/>
      <c r="C7" s="415"/>
      <c r="D7" s="420" t="s">
        <v>209</v>
      </c>
      <c r="E7" s="421"/>
      <c r="F7" s="421"/>
      <c r="G7" s="421"/>
      <c r="H7" s="421"/>
      <c r="I7" s="424" t="s">
        <v>199</v>
      </c>
      <c r="J7" s="424"/>
      <c r="K7" s="424"/>
      <c r="L7" s="424"/>
      <c r="M7" s="424"/>
      <c r="N7" s="441"/>
      <c r="O7" s="239" t="s">
        <v>7</v>
      </c>
    </row>
    <row r="8" spans="1:15" ht="12.75">
      <c r="A8" s="93" t="s">
        <v>7</v>
      </c>
      <c r="B8" s="407"/>
      <c r="C8" s="415"/>
      <c r="D8" s="422"/>
      <c r="E8" s="423"/>
      <c r="F8" s="423"/>
      <c r="G8" s="423"/>
      <c r="H8" s="423"/>
      <c r="I8" s="425"/>
      <c r="J8" s="425"/>
      <c r="K8" s="425"/>
      <c r="L8" s="425"/>
      <c r="M8" s="425"/>
      <c r="N8" s="442"/>
      <c r="O8" s="239" t="s">
        <v>7</v>
      </c>
    </row>
    <row r="9" spans="1:15" ht="12.75" customHeight="1">
      <c r="A9" s="93" t="s">
        <v>7</v>
      </c>
      <c r="B9" s="407"/>
      <c r="C9" s="415"/>
      <c r="D9" s="405" t="s">
        <v>281</v>
      </c>
      <c r="E9" s="406"/>
      <c r="F9" s="405" t="s">
        <v>175</v>
      </c>
      <c r="G9" s="414"/>
      <c r="H9" s="414"/>
      <c r="I9" s="414" t="s">
        <v>301</v>
      </c>
      <c r="J9" s="406"/>
      <c r="K9" s="405" t="s">
        <v>37</v>
      </c>
      <c r="L9" s="406"/>
      <c r="M9" s="405" t="s">
        <v>279</v>
      </c>
      <c r="N9" s="406"/>
      <c r="O9" s="239" t="s">
        <v>7</v>
      </c>
    </row>
    <row r="10" spans="1:15" ht="26.25">
      <c r="A10" s="95" t="s">
        <v>177</v>
      </c>
      <c r="B10" s="407"/>
      <c r="C10" s="415"/>
      <c r="D10" s="407"/>
      <c r="E10" s="408"/>
      <c r="F10" s="409"/>
      <c r="G10" s="416"/>
      <c r="H10" s="416"/>
      <c r="I10" s="415"/>
      <c r="J10" s="408"/>
      <c r="K10" s="407"/>
      <c r="L10" s="408"/>
      <c r="M10" s="407"/>
      <c r="N10" s="408"/>
      <c r="O10" s="136" t="s">
        <v>177</v>
      </c>
    </row>
    <row r="11" spans="1:15" ht="12.75" customHeight="1">
      <c r="A11" s="95" t="s">
        <v>181</v>
      </c>
      <c r="B11" s="407"/>
      <c r="C11" s="415"/>
      <c r="D11" s="407"/>
      <c r="E11" s="408"/>
      <c r="F11" s="405" t="s">
        <v>277</v>
      </c>
      <c r="G11" s="406"/>
      <c r="H11" s="405" t="s">
        <v>278</v>
      </c>
      <c r="I11" s="415"/>
      <c r="J11" s="408"/>
      <c r="K11" s="407"/>
      <c r="L11" s="408"/>
      <c r="M11" s="407"/>
      <c r="N11" s="408"/>
      <c r="O11" s="136" t="s">
        <v>181</v>
      </c>
    </row>
    <row r="12" spans="1:15" ht="12.75" customHeight="1">
      <c r="A12" s="93" t="s">
        <v>7</v>
      </c>
      <c r="B12" s="407"/>
      <c r="C12" s="415"/>
      <c r="D12" s="407"/>
      <c r="E12" s="408"/>
      <c r="F12" s="407"/>
      <c r="G12" s="408"/>
      <c r="H12" s="407"/>
      <c r="I12" s="415"/>
      <c r="J12" s="408"/>
      <c r="K12" s="407"/>
      <c r="L12" s="408"/>
      <c r="M12" s="407"/>
      <c r="N12" s="408"/>
      <c r="O12" s="239" t="s">
        <v>7</v>
      </c>
    </row>
    <row r="13" spans="1:15" ht="22.5" customHeight="1">
      <c r="A13" s="93" t="s">
        <v>7</v>
      </c>
      <c r="B13" s="407"/>
      <c r="C13" s="415"/>
      <c r="D13" s="409"/>
      <c r="E13" s="410"/>
      <c r="F13" s="409"/>
      <c r="G13" s="410"/>
      <c r="H13" s="409"/>
      <c r="I13" s="416"/>
      <c r="J13" s="410"/>
      <c r="K13" s="409"/>
      <c r="L13" s="410"/>
      <c r="M13" s="409"/>
      <c r="N13" s="410"/>
      <c r="O13" s="239" t="s">
        <v>7</v>
      </c>
    </row>
    <row r="14" spans="1:15" ht="12.75">
      <c r="A14" s="93"/>
      <c r="B14" s="407"/>
      <c r="C14" s="415"/>
      <c r="D14" s="98" t="s">
        <v>201</v>
      </c>
      <c r="E14" s="411" t="s">
        <v>258</v>
      </c>
      <c r="F14" s="98" t="s">
        <v>201</v>
      </c>
      <c r="G14" s="411" t="s">
        <v>258</v>
      </c>
      <c r="H14" s="99" t="s">
        <v>201</v>
      </c>
      <c r="I14" s="100" t="s">
        <v>201</v>
      </c>
      <c r="J14" s="411" t="s">
        <v>258</v>
      </c>
      <c r="K14" s="98" t="s">
        <v>201</v>
      </c>
      <c r="L14" s="411" t="s">
        <v>258</v>
      </c>
      <c r="M14" s="98" t="s">
        <v>201</v>
      </c>
      <c r="N14" s="411" t="s">
        <v>354</v>
      </c>
      <c r="O14" s="239" t="s">
        <v>7</v>
      </c>
    </row>
    <row r="15" spans="1:15" ht="22.5" customHeight="1">
      <c r="A15" s="93"/>
      <c r="B15" s="407"/>
      <c r="C15" s="415"/>
      <c r="D15" s="96" t="s">
        <v>202</v>
      </c>
      <c r="E15" s="412"/>
      <c r="F15" s="96" t="s">
        <v>202</v>
      </c>
      <c r="G15" s="412"/>
      <c r="H15" s="97" t="s">
        <v>202</v>
      </c>
      <c r="I15" s="95" t="s">
        <v>202</v>
      </c>
      <c r="J15" s="412"/>
      <c r="K15" s="96" t="s">
        <v>202</v>
      </c>
      <c r="L15" s="412"/>
      <c r="M15" s="96" t="s">
        <v>202</v>
      </c>
      <c r="N15" s="412"/>
      <c r="O15" s="239" t="s">
        <v>7</v>
      </c>
    </row>
    <row r="16" spans="1:15" ht="19.5" customHeight="1">
      <c r="A16" s="93" t="s">
        <v>7</v>
      </c>
      <c r="B16" s="407"/>
      <c r="C16" s="415"/>
      <c r="D16" s="96" t="s">
        <v>203</v>
      </c>
      <c r="E16" s="413"/>
      <c r="F16" s="96" t="s">
        <v>203</v>
      </c>
      <c r="G16" s="413"/>
      <c r="H16" s="134" t="s">
        <v>203</v>
      </c>
      <c r="I16" s="135" t="s">
        <v>203</v>
      </c>
      <c r="J16" s="413"/>
      <c r="K16" s="96" t="s">
        <v>203</v>
      </c>
      <c r="L16" s="413"/>
      <c r="M16" s="96" t="s">
        <v>359</v>
      </c>
      <c r="N16" s="413"/>
      <c r="O16" s="239" t="s">
        <v>7</v>
      </c>
    </row>
    <row r="17" spans="1:15" s="234" customFormat="1" ht="12.75" customHeight="1">
      <c r="A17" s="101" t="s">
        <v>7</v>
      </c>
      <c r="B17" s="417"/>
      <c r="C17" s="418"/>
      <c r="D17" s="102" t="s">
        <v>51</v>
      </c>
      <c r="E17" s="102" t="s">
        <v>52</v>
      </c>
      <c r="F17" s="102" t="s">
        <v>53</v>
      </c>
      <c r="G17" s="103" t="s">
        <v>186</v>
      </c>
      <c r="H17" s="103" t="s">
        <v>214</v>
      </c>
      <c r="I17" s="129" t="s">
        <v>215</v>
      </c>
      <c r="J17" s="102" t="s">
        <v>216</v>
      </c>
      <c r="K17" s="102" t="s">
        <v>217</v>
      </c>
      <c r="L17" s="102" t="s">
        <v>218</v>
      </c>
      <c r="M17" s="102" t="s">
        <v>219</v>
      </c>
      <c r="N17" s="102" t="s">
        <v>220</v>
      </c>
      <c r="O17" s="246" t="s">
        <v>7</v>
      </c>
    </row>
    <row r="19" spans="1:19" s="6" customFormat="1" ht="18" customHeight="1">
      <c r="A19" s="404" t="s">
        <v>401</v>
      </c>
      <c r="B19" s="404"/>
      <c r="C19" s="404"/>
      <c r="D19" s="404"/>
      <c r="E19" s="404"/>
      <c r="F19" s="404"/>
      <c r="G19" s="404"/>
      <c r="H19" s="404"/>
      <c r="I19" s="404" t="s">
        <v>401</v>
      </c>
      <c r="J19" s="404"/>
      <c r="K19" s="404"/>
      <c r="L19" s="404"/>
      <c r="M19" s="404"/>
      <c r="N19" s="404"/>
      <c r="O19" s="404"/>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800065</v>
      </c>
      <c r="E21" s="12">
        <v>8486508</v>
      </c>
      <c r="F21" s="12">
        <v>699573</v>
      </c>
      <c r="G21" s="12">
        <v>8486508</v>
      </c>
      <c r="H21" s="12">
        <v>100492</v>
      </c>
      <c r="I21" s="12">
        <v>9592022</v>
      </c>
      <c r="J21" s="12">
        <v>2679956</v>
      </c>
      <c r="K21" s="12" t="s">
        <v>314</v>
      </c>
      <c r="L21" s="12" t="s">
        <v>314</v>
      </c>
      <c r="M21" s="12">
        <v>416581</v>
      </c>
      <c r="N21" s="12">
        <v>471257</v>
      </c>
      <c r="O21" s="13">
        <v>96</v>
      </c>
      <c r="P21" s="12"/>
      <c r="Q21" s="12"/>
      <c r="R21" s="12"/>
    </row>
    <row r="22" spans="1:18" s="4" customFormat="1" ht="11.25" customHeight="1">
      <c r="A22" s="7">
        <v>97</v>
      </c>
      <c r="B22" s="3" t="s">
        <v>10</v>
      </c>
      <c r="C22" s="3"/>
      <c r="D22" s="11">
        <v>1099094</v>
      </c>
      <c r="E22" s="12">
        <v>8180585</v>
      </c>
      <c r="F22" s="12">
        <v>933285</v>
      </c>
      <c r="G22" s="12">
        <v>8180585</v>
      </c>
      <c r="H22" s="12">
        <v>165809</v>
      </c>
      <c r="I22" s="12">
        <v>6048706</v>
      </c>
      <c r="J22" s="12" t="s">
        <v>314</v>
      </c>
      <c r="K22" s="12">
        <v>9368</v>
      </c>
      <c r="L22" s="12" t="s">
        <v>314</v>
      </c>
      <c r="M22" s="12">
        <v>459712</v>
      </c>
      <c r="N22" s="12">
        <v>507637</v>
      </c>
      <c r="O22" s="13">
        <v>97</v>
      </c>
      <c r="P22" s="12"/>
      <c r="Q22" s="12"/>
      <c r="R22" s="12"/>
    </row>
    <row r="23" spans="1:18" s="4" customFormat="1" ht="11.25" customHeight="1">
      <c r="A23" s="7">
        <v>98</v>
      </c>
      <c r="B23" s="3" t="s">
        <v>11</v>
      </c>
      <c r="C23" s="3"/>
      <c r="D23" s="11">
        <v>2795404</v>
      </c>
      <c r="E23" s="12">
        <v>15503382</v>
      </c>
      <c r="F23" s="12">
        <v>1704229</v>
      </c>
      <c r="G23" s="12">
        <v>15503382</v>
      </c>
      <c r="H23" s="12">
        <v>1091175</v>
      </c>
      <c r="I23" s="12">
        <v>19980209</v>
      </c>
      <c r="J23" s="12" t="s">
        <v>314</v>
      </c>
      <c r="K23" s="12">
        <v>5185</v>
      </c>
      <c r="L23" s="12" t="s">
        <v>314</v>
      </c>
      <c r="M23" s="12">
        <v>217813</v>
      </c>
      <c r="N23" s="12">
        <v>838436</v>
      </c>
      <c r="O23" s="13">
        <v>98</v>
      </c>
      <c r="P23" s="12"/>
      <c r="Q23" s="12"/>
      <c r="R23" s="12"/>
    </row>
    <row r="24" spans="1:18" s="4" customFormat="1" ht="11.25" customHeight="1">
      <c r="A24" s="7">
        <v>99</v>
      </c>
      <c r="B24" s="14" t="s">
        <v>4</v>
      </c>
      <c r="C24" s="14"/>
      <c r="D24" s="16">
        <f>SUM(D21:D23)</f>
        <v>4694563</v>
      </c>
      <c r="E24" s="17">
        <f>SUM(E21:E23)</f>
        <v>32170475</v>
      </c>
      <c r="F24" s="17">
        <f aca="true" t="shared" si="0" ref="F24:N24">SUM(F21:F23)</f>
        <v>3337087</v>
      </c>
      <c r="G24" s="17">
        <f t="shared" si="0"/>
        <v>32170475</v>
      </c>
      <c r="H24" s="17">
        <f t="shared" si="0"/>
        <v>1357476</v>
      </c>
      <c r="I24" s="17">
        <f t="shared" si="0"/>
        <v>35620937</v>
      </c>
      <c r="J24" s="17">
        <f t="shared" si="0"/>
        <v>2679956</v>
      </c>
      <c r="K24" s="17">
        <f t="shared" si="0"/>
        <v>14553</v>
      </c>
      <c r="L24" s="133">
        <v>0</v>
      </c>
      <c r="M24" s="17">
        <f t="shared" si="0"/>
        <v>1094106</v>
      </c>
      <c r="N24" s="17">
        <f t="shared" si="0"/>
        <v>1817330</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360662</v>
      </c>
      <c r="E27" s="12">
        <v>34954602</v>
      </c>
      <c r="F27" s="12">
        <v>324911</v>
      </c>
      <c r="G27" s="12">
        <v>34954602</v>
      </c>
      <c r="H27" s="12">
        <v>35751</v>
      </c>
      <c r="I27" s="12">
        <v>7129743</v>
      </c>
      <c r="J27" s="12" t="s">
        <v>314</v>
      </c>
      <c r="K27" s="12">
        <v>37890</v>
      </c>
      <c r="L27" s="12" t="s">
        <v>314</v>
      </c>
      <c r="M27" s="12">
        <v>542429</v>
      </c>
      <c r="N27" s="12">
        <v>367243</v>
      </c>
      <c r="O27" s="13">
        <v>100</v>
      </c>
      <c r="P27" s="12"/>
      <c r="Q27" s="12"/>
      <c r="R27" s="12"/>
    </row>
    <row r="28" spans="1:18" s="4" customFormat="1" ht="11.25" customHeight="1">
      <c r="A28" s="7">
        <v>101</v>
      </c>
      <c r="B28" s="3" t="s">
        <v>13</v>
      </c>
      <c r="C28" s="3"/>
      <c r="D28" s="11">
        <v>751789</v>
      </c>
      <c r="E28" s="12">
        <v>11922105</v>
      </c>
      <c r="F28" s="12">
        <v>395833</v>
      </c>
      <c r="G28" s="12">
        <v>11922105</v>
      </c>
      <c r="H28" s="12">
        <v>355956</v>
      </c>
      <c r="I28" s="12">
        <v>6280868</v>
      </c>
      <c r="J28" s="12" t="s">
        <v>314</v>
      </c>
      <c r="K28" s="12">
        <v>82663</v>
      </c>
      <c r="L28" s="12" t="s">
        <v>314</v>
      </c>
      <c r="M28" s="12">
        <v>660688</v>
      </c>
      <c r="N28" s="12">
        <v>241770</v>
      </c>
      <c r="O28" s="13">
        <v>101</v>
      </c>
      <c r="P28" s="12"/>
      <c r="Q28" s="12"/>
      <c r="R28" s="12"/>
    </row>
    <row r="29" spans="1:18" s="4" customFormat="1" ht="11.25" customHeight="1">
      <c r="A29" s="7">
        <v>102</v>
      </c>
      <c r="B29" s="3" t="s">
        <v>14</v>
      </c>
      <c r="C29" s="3"/>
      <c r="D29" s="11">
        <v>564781</v>
      </c>
      <c r="E29" s="12">
        <v>18929783</v>
      </c>
      <c r="F29" s="12">
        <v>455028</v>
      </c>
      <c r="G29" s="12">
        <v>18929783</v>
      </c>
      <c r="H29" s="12">
        <v>109753</v>
      </c>
      <c r="I29" s="12">
        <v>5258781</v>
      </c>
      <c r="J29" s="12" t="s">
        <v>314</v>
      </c>
      <c r="K29" s="12" t="s">
        <v>314</v>
      </c>
      <c r="L29" s="12" t="s">
        <v>314</v>
      </c>
      <c r="M29" s="12">
        <v>6</v>
      </c>
      <c r="N29" s="12">
        <v>153214</v>
      </c>
      <c r="O29" s="13">
        <v>102</v>
      </c>
      <c r="P29" s="12"/>
      <c r="Q29" s="12"/>
      <c r="R29" s="12"/>
    </row>
    <row r="30" spans="1:18" s="4" customFormat="1" ht="11.25" customHeight="1">
      <c r="A30" s="7">
        <v>103</v>
      </c>
      <c r="B30" s="3" t="s">
        <v>15</v>
      </c>
      <c r="C30" s="3"/>
      <c r="D30" s="11">
        <v>621468</v>
      </c>
      <c r="E30" s="12">
        <v>12286677</v>
      </c>
      <c r="F30" s="12">
        <v>477509</v>
      </c>
      <c r="G30" s="12">
        <v>12286677</v>
      </c>
      <c r="H30" s="12">
        <v>143959</v>
      </c>
      <c r="I30" s="12">
        <v>4774618</v>
      </c>
      <c r="J30" s="12" t="s">
        <v>314</v>
      </c>
      <c r="K30" s="12" t="s">
        <v>314</v>
      </c>
      <c r="L30" s="12" t="s">
        <v>314</v>
      </c>
      <c r="M30" s="12">
        <v>58167</v>
      </c>
      <c r="N30" s="12">
        <v>215590</v>
      </c>
      <c r="O30" s="13">
        <v>103</v>
      </c>
      <c r="P30" s="12"/>
      <c r="Q30" s="12"/>
      <c r="R30" s="12"/>
    </row>
    <row r="31" spans="1:18" s="4" customFormat="1" ht="11.25" customHeight="1">
      <c r="A31" s="7">
        <v>104</v>
      </c>
      <c r="B31" s="3" t="s">
        <v>16</v>
      </c>
      <c r="C31" s="3"/>
      <c r="D31" s="11">
        <v>380014</v>
      </c>
      <c r="E31" s="12">
        <v>10620797</v>
      </c>
      <c r="F31" s="12">
        <v>232019</v>
      </c>
      <c r="G31" s="12">
        <v>10620797</v>
      </c>
      <c r="H31" s="12">
        <v>147995</v>
      </c>
      <c r="I31" s="12">
        <v>5094083</v>
      </c>
      <c r="J31" s="12" t="s">
        <v>314</v>
      </c>
      <c r="K31" s="12" t="s">
        <v>314</v>
      </c>
      <c r="L31" s="12" t="s">
        <v>314</v>
      </c>
      <c r="M31" s="12">
        <v>32244</v>
      </c>
      <c r="N31" s="12">
        <v>439267</v>
      </c>
      <c r="O31" s="13">
        <v>104</v>
      </c>
      <c r="P31" s="12"/>
      <c r="Q31" s="12"/>
      <c r="R31" s="12"/>
    </row>
    <row r="32" spans="1:18" s="4" customFormat="1" ht="11.25" customHeight="1">
      <c r="A32" s="7">
        <v>105</v>
      </c>
      <c r="B32" s="3" t="s">
        <v>17</v>
      </c>
      <c r="C32" s="3"/>
      <c r="D32" s="11">
        <v>625549</v>
      </c>
      <c r="E32" s="12">
        <v>28476051</v>
      </c>
      <c r="F32" s="12">
        <v>369865</v>
      </c>
      <c r="G32" s="12">
        <v>28476051</v>
      </c>
      <c r="H32" s="12">
        <v>255684</v>
      </c>
      <c r="I32" s="12">
        <v>6790025</v>
      </c>
      <c r="J32" s="12" t="s">
        <v>314</v>
      </c>
      <c r="K32" s="12">
        <v>21865</v>
      </c>
      <c r="L32" s="12" t="s">
        <v>314</v>
      </c>
      <c r="M32" s="12">
        <v>529894</v>
      </c>
      <c r="N32" s="12">
        <v>375955</v>
      </c>
      <c r="O32" s="13">
        <v>105</v>
      </c>
      <c r="P32" s="12"/>
      <c r="Q32" s="12"/>
      <c r="R32" s="12"/>
    </row>
    <row r="33" spans="1:18" s="4" customFormat="1" ht="11.25" customHeight="1">
      <c r="A33" s="7">
        <v>106</v>
      </c>
      <c r="B33" s="3" t="s">
        <v>18</v>
      </c>
      <c r="C33" s="3"/>
      <c r="D33" s="11">
        <v>406193</v>
      </c>
      <c r="E33" s="12">
        <v>19135373</v>
      </c>
      <c r="F33" s="12">
        <v>342881</v>
      </c>
      <c r="G33" s="12">
        <v>19135373</v>
      </c>
      <c r="H33" s="12">
        <v>63312</v>
      </c>
      <c r="I33" s="12">
        <v>4474977</v>
      </c>
      <c r="J33" s="12" t="s">
        <v>314</v>
      </c>
      <c r="K33" s="12">
        <v>6334</v>
      </c>
      <c r="L33" s="12" t="s">
        <v>314</v>
      </c>
      <c r="M33" s="12">
        <v>120970</v>
      </c>
      <c r="N33" s="12">
        <v>490087</v>
      </c>
      <c r="O33" s="13">
        <v>106</v>
      </c>
      <c r="P33" s="12"/>
      <c r="Q33" s="12"/>
      <c r="R33" s="12"/>
    </row>
    <row r="34" spans="1:18" s="4" customFormat="1" ht="11.25" customHeight="1">
      <c r="A34" s="7">
        <v>107</v>
      </c>
      <c r="B34" s="3" t="s">
        <v>10</v>
      </c>
      <c r="C34" s="3"/>
      <c r="D34" s="11">
        <v>1322037</v>
      </c>
      <c r="E34" s="12">
        <v>21171826</v>
      </c>
      <c r="F34" s="12">
        <v>467933</v>
      </c>
      <c r="G34" s="12">
        <v>21171826</v>
      </c>
      <c r="H34" s="12">
        <v>854104</v>
      </c>
      <c r="I34" s="12">
        <v>6355063</v>
      </c>
      <c r="J34" s="12" t="s">
        <v>314</v>
      </c>
      <c r="K34" s="12">
        <v>21816</v>
      </c>
      <c r="L34" s="12" t="s">
        <v>314</v>
      </c>
      <c r="M34" s="12">
        <v>425613</v>
      </c>
      <c r="N34" s="12">
        <v>377988</v>
      </c>
      <c r="O34" s="13">
        <v>107</v>
      </c>
      <c r="P34" s="12"/>
      <c r="Q34" s="12"/>
      <c r="R34" s="12"/>
    </row>
    <row r="35" spans="1:18" s="4" customFormat="1" ht="11.25" customHeight="1">
      <c r="A35" s="7">
        <v>108</v>
      </c>
      <c r="B35" s="3" t="s">
        <v>11</v>
      </c>
      <c r="C35" s="3"/>
      <c r="D35" s="11">
        <v>1207745</v>
      </c>
      <c r="E35" s="12">
        <v>31250326</v>
      </c>
      <c r="F35" s="12">
        <v>844757</v>
      </c>
      <c r="G35" s="12">
        <v>31250326</v>
      </c>
      <c r="H35" s="12">
        <v>362988</v>
      </c>
      <c r="I35" s="12">
        <v>6670466</v>
      </c>
      <c r="J35" s="12" t="s">
        <v>314</v>
      </c>
      <c r="K35" s="12">
        <v>6466</v>
      </c>
      <c r="L35" s="12" t="s">
        <v>314</v>
      </c>
      <c r="M35" s="12">
        <v>1125</v>
      </c>
      <c r="N35" s="12">
        <v>561024</v>
      </c>
      <c r="O35" s="13">
        <v>108</v>
      </c>
      <c r="P35" s="12"/>
      <c r="Q35" s="12"/>
      <c r="R35" s="12"/>
    </row>
    <row r="36" spans="1:18" s="4" customFormat="1" ht="11.25" customHeight="1">
      <c r="A36" s="7">
        <v>109</v>
      </c>
      <c r="B36" s="14" t="s">
        <v>4</v>
      </c>
      <c r="C36" s="14"/>
      <c r="D36" s="16">
        <f>SUM(D27:D35)</f>
        <v>6240238</v>
      </c>
      <c r="E36" s="17">
        <f>SUM(E27:E35)</f>
        <v>188747540</v>
      </c>
      <c r="F36" s="17">
        <f aca="true" t="shared" si="1" ref="F36:N36">SUM(F27:F35)</f>
        <v>3910736</v>
      </c>
      <c r="G36" s="17">
        <f t="shared" si="1"/>
        <v>188747540</v>
      </c>
      <c r="H36" s="17">
        <f t="shared" si="1"/>
        <v>2329502</v>
      </c>
      <c r="I36" s="17">
        <f t="shared" si="1"/>
        <v>52828624</v>
      </c>
      <c r="J36" s="133">
        <f t="shared" si="1"/>
        <v>0</v>
      </c>
      <c r="K36" s="17">
        <f t="shared" si="1"/>
        <v>177034</v>
      </c>
      <c r="L36" s="17" t="s">
        <v>348</v>
      </c>
      <c r="M36" s="17">
        <f t="shared" si="1"/>
        <v>2371136</v>
      </c>
      <c r="N36" s="17">
        <f t="shared" si="1"/>
        <v>3222138</v>
      </c>
      <c r="O36" s="13">
        <v>109</v>
      </c>
      <c r="P36" s="17"/>
      <c r="Q36" s="17"/>
      <c r="R36" s="17"/>
    </row>
    <row r="37" spans="1:18" s="4" customFormat="1" ht="11.25" customHeight="1">
      <c r="A37" s="7">
        <v>110</v>
      </c>
      <c r="B37" s="20" t="s">
        <v>6</v>
      </c>
      <c r="C37" s="20"/>
      <c r="D37" s="16">
        <f>D24+D36</f>
        <v>10934801</v>
      </c>
      <c r="E37" s="17">
        <f>E24+E36</f>
        <v>220918015</v>
      </c>
      <c r="F37" s="17">
        <f aca="true" t="shared" si="2" ref="F37:N37">F24+F36</f>
        <v>7247823</v>
      </c>
      <c r="G37" s="17">
        <f t="shared" si="2"/>
        <v>220918015</v>
      </c>
      <c r="H37" s="17">
        <f t="shared" si="2"/>
        <v>3686978</v>
      </c>
      <c r="I37" s="17">
        <f t="shared" si="2"/>
        <v>88449561</v>
      </c>
      <c r="J37" s="17">
        <f t="shared" si="2"/>
        <v>2679956</v>
      </c>
      <c r="K37" s="17">
        <f t="shared" si="2"/>
        <v>191587</v>
      </c>
      <c r="L37" s="17" t="s">
        <v>348</v>
      </c>
      <c r="M37" s="17">
        <f t="shared" si="2"/>
        <v>3465242</v>
      </c>
      <c r="N37" s="17">
        <f t="shared" si="2"/>
        <v>5039468</v>
      </c>
      <c r="O37" s="13">
        <v>110</v>
      </c>
      <c r="P37" s="17"/>
      <c r="Q37" s="17"/>
      <c r="R37" s="17"/>
    </row>
    <row r="38" spans="1:19" s="6" customFormat="1" ht="18" customHeight="1">
      <c r="A38" s="404" t="s">
        <v>402</v>
      </c>
      <c r="B38" s="404"/>
      <c r="C38" s="404"/>
      <c r="D38" s="404"/>
      <c r="E38" s="404"/>
      <c r="F38" s="404"/>
      <c r="G38" s="404"/>
      <c r="H38" s="404"/>
      <c r="I38" s="404" t="s">
        <v>402</v>
      </c>
      <c r="J38" s="404"/>
      <c r="K38" s="404"/>
      <c r="L38" s="404"/>
      <c r="M38" s="404"/>
      <c r="N38" s="404"/>
      <c r="O38" s="404"/>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1933598</v>
      </c>
      <c r="E40" s="12">
        <v>49109048</v>
      </c>
      <c r="F40" s="12">
        <v>1691502</v>
      </c>
      <c r="G40" s="12">
        <v>49109048</v>
      </c>
      <c r="H40" s="12">
        <v>242096</v>
      </c>
      <c r="I40" s="12">
        <v>42029166</v>
      </c>
      <c r="J40" s="12" t="s">
        <v>314</v>
      </c>
      <c r="K40" s="12" t="s">
        <v>314</v>
      </c>
      <c r="L40" s="12" t="s">
        <v>314</v>
      </c>
      <c r="M40" s="12">
        <v>590786</v>
      </c>
      <c r="N40" s="12">
        <v>839084</v>
      </c>
      <c r="O40" s="13">
        <v>111</v>
      </c>
      <c r="P40" s="12"/>
      <c r="Q40" s="12"/>
      <c r="R40" s="12"/>
    </row>
    <row r="41" spans="1:18" s="4" customFormat="1" ht="11.25" customHeight="1">
      <c r="A41" s="7">
        <v>112</v>
      </c>
      <c r="B41" s="3" t="s">
        <v>20</v>
      </c>
      <c r="C41" s="3"/>
      <c r="D41" s="11">
        <v>3726490</v>
      </c>
      <c r="E41" s="12">
        <v>9914384</v>
      </c>
      <c r="F41" s="12">
        <v>3638668</v>
      </c>
      <c r="G41" s="12">
        <v>9914384</v>
      </c>
      <c r="H41" s="12">
        <v>87822</v>
      </c>
      <c r="I41" s="12">
        <v>6193089</v>
      </c>
      <c r="J41" s="12" t="s">
        <v>314</v>
      </c>
      <c r="K41" s="12">
        <v>100</v>
      </c>
      <c r="L41" s="12" t="s">
        <v>314</v>
      </c>
      <c r="M41" s="12">
        <v>91988</v>
      </c>
      <c r="N41" s="12">
        <v>193348</v>
      </c>
      <c r="O41" s="13">
        <v>112</v>
      </c>
      <c r="P41" s="12"/>
      <c r="Q41" s="12"/>
      <c r="R41" s="12"/>
    </row>
    <row r="42" spans="1:18" s="4" customFormat="1" ht="11.25" customHeight="1">
      <c r="A42" s="7">
        <v>113</v>
      </c>
      <c r="B42" s="3" t="s">
        <v>21</v>
      </c>
      <c r="C42" s="3"/>
      <c r="D42" s="11">
        <v>925848</v>
      </c>
      <c r="E42" s="12">
        <v>6863622</v>
      </c>
      <c r="F42" s="12">
        <v>446968</v>
      </c>
      <c r="G42" s="12">
        <v>6863622</v>
      </c>
      <c r="H42" s="12">
        <v>478880</v>
      </c>
      <c r="I42" s="12">
        <v>9101089</v>
      </c>
      <c r="J42" s="12" t="s">
        <v>314</v>
      </c>
      <c r="K42" s="12">
        <v>4328</v>
      </c>
      <c r="L42" s="12" t="s">
        <v>314</v>
      </c>
      <c r="M42" s="12">
        <v>546446</v>
      </c>
      <c r="N42" s="12">
        <v>153000</v>
      </c>
      <c r="O42" s="13">
        <v>113</v>
      </c>
      <c r="P42" s="12"/>
      <c r="Q42" s="12"/>
      <c r="R42" s="12"/>
    </row>
    <row r="43" spans="1:18" s="4" customFormat="1" ht="11.25" customHeight="1">
      <c r="A43" s="7">
        <v>114</v>
      </c>
      <c r="B43" s="3" t="s">
        <v>22</v>
      </c>
      <c r="C43" s="3"/>
      <c r="D43" s="11">
        <v>384885</v>
      </c>
      <c r="E43" s="12">
        <v>7183386</v>
      </c>
      <c r="F43" s="12">
        <v>315151</v>
      </c>
      <c r="G43" s="12">
        <v>7183386</v>
      </c>
      <c r="H43" s="12">
        <v>69734</v>
      </c>
      <c r="I43" s="12">
        <v>2357943</v>
      </c>
      <c r="J43" s="12" t="s">
        <v>314</v>
      </c>
      <c r="K43" s="12" t="s">
        <v>314</v>
      </c>
      <c r="L43" s="12" t="s">
        <v>314</v>
      </c>
      <c r="M43" s="12">
        <v>2679</v>
      </c>
      <c r="N43" s="12">
        <v>545678</v>
      </c>
      <c r="O43" s="13">
        <v>114</v>
      </c>
      <c r="P43" s="12"/>
      <c r="Q43" s="12"/>
      <c r="R43" s="12"/>
    </row>
    <row r="44" spans="1:18" s="4" customFormat="1" ht="11.25" customHeight="1">
      <c r="A44" s="7">
        <v>115</v>
      </c>
      <c r="B44" s="14" t="s">
        <v>4</v>
      </c>
      <c r="C44" s="14"/>
      <c r="D44" s="16">
        <f>SUM(D40:D43)</f>
        <v>6970821</v>
      </c>
      <c r="E44" s="17">
        <f>SUM(E40:E43)</f>
        <v>73070440</v>
      </c>
      <c r="F44" s="17">
        <f aca="true" t="shared" si="3" ref="F44:N44">SUM(F40:F43)</f>
        <v>6092289</v>
      </c>
      <c r="G44" s="17">
        <f t="shared" si="3"/>
        <v>73070440</v>
      </c>
      <c r="H44" s="17">
        <f t="shared" si="3"/>
        <v>878532</v>
      </c>
      <c r="I44" s="17">
        <f t="shared" si="3"/>
        <v>59681287</v>
      </c>
      <c r="J44" s="132">
        <f t="shared" si="3"/>
        <v>0</v>
      </c>
      <c r="K44" s="17">
        <f t="shared" si="3"/>
        <v>4428</v>
      </c>
      <c r="L44" s="133">
        <f t="shared" si="3"/>
        <v>0</v>
      </c>
      <c r="M44" s="17">
        <f t="shared" si="3"/>
        <v>1231899</v>
      </c>
      <c r="N44" s="17">
        <f t="shared" si="3"/>
        <v>1731110</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1111222</v>
      </c>
      <c r="E47" s="12">
        <v>27422841</v>
      </c>
      <c r="F47" s="12">
        <v>504176</v>
      </c>
      <c r="G47" s="12">
        <v>27422841</v>
      </c>
      <c r="H47" s="12">
        <v>607046</v>
      </c>
      <c r="I47" s="12">
        <v>8898212</v>
      </c>
      <c r="J47" s="12" t="s">
        <v>314</v>
      </c>
      <c r="K47" s="12" t="s">
        <v>314</v>
      </c>
      <c r="L47" s="12" t="s">
        <v>314</v>
      </c>
      <c r="M47" s="12">
        <v>40815</v>
      </c>
      <c r="N47" s="12">
        <v>252205</v>
      </c>
      <c r="O47" s="13">
        <v>116</v>
      </c>
      <c r="P47" s="12"/>
      <c r="Q47" s="12"/>
      <c r="R47" s="12"/>
    </row>
    <row r="48" spans="1:18" s="4" customFormat="1" ht="11.25" customHeight="1">
      <c r="A48" s="7">
        <v>117</v>
      </c>
      <c r="B48" s="3" t="s">
        <v>25</v>
      </c>
      <c r="C48" s="3"/>
      <c r="D48" s="11">
        <v>2006844</v>
      </c>
      <c r="E48" s="12">
        <v>49798927</v>
      </c>
      <c r="F48" s="12">
        <v>897840</v>
      </c>
      <c r="G48" s="12">
        <v>49798927</v>
      </c>
      <c r="H48" s="12">
        <v>1109004</v>
      </c>
      <c r="I48" s="12">
        <v>14379492</v>
      </c>
      <c r="J48" s="12" t="s">
        <v>314</v>
      </c>
      <c r="K48" s="12" t="s">
        <v>314</v>
      </c>
      <c r="L48" s="12" t="s">
        <v>314</v>
      </c>
      <c r="M48" s="12">
        <v>1057284</v>
      </c>
      <c r="N48" s="12">
        <v>403240</v>
      </c>
      <c r="O48" s="13">
        <v>117</v>
      </c>
      <c r="P48" s="12"/>
      <c r="Q48" s="12"/>
      <c r="R48" s="12"/>
    </row>
    <row r="49" spans="1:18" s="4" customFormat="1" ht="11.25" customHeight="1">
      <c r="A49" s="7">
        <v>118</v>
      </c>
      <c r="B49" s="3" t="s">
        <v>313</v>
      </c>
      <c r="C49" s="3"/>
      <c r="D49" s="11">
        <v>833770</v>
      </c>
      <c r="E49" s="12">
        <v>13870300</v>
      </c>
      <c r="F49" s="12">
        <v>495191</v>
      </c>
      <c r="G49" s="12">
        <v>13870300</v>
      </c>
      <c r="H49" s="12">
        <v>338579</v>
      </c>
      <c r="I49" s="12">
        <v>5187600</v>
      </c>
      <c r="J49" s="12" t="s">
        <v>314</v>
      </c>
      <c r="K49" s="12">
        <v>2967</v>
      </c>
      <c r="L49" s="12" t="s">
        <v>314</v>
      </c>
      <c r="M49" s="12">
        <v>479104</v>
      </c>
      <c r="N49" s="12">
        <v>232818</v>
      </c>
      <c r="O49" s="13">
        <v>118</v>
      </c>
      <c r="P49" s="12"/>
      <c r="Q49" s="12"/>
      <c r="R49" s="12"/>
    </row>
    <row r="50" spans="1:18" s="4" customFormat="1" ht="11.25" customHeight="1">
      <c r="A50" s="7">
        <v>119</v>
      </c>
      <c r="B50" s="3" t="s">
        <v>26</v>
      </c>
      <c r="C50" s="3"/>
      <c r="D50" s="11">
        <v>1120571</v>
      </c>
      <c r="E50" s="12">
        <v>24070537</v>
      </c>
      <c r="F50" s="12">
        <v>474031</v>
      </c>
      <c r="G50" s="12">
        <v>24070537</v>
      </c>
      <c r="H50" s="12">
        <v>646540</v>
      </c>
      <c r="I50" s="12">
        <v>12660080</v>
      </c>
      <c r="J50" s="12" t="s">
        <v>314</v>
      </c>
      <c r="K50" s="12">
        <v>28163</v>
      </c>
      <c r="L50" s="12" t="s">
        <v>314</v>
      </c>
      <c r="M50" s="12">
        <v>1020288</v>
      </c>
      <c r="N50" s="12">
        <v>690466</v>
      </c>
      <c r="O50" s="13">
        <v>119</v>
      </c>
      <c r="P50" s="12"/>
      <c r="Q50" s="12"/>
      <c r="R50" s="12"/>
    </row>
    <row r="51" spans="1:18" s="4" customFormat="1" ht="11.25" customHeight="1">
      <c r="A51" s="7">
        <v>120</v>
      </c>
      <c r="B51" s="3" t="s">
        <v>27</v>
      </c>
      <c r="C51" s="3"/>
      <c r="D51" s="11">
        <v>1198231</v>
      </c>
      <c r="E51" s="12">
        <v>30994337</v>
      </c>
      <c r="F51" s="12">
        <v>727385</v>
      </c>
      <c r="G51" s="12">
        <v>30994337</v>
      </c>
      <c r="H51" s="12">
        <v>470846</v>
      </c>
      <c r="I51" s="12">
        <v>8286200</v>
      </c>
      <c r="J51" s="12" t="s">
        <v>314</v>
      </c>
      <c r="K51" s="12">
        <v>11441</v>
      </c>
      <c r="L51" s="12" t="s">
        <v>314</v>
      </c>
      <c r="M51" s="12">
        <v>118362</v>
      </c>
      <c r="N51" s="12">
        <v>479511</v>
      </c>
      <c r="O51" s="13">
        <v>120</v>
      </c>
      <c r="P51" s="12"/>
      <c r="Q51" s="12"/>
      <c r="R51" s="12"/>
    </row>
    <row r="52" spans="1:18" s="4" customFormat="1" ht="11.25" customHeight="1">
      <c r="A52" s="7">
        <v>121</v>
      </c>
      <c r="B52" s="3" t="s">
        <v>28</v>
      </c>
      <c r="C52" s="3"/>
      <c r="D52" s="11">
        <v>1089336</v>
      </c>
      <c r="E52" s="12">
        <v>13104480</v>
      </c>
      <c r="F52" s="12">
        <v>594320</v>
      </c>
      <c r="G52" s="12">
        <v>13104480</v>
      </c>
      <c r="H52" s="12">
        <v>495016</v>
      </c>
      <c r="I52" s="12">
        <v>5964660</v>
      </c>
      <c r="J52" s="12" t="s">
        <v>314</v>
      </c>
      <c r="K52" s="12" t="s">
        <v>314</v>
      </c>
      <c r="L52" s="12" t="s">
        <v>314</v>
      </c>
      <c r="M52" s="12">
        <v>45396</v>
      </c>
      <c r="N52" s="12">
        <v>512225</v>
      </c>
      <c r="O52" s="13">
        <v>121</v>
      </c>
      <c r="P52" s="12"/>
      <c r="Q52" s="12"/>
      <c r="R52" s="12"/>
    </row>
    <row r="53" spans="1:18" s="4" customFormat="1" ht="11.25" customHeight="1">
      <c r="A53" s="7">
        <v>122</v>
      </c>
      <c r="B53" s="3" t="s">
        <v>29</v>
      </c>
      <c r="C53" s="3"/>
      <c r="D53" s="11">
        <v>531976</v>
      </c>
      <c r="E53" s="12">
        <v>29765560</v>
      </c>
      <c r="F53" s="12">
        <v>314159</v>
      </c>
      <c r="G53" s="12">
        <v>29765560</v>
      </c>
      <c r="H53" s="12">
        <v>217817</v>
      </c>
      <c r="I53" s="12">
        <v>7873454</v>
      </c>
      <c r="J53" s="12" t="s">
        <v>314</v>
      </c>
      <c r="K53" s="12">
        <v>14300</v>
      </c>
      <c r="L53" s="12" t="s">
        <v>314</v>
      </c>
      <c r="M53" s="12">
        <v>436031</v>
      </c>
      <c r="N53" s="12">
        <v>338146</v>
      </c>
      <c r="O53" s="13">
        <v>122</v>
      </c>
      <c r="P53" s="12"/>
      <c r="Q53" s="12"/>
      <c r="R53" s="12"/>
    </row>
    <row r="54" spans="1:18" s="4" customFormat="1" ht="11.25" customHeight="1">
      <c r="A54" s="7">
        <v>123</v>
      </c>
      <c r="B54" s="3" t="s">
        <v>30</v>
      </c>
      <c r="C54" s="3"/>
      <c r="D54" s="11">
        <v>998783</v>
      </c>
      <c r="E54" s="12">
        <v>24199649</v>
      </c>
      <c r="F54" s="12">
        <v>380752</v>
      </c>
      <c r="G54" s="12">
        <v>24199649</v>
      </c>
      <c r="H54" s="12">
        <v>618031</v>
      </c>
      <c r="I54" s="12">
        <v>6130779</v>
      </c>
      <c r="J54" s="12" t="s">
        <v>314</v>
      </c>
      <c r="K54" s="12">
        <v>1652</v>
      </c>
      <c r="L54" s="12" t="s">
        <v>314</v>
      </c>
      <c r="M54" s="12">
        <v>151922</v>
      </c>
      <c r="N54" s="12">
        <v>321659</v>
      </c>
      <c r="O54" s="13">
        <v>123</v>
      </c>
      <c r="P54" s="12"/>
      <c r="Q54" s="12"/>
      <c r="R54" s="12"/>
    </row>
    <row r="55" spans="1:18" s="4" customFormat="1" ht="11.25" customHeight="1">
      <c r="A55" s="7">
        <v>124</v>
      </c>
      <c r="B55" s="3" t="s">
        <v>31</v>
      </c>
      <c r="C55" s="3"/>
      <c r="D55" s="11">
        <v>501387</v>
      </c>
      <c r="E55" s="12">
        <v>21810590</v>
      </c>
      <c r="F55" s="12">
        <v>274606</v>
      </c>
      <c r="G55" s="12">
        <v>21810590</v>
      </c>
      <c r="H55" s="12">
        <v>226781</v>
      </c>
      <c r="I55" s="12">
        <v>7978568</v>
      </c>
      <c r="J55" s="12" t="s">
        <v>314</v>
      </c>
      <c r="K55" s="12" t="s">
        <v>314</v>
      </c>
      <c r="L55" s="12" t="s">
        <v>314</v>
      </c>
      <c r="M55" s="12">
        <v>111852</v>
      </c>
      <c r="N55" s="12">
        <v>337908</v>
      </c>
      <c r="O55" s="13">
        <v>124</v>
      </c>
      <c r="P55" s="12"/>
      <c r="Q55" s="12"/>
      <c r="R55" s="12"/>
    </row>
    <row r="56" spans="1:18" s="4" customFormat="1" ht="11.25" customHeight="1">
      <c r="A56" s="7">
        <v>125</v>
      </c>
      <c r="B56" s="3" t="s">
        <v>32</v>
      </c>
      <c r="C56" s="3"/>
      <c r="D56" s="11">
        <v>722081</v>
      </c>
      <c r="E56" s="12">
        <v>31367771</v>
      </c>
      <c r="F56" s="12">
        <v>349464</v>
      </c>
      <c r="G56" s="12">
        <v>31367771</v>
      </c>
      <c r="H56" s="12">
        <v>372617</v>
      </c>
      <c r="I56" s="12">
        <v>8767238</v>
      </c>
      <c r="J56" s="12" t="s">
        <v>314</v>
      </c>
      <c r="K56" s="12">
        <v>25019</v>
      </c>
      <c r="L56" s="12" t="s">
        <v>314</v>
      </c>
      <c r="M56" s="12">
        <v>96290</v>
      </c>
      <c r="N56" s="12">
        <v>400263</v>
      </c>
      <c r="O56" s="13">
        <v>125</v>
      </c>
      <c r="P56" s="12"/>
      <c r="Q56" s="12"/>
      <c r="R56" s="12"/>
    </row>
    <row r="57" spans="1:18" s="4" customFormat="1" ht="11.25" customHeight="1">
      <c r="A57" s="7">
        <v>126</v>
      </c>
      <c r="B57" s="14" t="s">
        <v>4</v>
      </c>
      <c r="C57" s="14"/>
      <c r="D57" s="16">
        <f>SUM(D47:D56)</f>
        <v>10114201</v>
      </c>
      <c r="E57" s="17">
        <f>SUM(E47:E56)</f>
        <v>266404992</v>
      </c>
      <c r="F57" s="17">
        <f aca="true" t="shared" si="4" ref="F57:N57">SUM(F47:F56)</f>
        <v>5011924</v>
      </c>
      <c r="G57" s="17">
        <f t="shared" si="4"/>
        <v>266404992</v>
      </c>
      <c r="H57" s="17">
        <f t="shared" si="4"/>
        <v>5102277</v>
      </c>
      <c r="I57" s="17">
        <f t="shared" si="4"/>
        <v>86126283</v>
      </c>
      <c r="J57" s="132">
        <f t="shared" si="4"/>
        <v>0</v>
      </c>
      <c r="K57" s="17">
        <f t="shared" si="4"/>
        <v>83542</v>
      </c>
      <c r="L57" s="133">
        <f t="shared" si="4"/>
        <v>0</v>
      </c>
      <c r="M57" s="17">
        <f t="shared" si="4"/>
        <v>3557344</v>
      </c>
      <c r="N57" s="17">
        <f t="shared" si="4"/>
        <v>3968441</v>
      </c>
      <c r="O57" s="13">
        <v>126</v>
      </c>
      <c r="P57" s="17"/>
      <c r="Q57" s="17"/>
      <c r="R57" s="17"/>
    </row>
    <row r="58" spans="1:18" s="4" customFormat="1" ht="11.25" customHeight="1">
      <c r="A58" s="7">
        <v>127</v>
      </c>
      <c r="B58" s="20" t="s">
        <v>19</v>
      </c>
      <c r="C58" s="20"/>
      <c r="D58" s="16">
        <f>D44+D57</f>
        <v>17085022</v>
      </c>
      <c r="E58" s="17">
        <f>E44+E57</f>
        <v>339475432</v>
      </c>
      <c r="F58" s="17">
        <f aca="true" t="shared" si="5" ref="F58:N58">F44+F57</f>
        <v>11104213</v>
      </c>
      <c r="G58" s="17">
        <f t="shared" si="5"/>
        <v>339475432</v>
      </c>
      <c r="H58" s="17">
        <f t="shared" si="5"/>
        <v>5980809</v>
      </c>
      <c r="I58" s="17">
        <f t="shared" si="5"/>
        <v>145807570</v>
      </c>
      <c r="J58" s="132">
        <f t="shared" si="5"/>
        <v>0</v>
      </c>
      <c r="K58" s="17">
        <f t="shared" si="5"/>
        <v>87970</v>
      </c>
      <c r="L58" s="133">
        <f t="shared" si="5"/>
        <v>0</v>
      </c>
      <c r="M58" s="17">
        <f t="shared" si="5"/>
        <v>4789243</v>
      </c>
      <c r="N58" s="17">
        <f t="shared" si="5"/>
        <v>5699551</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03" t="s">
        <v>33</v>
      </c>
      <c r="B60" s="403"/>
      <c r="C60" s="403"/>
      <c r="D60" s="403"/>
      <c r="E60" s="403"/>
      <c r="F60" s="403"/>
      <c r="G60" s="403"/>
      <c r="H60" s="403"/>
      <c r="I60" s="403"/>
      <c r="J60" s="403"/>
      <c r="K60" s="21"/>
      <c r="L60" s="21"/>
      <c r="M60" s="21"/>
      <c r="N60" s="21"/>
      <c r="O60" s="199"/>
      <c r="P60" s="21"/>
      <c r="Q60" s="21"/>
      <c r="R60" s="21"/>
      <c r="S60" s="5"/>
    </row>
    <row r="61" spans="1:16" s="212" customFormat="1" ht="9" customHeight="1">
      <c r="A61" s="213" t="s">
        <v>341</v>
      </c>
      <c r="B61" s="213"/>
      <c r="C61" s="213"/>
      <c r="D61" s="213"/>
      <c r="E61" s="213"/>
      <c r="F61" s="213"/>
      <c r="G61" s="213"/>
      <c r="H61" s="213"/>
      <c r="I61" s="213"/>
      <c r="J61" s="213"/>
      <c r="K61" s="213"/>
      <c r="L61" s="213"/>
      <c r="M61" s="213"/>
      <c r="N61" s="213"/>
      <c r="O61" s="213"/>
      <c r="P61" s="213"/>
    </row>
    <row r="62" spans="1:15" s="212" customFormat="1" ht="7.5">
      <c r="A62" s="213" t="s">
        <v>347</v>
      </c>
      <c r="B62" s="213"/>
      <c r="C62" s="213"/>
      <c r="D62" s="213"/>
      <c r="E62" s="213"/>
      <c r="F62" s="213"/>
      <c r="G62" s="213"/>
      <c r="H62" s="213"/>
      <c r="O62" s="214"/>
    </row>
  </sheetData>
  <sheetProtection/>
  <mergeCells count="29">
    <mergeCell ref="B4:H4"/>
    <mergeCell ref="A1:H1"/>
    <mergeCell ref="I1:O1"/>
    <mergeCell ref="I4:J4"/>
    <mergeCell ref="E2:F2"/>
    <mergeCell ref="G2:H2"/>
    <mergeCell ref="I2:L2"/>
    <mergeCell ref="I3:L3"/>
    <mergeCell ref="B3:H3"/>
    <mergeCell ref="N14:N16"/>
    <mergeCell ref="B6:C17"/>
    <mergeCell ref="I7:N8"/>
    <mergeCell ref="D7:H8"/>
    <mergeCell ref="L14:L16"/>
    <mergeCell ref="D9:E13"/>
    <mergeCell ref="K9:L13"/>
    <mergeCell ref="I9:J13"/>
    <mergeCell ref="J14:J16"/>
    <mergeCell ref="F9:H10"/>
    <mergeCell ref="A60:J60"/>
    <mergeCell ref="F11:G13"/>
    <mergeCell ref="H11:H13"/>
    <mergeCell ref="E14:E16"/>
    <mergeCell ref="G14:G16"/>
    <mergeCell ref="A19:H19"/>
    <mergeCell ref="I19:O19"/>
    <mergeCell ref="A38:H38"/>
    <mergeCell ref="I38:O38"/>
    <mergeCell ref="M9:N1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80"/>
  <sheetViews>
    <sheetView workbookViewId="0" topLeftCell="A1">
      <selection activeCell="G64" sqref="G64"/>
    </sheetView>
  </sheetViews>
  <sheetFormatPr defaultColWidth="11.421875" defaultRowHeight="12.75"/>
  <cols>
    <col min="1" max="1" width="4.28125" style="232" bestFit="1" customWidth="1"/>
    <col min="2" max="2" width="26.421875" style="0" customWidth="1"/>
    <col min="3" max="3" width="0.85546875" style="0" customWidth="1"/>
    <col min="4" max="6" width="23.57421875" style="0" customWidth="1"/>
    <col min="7" max="11" width="19.57421875" style="0" customWidth="1"/>
    <col min="12" max="12" width="4.28125" style="232" bestFit="1" customWidth="1"/>
  </cols>
  <sheetData>
    <row r="1" spans="1:12" s="4" customFormat="1" ht="12" customHeight="1">
      <c r="A1" s="60"/>
      <c r="B1" s="50"/>
      <c r="C1" s="50"/>
      <c r="D1" s="50"/>
      <c r="E1" s="379" t="s">
        <v>370</v>
      </c>
      <c r="F1" s="379"/>
      <c r="G1" s="380" t="s">
        <v>376</v>
      </c>
      <c r="H1" s="380"/>
      <c r="I1" s="192"/>
      <c r="J1" s="192"/>
      <c r="K1" s="62" t="s">
        <v>7</v>
      </c>
      <c r="L1" s="198"/>
    </row>
    <row r="2" spans="1:12" s="4" customFormat="1" ht="12" customHeight="1">
      <c r="A2" s="227"/>
      <c r="B2" s="379" t="s">
        <v>195</v>
      </c>
      <c r="C2" s="379"/>
      <c r="D2" s="379"/>
      <c r="E2" s="379"/>
      <c r="F2" s="379"/>
      <c r="G2" s="380" t="s">
        <v>196</v>
      </c>
      <c r="H2" s="380"/>
      <c r="I2" s="380"/>
      <c r="J2" s="380"/>
      <c r="K2" s="85"/>
      <c r="L2" s="198"/>
    </row>
    <row r="3" spans="1:12" s="4" customFormat="1" ht="12" customHeight="1">
      <c r="A3" s="227"/>
      <c r="B3" s="379" t="s">
        <v>386</v>
      </c>
      <c r="C3" s="379"/>
      <c r="D3" s="379"/>
      <c r="E3" s="379"/>
      <c r="F3" s="379"/>
      <c r="G3" s="419" t="s">
        <v>197</v>
      </c>
      <c r="H3" s="419"/>
      <c r="I3" s="419"/>
      <c r="J3" s="85"/>
      <c r="K3" s="62" t="s">
        <v>7</v>
      </c>
      <c r="L3" s="198"/>
    </row>
    <row r="4" spans="1:12" s="4" customFormat="1" ht="12" customHeight="1">
      <c r="A4" s="198"/>
      <c r="B4" s="86"/>
      <c r="C4" s="86"/>
      <c r="D4" s="86"/>
      <c r="E4" s="241"/>
      <c r="F4" s="298" t="s">
        <v>3</v>
      </c>
      <c r="I4" s="50"/>
      <c r="J4" s="86"/>
      <c r="K4" s="86"/>
      <c r="L4" s="198"/>
    </row>
    <row r="5" spans="1:12" s="64" customFormat="1" ht="24" customHeight="1">
      <c r="A5" s="89" t="s">
        <v>7</v>
      </c>
      <c r="B5" s="405" t="s">
        <v>200</v>
      </c>
      <c r="C5" s="414"/>
      <c r="D5" s="99" t="s">
        <v>207</v>
      </c>
      <c r="E5" s="426" t="s">
        <v>374</v>
      </c>
      <c r="F5" s="431"/>
      <c r="G5" s="286" t="s">
        <v>208</v>
      </c>
      <c r="H5" s="452" t="s">
        <v>192</v>
      </c>
      <c r="I5" s="452"/>
      <c r="J5" s="92" t="s">
        <v>7</v>
      </c>
      <c r="K5" s="92" t="s">
        <v>7</v>
      </c>
      <c r="L5" s="90" t="s">
        <v>7</v>
      </c>
    </row>
    <row r="6" spans="1:12" s="64" customFormat="1" ht="22.5" customHeight="1">
      <c r="A6" s="93" t="s">
        <v>7</v>
      </c>
      <c r="B6" s="407"/>
      <c r="C6" s="415"/>
      <c r="D6" s="405" t="s">
        <v>375</v>
      </c>
      <c r="E6" s="430"/>
      <c r="F6" s="415"/>
      <c r="G6" s="427" t="s">
        <v>5</v>
      </c>
      <c r="H6" s="426" t="s">
        <v>210</v>
      </c>
      <c r="I6" s="431"/>
      <c r="J6" s="431"/>
      <c r="K6" s="427"/>
      <c r="L6" s="110" t="s">
        <v>7</v>
      </c>
    </row>
    <row r="7" spans="1:12" s="64" customFormat="1" ht="12" customHeight="1">
      <c r="A7" s="93" t="s">
        <v>7</v>
      </c>
      <c r="B7" s="407"/>
      <c r="C7" s="415"/>
      <c r="D7" s="407"/>
      <c r="E7" s="430"/>
      <c r="F7" s="415"/>
      <c r="G7" s="436"/>
      <c r="H7" s="428"/>
      <c r="I7" s="418"/>
      <c r="J7" s="418"/>
      <c r="K7" s="429"/>
      <c r="L7" s="110" t="s">
        <v>7</v>
      </c>
    </row>
    <row r="8" spans="1:12" s="64" customFormat="1" ht="18.75" customHeight="1">
      <c r="A8" s="93" t="s">
        <v>7</v>
      </c>
      <c r="B8" s="407"/>
      <c r="C8" s="415"/>
      <c r="D8" s="407"/>
      <c r="E8" s="430"/>
      <c r="F8" s="415"/>
      <c r="G8" s="436"/>
      <c r="H8" s="426" t="s">
        <v>211</v>
      </c>
      <c r="I8" s="431"/>
      <c r="J8" s="427"/>
      <c r="K8" s="431" t="s">
        <v>378</v>
      </c>
      <c r="L8" s="94" t="s">
        <v>7</v>
      </c>
    </row>
    <row r="9" spans="1:12" s="64" customFormat="1" ht="18.75" customHeight="1">
      <c r="A9" s="95" t="s">
        <v>177</v>
      </c>
      <c r="B9" s="407"/>
      <c r="C9" s="415"/>
      <c r="D9" s="407"/>
      <c r="E9" s="430"/>
      <c r="F9" s="415"/>
      <c r="G9" s="436"/>
      <c r="H9" s="430"/>
      <c r="I9" s="415"/>
      <c r="J9" s="436"/>
      <c r="K9" s="415"/>
      <c r="L9" s="97" t="s">
        <v>177</v>
      </c>
    </row>
    <row r="10" spans="1:12" s="64" customFormat="1" ht="18.75" customHeight="1">
      <c r="A10" s="95" t="s">
        <v>181</v>
      </c>
      <c r="B10" s="407"/>
      <c r="C10" s="415"/>
      <c r="D10" s="407"/>
      <c r="E10" s="430"/>
      <c r="F10" s="415"/>
      <c r="G10" s="436"/>
      <c r="H10" s="430"/>
      <c r="I10" s="415"/>
      <c r="J10" s="436"/>
      <c r="K10" s="415"/>
      <c r="L10" s="97" t="s">
        <v>181</v>
      </c>
    </row>
    <row r="11" spans="1:12" s="64" customFormat="1" ht="11.25">
      <c r="A11" s="93" t="s">
        <v>7</v>
      </c>
      <c r="B11" s="407"/>
      <c r="C11" s="415"/>
      <c r="D11" s="407"/>
      <c r="E11" s="430"/>
      <c r="F11" s="415"/>
      <c r="G11" s="436"/>
      <c r="H11" s="430"/>
      <c r="I11" s="415"/>
      <c r="J11" s="436"/>
      <c r="K11" s="415"/>
      <c r="L11" s="94" t="s">
        <v>7</v>
      </c>
    </row>
    <row r="12" spans="1:12" s="64" customFormat="1" ht="18" customHeight="1">
      <c r="A12" s="93" t="s">
        <v>7</v>
      </c>
      <c r="B12" s="407"/>
      <c r="C12" s="415"/>
      <c r="D12" s="407"/>
      <c r="E12" s="430"/>
      <c r="F12" s="415"/>
      <c r="G12" s="436"/>
      <c r="H12" s="428"/>
      <c r="I12" s="418"/>
      <c r="J12" s="429"/>
      <c r="K12" s="415"/>
      <c r="L12" s="94" t="s">
        <v>7</v>
      </c>
    </row>
    <row r="13" spans="1:12" s="64" customFormat="1" ht="15" customHeight="1">
      <c r="A13" s="93" t="s">
        <v>7</v>
      </c>
      <c r="B13" s="407"/>
      <c r="C13" s="415"/>
      <c r="D13" s="407"/>
      <c r="E13" s="287" t="s">
        <v>201</v>
      </c>
      <c r="F13" s="426" t="s">
        <v>258</v>
      </c>
      <c r="G13" s="436"/>
      <c r="H13" s="110" t="s">
        <v>7</v>
      </c>
      <c r="I13" s="430" t="s">
        <v>175</v>
      </c>
      <c r="J13" s="436"/>
      <c r="K13" s="415"/>
      <c r="L13" s="294" t="s">
        <v>7</v>
      </c>
    </row>
    <row r="14" spans="1:12" s="64" customFormat="1" ht="17.25" customHeight="1">
      <c r="A14" s="93" t="s">
        <v>7</v>
      </c>
      <c r="B14" s="407"/>
      <c r="C14" s="415"/>
      <c r="D14" s="407"/>
      <c r="E14" s="288" t="s">
        <v>202</v>
      </c>
      <c r="F14" s="430"/>
      <c r="G14" s="436"/>
      <c r="H14" s="111" t="s">
        <v>4</v>
      </c>
      <c r="I14" s="428"/>
      <c r="J14" s="429"/>
      <c r="K14" s="415"/>
      <c r="L14" s="94" t="s">
        <v>7</v>
      </c>
    </row>
    <row r="15" spans="1:12" s="64" customFormat="1" ht="19.5" customHeight="1">
      <c r="A15" s="93" t="s">
        <v>7</v>
      </c>
      <c r="B15" s="407"/>
      <c r="C15" s="415"/>
      <c r="D15" s="417"/>
      <c r="E15" s="289" t="s">
        <v>203</v>
      </c>
      <c r="F15" s="430"/>
      <c r="G15" s="429"/>
      <c r="H15" s="93" t="s">
        <v>7</v>
      </c>
      <c r="I15" s="96" t="s">
        <v>124</v>
      </c>
      <c r="J15" s="96" t="s">
        <v>213</v>
      </c>
      <c r="K15" s="416"/>
      <c r="L15" s="94" t="s">
        <v>7</v>
      </c>
    </row>
    <row r="16" spans="1:12" s="234" customFormat="1" ht="18" customHeight="1">
      <c r="A16" s="101" t="s">
        <v>7</v>
      </c>
      <c r="B16" s="417"/>
      <c r="C16" s="418"/>
      <c r="D16" s="103" t="s">
        <v>221</v>
      </c>
      <c r="E16" s="102" t="s">
        <v>222</v>
      </c>
      <c r="F16" s="104" t="s">
        <v>223</v>
      </c>
      <c r="G16" s="292" t="s">
        <v>224</v>
      </c>
      <c r="H16" s="104" t="s">
        <v>225</v>
      </c>
      <c r="I16" s="102" t="s">
        <v>226</v>
      </c>
      <c r="J16" s="102" t="s">
        <v>227</v>
      </c>
      <c r="K16" s="245" t="s">
        <v>228</v>
      </c>
      <c r="L16" s="105" t="s">
        <v>7</v>
      </c>
    </row>
    <row r="17" spans="1:6" ht="12.75">
      <c r="A17" s="198"/>
      <c r="B17" s="4"/>
      <c r="C17" s="4"/>
      <c r="F17" s="297"/>
    </row>
    <row r="18" spans="1:16" s="6" customFormat="1" ht="18" customHeight="1">
      <c r="A18" s="437" t="s">
        <v>401</v>
      </c>
      <c r="B18" s="437"/>
      <c r="C18" s="437"/>
      <c r="D18" s="437"/>
      <c r="E18" s="437"/>
      <c r="F18" s="437"/>
      <c r="G18" s="437" t="s">
        <v>401</v>
      </c>
      <c r="H18" s="437"/>
      <c r="I18" s="437"/>
      <c r="J18" s="437"/>
      <c r="K18" s="437"/>
      <c r="L18" s="437"/>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652463</v>
      </c>
      <c r="E20" s="12">
        <v>1469635</v>
      </c>
      <c r="F20" s="12">
        <v>3020548</v>
      </c>
      <c r="G20" s="12">
        <v>10764676</v>
      </c>
      <c r="H20" s="12">
        <v>8403176</v>
      </c>
      <c r="I20" s="12">
        <v>1133045</v>
      </c>
      <c r="J20" s="12">
        <v>7270131</v>
      </c>
      <c r="K20" s="12">
        <v>1460447</v>
      </c>
      <c r="L20" s="13">
        <v>96</v>
      </c>
      <c r="M20" s="12"/>
      <c r="N20" s="12"/>
      <c r="O20" s="12"/>
    </row>
    <row r="21" spans="1:15" s="4" customFormat="1" ht="11.25" customHeight="1">
      <c r="A21" s="7">
        <v>97</v>
      </c>
      <c r="B21" s="3" t="s">
        <v>10</v>
      </c>
      <c r="C21" s="3"/>
      <c r="D21" s="11" t="s">
        <v>314</v>
      </c>
      <c r="E21" s="12">
        <v>316017</v>
      </c>
      <c r="F21" s="12">
        <v>62116</v>
      </c>
      <c r="G21" s="12">
        <v>9385983</v>
      </c>
      <c r="H21" s="12">
        <v>8180585</v>
      </c>
      <c r="I21" s="12">
        <v>62701</v>
      </c>
      <c r="J21" s="12">
        <v>8117884</v>
      </c>
      <c r="K21" s="12">
        <v>741288</v>
      </c>
      <c r="L21" s="13">
        <v>97</v>
      </c>
      <c r="M21" s="12"/>
      <c r="N21" s="12"/>
      <c r="O21" s="12"/>
    </row>
    <row r="22" spans="1:15" s="4" customFormat="1" ht="11.25" customHeight="1">
      <c r="A22" s="7">
        <v>98</v>
      </c>
      <c r="B22" s="3" t="s">
        <v>11</v>
      </c>
      <c r="C22" s="3"/>
      <c r="D22" s="11">
        <v>1215851</v>
      </c>
      <c r="E22" s="12">
        <v>957644</v>
      </c>
      <c r="F22" s="12">
        <v>836947</v>
      </c>
      <c r="G22" s="12">
        <v>18304947</v>
      </c>
      <c r="H22" s="12">
        <v>14727606</v>
      </c>
      <c r="I22" s="12">
        <v>2745292</v>
      </c>
      <c r="J22" s="12">
        <v>11982314</v>
      </c>
      <c r="K22" s="12">
        <v>1523011</v>
      </c>
      <c r="L22" s="13">
        <v>98</v>
      </c>
      <c r="M22" s="12"/>
      <c r="N22" s="12"/>
      <c r="O22" s="12"/>
    </row>
    <row r="23" spans="1:15" s="4" customFormat="1" ht="11.25" customHeight="1">
      <c r="A23" s="7">
        <v>99</v>
      </c>
      <c r="B23" s="14" t="s">
        <v>4</v>
      </c>
      <c r="C23" s="14"/>
      <c r="D23" s="16">
        <f>SUM(D20:D22)</f>
        <v>1868314</v>
      </c>
      <c r="E23" s="17">
        <f>SUM(E20:E22)</f>
        <v>2743296</v>
      </c>
      <c r="F23" s="17">
        <f aca="true" t="shared" si="0" ref="F23:K23">SUM(F20:F22)</f>
        <v>3919611</v>
      </c>
      <c r="G23" s="17">
        <f t="shared" si="0"/>
        <v>38455606</v>
      </c>
      <c r="H23" s="17">
        <f t="shared" si="0"/>
        <v>31311367</v>
      </c>
      <c r="I23" s="17">
        <f t="shared" si="0"/>
        <v>3941038</v>
      </c>
      <c r="J23" s="17">
        <f t="shared" si="0"/>
        <v>27370329</v>
      </c>
      <c r="K23" s="17">
        <f t="shared" si="0"/>
        <v>3724746</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t="s">
        <v>314</v>
      </c>
      <c r="E27" s="12">
        <v>1352771</v>
      </c>
      <c r="F27" s="12">
        <v>3243507</v>
      </c>
      <c r="G27" s="12">
        <v>34896447</v>
      </c>
      <c r="H27" s="12">
        <v>31798870</v>
      </c>
      <c r="I27" s="12">
        <v>16113042</v>
      </c>
      <c r="J27" s="12">
        <v>15685828</v>
      </c>
      <c r="K27" s="12">
        <v>2646817</v>
      </c>
      <c r="L27" s="13">
        <v>100</v>
      </c>
      <c r="M27" s="12"/>
      <c r="N27" s="12"/>
      <c r="O27" s="12"/>
    </row>
    <row r="28" spans="1:15" s="4" customFormat="1" ht="11.25" customHeight="1">
      <c r="A28" s="7">
        <v>101</v>
      </c>
      <c r="B28" s="3" t="s">
        <v>13</v>
      </c>
      <c r="C28" s="3"/>
      <c r="D28" s="11" t="s">
        <v>314</v>
      </c>
      <c r="E28" s="12">
        <v>719355</v>
      </c>
      <c r="F28" s="12">
        <v>1340973</v>
      </c>
      <c r="G28" s="12">
        <v>12274555</v>
      </c>
      <c r="H28" s="12">
        <v>10729416</v>
      </c>
      <c r="I28" s="12">
        <v>4213995</v>
      </c>
      <c r="J28" s="12">
        <v>6515421</v>
      </c>
      <c r="K28" s="12">
        <v>659756</v>
      </c>
      <c r="L28" s="13">
        <v>101</v>
      </c>
      <c r="M28" s="12"/>
      <c r="N28" s="12"/>
      <c r="O28" s="12"/>
    </row>
    <row r="29" spans="1:15" s="4" customFormat="1" ht="11.25" customHeight="1">
      <c r="A29" s="7">
        <v>102</v>
      </c>
      <c r="B29" s="3" t="s">
        <v>14</v>
      </c>
      <c r="C29" s="3"/>
      <c r="D29" s="11" t="s">
        <v>314</v>
      </c>
      <c r="E29" s="12">
        <v>323846</v>
      </c>
      <c r="F29" s="12">
        <v>2000977</v>
      </c>
      <c r="G29" s="12">
        <v>17534468</v>
      </c>
      <c r="H29" s="12">
        <v>16982408</v>
      </c>
      <c r="I29" s="12">
        <v>9095612</v>
      </c>
      <c r="J29" s="12">
        <v>7886796</v>
      </c>
      <c r="K29" s="12">
        <v>398846</v>
      </c>
      <c r="L29" s="13">
        <v>102</v>
      </c>
      <c r="M29" s="12"/>
      <c r="N29" s="12"/>
      <c r="O29" s="12"/>
    </row>
    <row r="30" spans="1:15" s="4" customFormat="1" ht="11.25" customHeight="1">
      <c r="A30" s="7">
        <v>103</v>
      </c>
      <c r="B30" s="3" t="s">
        <v>15</v>
      </c>
      <c r="C30" s="3"/>
      <c r="D30" s="11" t="s">
        <v>314</v>
      </c>
      <c r="E30" s="12">
        <v>330258</v>
      </c>
      <c r="F30" s="12">
        <v>685103</v>
      </c>
      <c r="G30" s="12">
        <v>12469864</v>
      </c>
      <c r="H30" s="12">
        <v>11637543</v>
      </c>
      <c r="I30" s="12">
        <v>3928818</v>
      </c>
      <c r="J30" s="12">
        <v>7708725</v>
      </c>
      <c r="K30" s="12">
        <v>613460</v>
      </c>
      <c r="L30" s="13">
        <v>103</v>
      </c>
      <c r="M30" s="12"/>
      <c r="N30" s="12"/>
      <c r="O30" s="12"/>
    </row>
    <row r="31" spans="1:15" s="4" customFormat="1" ht="11.25" customHeight="1">
      <c r="A31" s="7">
        <v>104</v>
      </c>
      <c r="B31" s="3" t="s">
        <v>16</v>
      </c>
      <c r="C31" s="3"/>
      <c r="D31" s="11">
        <v>482345</v>
      </c>
      <c r="E31" s="12">
        <v>298722</v>
      </c>
      <c r="F31" s="12">
        <v>619601</v>
      </c>
      <c r="G31" s="12">
        <v>12282582</v>
      </c>
      <c r="H31" s="12">
        <v>10091682</v>
      </c>
      <c r="I31" s="12">
        <v>3235980</v>
      </c>
      <c r="J31" s="12">
        <v>6855702</v>
      </c>
      <c r="K31" s="12">
        <v>1256455</v>
      </c>
      <c r="L31" s="13">
        <v>104</v>
      </c>
      <c r="M31" s="12"/>
      <c r="N31" s="12"/>
      <c r="O31" s="12"/>
    </row>
    <row r="32" spans="1:15" s="4" customFormat="1" ht="11.25" customHeight="1">
      <c r="A32" s="7">
        <v>105</v>
      </c>
      <c r="B32" s="3" t="s">
        <v>17</v>
      </c>
      <c r="C32" s="3"/>
      <c r="D32" s="11" t="s">
        <v>314</v>
      </c>
      <c r="E32" s="12">
        <v>787670</v>
      </c>
      <c r="F32" s="12">
        <v>3135130</v>
      </c>
      <c r="G32" s="12">
        <v>27377454</v>
      </c>
      <c r="H32" s="12">
        <v>25359274</v>
      </c>
      <c r="I32" s="12">
        <v>18502516</v>
      </c>
      <c r="J32" s="12">
        <v>6856758</v>
      </c>
      <c r="K32" s="12">
        <v>1625739</v>
      </c>
      <c r="L32" s="13">
        <v>105</v>
      </c>
      <c r="M32" s="12"/>
      <c r="N32" s="12"/>
      <c r="O32" s="12"/>
    </row>
    <row r="33" spans="1:15" s="4" customFormat="1" ht="11.25" customHeight="1">
      <c r="A33" s="7">
        <v>106</v>
      </c>
      <c r="B33" s="3" t="s">
        <v>18</v>
      </c>
      <c r="C33" s="3"/>
      <c r="D33" s="11" t="s">
        <v>314</v>
      </c>
      <c r="E33" s="12">
        <v>641517</v>
      </c>
      <c r="F33" s="12">
        <v>2361221</v>
      </c>
      <c r="G33" s="12">
        <v>18586161</v>
      </c>
      <c r="H33" s="12">
        <v>16903546</v>
      </c>
      <c r="I33" s="12">
        <v>9050725</v>
      </c>
      <c r="J33" s="12">
        <v>7852821</v>
      </c>
      <c r="K33" s="12">
        <v>1116503</v>
      </c>
      <c r="L33" s="13">
        <v>106</v>
      </c>
      <c r="M33" s="12"/>
      <c r="N33" s="12"/>
      <c r="O33" s="12"/>
    </row>
    <row r="34" spans="1:15" s="4" customFormat="1" ht="11.25" customHeight="1">
      <c r="A34" s="7">
        <v>107</v>
      </c>
      <c r="B34" s="3" t="s">
        <v>10</v>
      </c>
      <c r="C34" s="3"/>
      <c r="D34" s="11" t="s">
        <v>314</v>
      </c>
      <c r="E34" s="12">
        <v>602510</v>
      </c>
      <c r="F34" s="12">
        <v>1478203</v>
      </c>
      <c r="G34" s="12">
        <v>21333743</v>
      </c>
      <c r="H34" s="12">
        <v>19805475</v>
      </c>
      <c r="I34" s="12">
        <v>7400609</v>
      </c>
      <c r="J34" s="12">
        <v>12404866</v>
      </c>
      <c r="K34" s="12">
        <v>929107</v>
      </c>
      <c r="L34" s="13">
        <v>107</v>
      </c>
      <c r="M34" s="12"/>
      <c r="N34" s="12"/>
      <c r="O34" s="12"/>
    </row>
    <row r="35" spans="1:15" s="4" customFormat="1" ht="11.25" customHeight="1">
      <c r="A35" s="7">
        <v>108</v>
      </c>
      <c r="B35" s="3" t="s">
        <v>11</v>
      </c>
      <c r="C35" s="3"/>
      <c r="D35" s="11" t="s">
        <v>314</v>
      </c>
      <c r="E35" s="12">
        <v>564357</v>
      </c>
      <c r="F35" s="12">
        <v>2724980</v>
      </c>
      <c r="G35" s="12">
        <v>31047512</v>
      </c>
      <c r="H35" s="12">
        <v>28657737</v>
      </c>
      <c r="I35" s="12">
        <v>14612624</v>
      </c>
      <c r="J35" s="12">
        <v>14045113</v>
      </c>
      <c r="K35" s="12">
        <v>1806814</v>
      </c>
      <c r="L35" s="13">
        <v>108</v>
      </c>
      <c r="M35" s="12"/>
      <c r="N35" s="12"/>
      <c r="O35" s="12"/>
    </row>
    <row r="36" spans="1:15" s="4" customFormat="1" ht="11.25" customHeight="1">
      <c r="A36" s="7">
        <v>109</v>
      </c>
      <c r="B36" s="14" t="s">
        <v>4</v>
      </c>
      <c r="C36" s="14"/>
      <c r="D36" s="16">
        <f>SUM(D27:D35)</f>
        <v>482345</v>
      </c>
      <c r="E36" s="17">
        <f>SUM(E27:E35)</f>
        <v>5621006</v>
      </c>
      <c r="F36" s="17">
        <f aca="true" t="shared" si="1" ref="F36:K36">SUM(F27:F35)</f>
        <v>17589695</v>
      </c>
      <c r="G36" s="17">
        <f t="shared" si="1"/>
        <v>187802786</v>
      </c>
      <c r="H36" s="17">
        <f t="shared" si="1"/>
        <v>171965951</v>
      </c>
      <c r="I36" s="17">
        <f t="shared" si="1"/>
        <v>86153921</v>
      </c>
      <c r="J36" s="17">
        <f t="shared" si="1"/>
        <v>85812030</v>
      </c>
      <c r="K36" s="17">
        <f t="shared" si="1"/>
        <v>11053497</v>
      </c>
      <c r="L36" s="13">
        <v>109</v>
      </c>
      <c r="M36" s="17"/>
      <c r="N36" s="17"/>
      <c r="O36" s="17"/>
    </row>
    <row r="37" spans="1:15" s="4" customFormat="1" ht="11.25" customHeight="1">
      <c r="A37" s="7">
        <v>110</v>
      </c>
      <c r="B37" s="20" t="s">
        <v>6</v>
      </c>
      <c r="C37" s="20"/>
      <c r="D37" s="16">
        <f>D23+D36</f>
        <v>2350659</v>
      </c>
      <c r="E37" s="17">
        <f>E23+E36</f>
        <v>8364302</v>
      </c>
      <c r="F37" s="17">
        <f aca="true" t="shared" si="2" ref="F37:K37">F23+F36</f>
        <v>21509306</v>
      </c>
      <c r="G37" s="17">
        <f t="shared" si="2"/>
        <v>226258392</v>
      </c>
      <c r="H37" s="17">
        <f t="shared" si="2"/>
        <v>203277318</v>
      </c>
      <c r="I37" s="17">
        <f t="shared" si="2"/>
        <v>90094959</v>
      </c>
      <c r="J37" s="17">
        <f t="shared" si="2"/>
        <v>113182359</v>
      </c>
      <c r="K37" s="17">
        <f t="shared" si="2"/>
        <v>14778243</v>
      </c>
      <c r="L37" s="13">
        <v>110</v>
      </c>
      <c r="M37" s="17"/>
      <c r="N37" s="17"/>
      <c r="O37" s="17"/>
    </row>
    <row r="38" spans="1:16" s="6" customFormat="1" ht="18.75" customHeight="1">
      <c r="A38" s="437" t="s">
        <v>402</v>
      </c>
      <c r="B38" s="437"/>
      <c r="C38" s="437"/>
      <c r="D38" s="437"/>
      <c r="E38" s="437"/>
      <c r="F38" s="437"/>
      <c r="G38" s="437" t="s">
        <v>402</v>
      </c>
      <c r="H38" s="437"/>
      <c r="I38" s="437"/>
      <c r="J38" s="437"/>
      <c r="K38" s="437"/>
      <c r="L38" s="437"/>
      <c r="M38" s="88"/>
      <c r="N38" s="88"/>
      <c r="O38" s="88"/>
      <c r="P38" s="88"/>
    </row>
    <row r="39" spans="1:16" s="6" customFormat="1" ht="14.25" customHeight="1">
      <c r="A39" s="325"/>
      <c r="B39" s="325"/>
      <c r="C39" s="325"/>
      <c r="D39" s="325"/>
      <c r="E39" s="325"/>
      <c r="F39" s="325"/>
      <c r="G39" s="325"/>
      <c r="H39" s="325"/>
      <c r="I39" s="325"/>
      <c r="J39" s="325"/>
      <c r="K39" s="325"/>
      <c r="L39" s="325"/>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1371388</v>
      </c>
      <c r="E41" s="12">
        <v>6777320</v>
      </c>
      <c r="F41" s="12">
        <v>12277527</v>
      </c>
      <c r="G41" s="12">
        <v>43282661</v>
      </c>
      <c r="H41" s="12">
        <v>36964461</v>
      </c>
      <c r="I41" s="12">
        <v>16660519</v>
      </c>
      <c r="J41" s="12">
        <v>20303942</v>
      </c>
      <c r="K41" s="12">
        <v>4152881</v>
      </c>
      <c r="L41" s="13">
        <v>111</v>
      </c>
      <c r="M41" s="12"/>
      <c r="N41" s="12"/>
      <c r="O41" s="12"/>
    </row>
    <row r="42" spans="1:15" s="4" customFormat="1" ht="11.25" customHeight="1">
      <c r="A42" s="7">
        <v>112</v>
      </c>
      <c r="B42" s="3" t="s">
        <v>20</v>
      </c>
      <c r="C42" s="3"/>
      <c r="D42" s="11" t="s">
        <v>314</v>
      </c>
      <c r="E42" s="12">
        <v>678634</v>
      </c>
      <c r="F42" s="12">
        <v>655602</v>
      </c>
      <c r="G42" s="12">
        <v>10362981</v>
      </c>
      <c r="H42" s="12">
        <v>9258782</v>
      </c>
      <c r="I42" s="12">
        <v>3101417</v>
      </c>
      <c r="J42" s="12">
        <v>6157365</v>
      </c>
      <c r="K42" s="12">
        <v>910000</v>
      </c>
      <c r="L42" s="13">
        <v>112</v>
      </c>
      <c r="M42" s="12"/>
      <c r="N42" s="12"/>
      <c r="O42" s="12"/>
    </row>
    <row r="43" spans="1:15" s="4" customFormat="1" ht="11.25" customHeight="1">
      <c r="A43" s="7">
        <v>113</v>
      </c>
      <c r="B43" s="3" t="s">
        <v>21</v>
      </c>
      <c r="C43" s="3"/>
      <c r="D43" s="11">
        <v>536622</v>
      </c>
      <c r="E43" s="12">
        <v>707283</v>
      </c>
      <c r="F43" s="12">
        <v>150463</v>
      </c>
      <c r="G43" s="12">
        <v>9540571</v>
      </c>
      <c r="H43" s="12">
        <v>6716072</v>
      </c>
      <c r="I43" s="12">
        <v>488992</v>
      </c>
      <c r="J43" s="12">
        <v>6227080</v>
      </c>
      <c r="K43" s="12">
        <v>1675350</v>
      </c>
      <c r="L43" s="13">
        <v>113</v>
      </c>
      <c r="M43" s="12"/>
      <c r="N43" s="12"/>
      <c r="O43" s="12"/>
    </row>
    <row r="44" spans="1:15" s="4" customFormat="1" ht="11.25" customHeight="1">
      <c r="A44" s="7">
        <v>114</v>
      </c>
      <c r="B44" s="3" t="s">
        <v>22</v>
      </c>
      <c r="C44" s="3"/>
      <c r="D44" s="11">
        <v>310480</v>
      </c>
      <c r="E44" s="12">
        <v>169799</v>
      </c>
      <c r="F44" s="12">
        <v>897636</v>
      </c>
      <c r="G44" s="12">
        <v>7615607</v>
      </c>
      <c r="H44" s="12">
        <v>6370520</v>
      </c>
      <c r="I44" s="12">
        <v>3671296</v>
      </c>
      <c r="J44" s="12">
        <v>2699224</v>
      </c>
      <c r="K44" s="12">
        <v>435147</v>
      </c>
      <c r="L44" s="13">
        <v>114</v>
      </c>
      <c r="M44" s="12"/>
      <c r="N44" s="12"/>
      <c r="O44" s="12"/>
    </row>
    <row r="45" spans="1:15" s="4" customFormat="1" ht="11.25" customHeight="1">
      <c r="A45" s="7">
        <v>115</v>
      </c>
      <c r="B45" s="14" t="s">
        <v>4</v>
      </c>
      <c r="C45" s="14"/>
      <c r="D45" s="16">
        <f>SUM(D41:D44)</f>
        <v>2218490</v>
      </c>
      <c r="E45" s="17">
        <f>SUM(E41:E44)</f>
        <v>8333036</v>
      </c>
      <c r="F45" s="17">
        <f aca="true" t="shared" si="3" ref="F45:K45">SUM(F41:F44)</f>
        <v>13981228</v>
      </c>
      <c r="G45" s="17">
        <f t="shared" si="3"/>
        <v>70801820</v>
      </c>
      <c r="H45" s="17">
        <f t="shared" si="3"/>
        <v>59309835</v>
      </c>
      <c r="I45" s="17">
        <f t="shared" si="3"/>
        <v>23922224</v>
      </c>
      <c r="J45" s="17">
        <f t="shared" si="3"/>
        <v>35387611</v>
      </c>
      <c r="K45" s="17">
        <f t="shared" si="3"/>
        <v>7173378</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842249</v>
      </c>
      <c r="E48" s="12">
        <v>2705271</v>
      </c>
      <c r="F48" s="12">
        <v>2102441</v>
      </c>
      <c r="G48" s="12">
        <v>27548565</v>
      </c>
      <c r="H48" s="12">
        <v>25371581</v>
      </c>
      <c r="I48" s="12">
        <v>13388827</v>
      </c>
      <c r="J48" s="12">
        <v>11982754</v>
      </c>
      <c r="K48" s="12">
        <v>1043225</v>
      </c>
      <c r="L48" s="13">
        <v>116</v>
      </c>
      <c r="M48" s="12"/>
      <c r="N48" s="12"/>
      <c r="O48" s="12"/>
    </row>
    <row r="49" spans="1:15" s="4" customFormat="1" ht="11.25" customHeight="1">
      <c r="A49" s="7">
        <v>117</v>
      </c>
      <c r="B49" s="3" t="s">
        <v>25</v>
      </c>
      <c r="C49" s="3"/>
      <c r="D49" s="11">
        <v>234472</v>
      </c>
      <c r="E49" s="12">
        <v>1172126</v>
      </c>
      <c r="F49" s="12">
        <v>7476398</v>
      </c>
      <c r="G49" s="12">
        <v>47961530</v>
      </c>
      <c r="H49" s="12">
        <v>44734476</v>
      </c>
      <c r="I49" s="12">
        <v>23655519</v>
      </c>
      <c r="J49" s="12">
        <v>21078957</v>
      </c>
      <c r="K49" s="12">
        <v>2422871</v>
      </c>
      <c r="L49" s="13">
        <v>117</v>
      </c>
      <c r="M49" s="12"/>
      <c r="N49" s="12"/>
      <c r="O49" s="12"/>
    </row>
    <row r="50" spans="1:15" s="4" customFormat="1" ht="11.25" customHeight="1">
      <c r="A50" s="7">
        <v>118</v>
      </c>
      <c r="B50" s="3" t="s">
        <v>313</v>
      </c>
      <c r="C50" s="3"/>
      <c r="D50" s="11">
        <v>316626</v>
      </c>
      <c r="E50" s="12">
        <v>922530</v>
      </c>
      <c r="F50" s="12">
        <v>2481246</v>
      </c>
      <c r="G50" s="12">
        <v>12706756</v>
      </c>
      <c r="H50" s="12">
        <v>11434221</v>
      </c>
      <c r="I50" s="12">
        <v>8425669</v>
      </c>
      <c r="J50" s="12">
        <v>3008552</v>
      </c>
      <c r="K50" s="12">
        <v>723841</v>
      </c>
      <c r="L50" s="13">
        <v>118</v>
      </c>
      <c r="M50" s="12"/>
      <c r="N50" s="12"/>
      <c r="O50" s="12"/>
    </row>
    <row r="51" spans="1:15" s="4" customFormat="1" ht="11.25" customHeight="1">
      <c r="A51" s="7">
        <v>119</v>
      </c>
      <c r="B51" s="3" t="s">
        <v>26</v>
      </c>
      <c r="C51" s="3"/>
      <c r="D51" s="11">
        <v>10870</v>
      </c>
      <c r="E51" s="12">
        <v>1284789</v>
      </c>
      <c r="F51" s="12">
        <v>1983207</v>
      </c>
      <c r="G51" s="12">
        <v>24541546</v>
      </c>
      <c r="H51" s="12">
        <v>22177971</v>
      </c>
      <c r="I51" s="12">
        <v>14248461</v>
      </c>
      <c r="J51" s="12">
        <v>7929510</v>
      </c>
      <c r="K51" s="12">
        <v>1128162</v>
      </c>
      <c r="L51" s="13">
        <v>119</v>
      </c>
      <c r="M51" s="12"/>
      <c r="N51" s="12"/>
      <c r="O51" s="12"/>
    </row>
    <row r="52" spans="1:15" s="4" customFormat="1" ht="11.25" customHeight="1">
      <c r="A52" s="7">
        <v>120</v>
      </c>
      <c r="B52" s="3" t="s">
        <v>27</v>
      </c>
      <c r="C52" s="3"/>
      <c r="D52" s="11">
        <v>71226</v>
      </c>
      <c r="E52" s="12">
        <v>1278139</v>
      </c>
      <c r="F52" s="12">
        <v>1842671</v>
      </c>
      <c r="G52" s="12">
        <v>32069930</v>
      </c>
      <c r="H52" s="12">
        <v>29250543</v>
      </c>
      <c r="I52" s="12">
        <v>10990834</v>
      </c>
      <c r="J52" s="12">
        <v>18259709</v>
      </c>
      <c r="K52" s="12">
        <v>2181951</v>
      </c>
      <c r="L52" s="13">
        <v>120</v>
      </c>
      <c r="M52" s="12"/>
      <c r="N52" s="12"/>
      <c r="O52" s="12"/>
    </row>
    <row r="53" spans="1:15" s="4" customFormat="1" ht="11.25" customHeight="1">
      <c r="A53" s="7">
        <v>121</v>
      </c>
      <c r="B53" s="3" t="s">
        <v>28</v>
      </c>
      <c r="C53" s="3"/>
      <c r="D53" s="11">
        <v>1076904</v>
      </c>
      <c r="E53" s="12">
        <v>435734</v>
      </c>
      <c r="F53" s="12">
        <v>1301671</v>
      </c>
      <c r="G53" s="12">
        <v>14008500</v>
      </c>
      <c r="H53" s="12">
        <v>11852881</v>
      </c>
      <c r="I53" s="12">
        <v>6267326</v>
      </c>
      <c r="J53" s="12">
        <v>5585555</v>
      </c>
      <c r="K53" s="12">
        <v>606528</v>
      </c>
      <c r="L53" s="13">
        <v>121</v>
      </c>
      <c r="M53" s="12"/>
      <c r="N53" s="12"/>
      <c r="O53" s="12"/>
    </row>
    <row r="54" spans="1:15" s="4" customFormat="1" ht="11.25" customHeight="1">
      <c r="A54" s="7">
        <v>122</v>
      </c>
      <c r="B54" s="3" t="s">
        <v>29</v>
      </c>
      <c r="C54" s="3"/>
      <c r="D54" s="11" t="s">
        <v>314</v>
      </c>
      <c r="E54" s="12">
        <v>2683305</v>
      </c>
      <c r="F54" s="12">
        <v>2082176</v>
      </c>
      <c r="G54" s="12">
        <v>28986086</v>
      </c>
      <c r="H54" s="12">
        <v>27717837</v>
      </c>
      <c r="I54" s="12">
        <v>21125830</v>
      </c>
      <c r="J54" s="12">
        <v>6592007</v>
      </c>
      <c r="K54" s="12">
        <v>930103</v>
      </c>
      <c r="L54" s="13">
        <v>122</v>
      </c>
      <c r="M54" s="12"/>
      <c r="N54" s="12"/>
      <c r="O54" s="12"/>
    </row>
    <row r="55" spans="1:15" s="4" customFormat="1" ht="11.25" customHeight="1">
      <c r="A55" s="7">
        <v>123</v>
      </c>
      <c r="B55" s="3" t="s">
        <v>30</v>
      </c>
      <c r="C55" s="3"/>
      <c r="D55" s="11">
        <v>721129</v>
      </c>
      <c r="E55" s="12">
        <v>363607</v>
      </c>
      <c r="F55" s="12">
        <v>2493902</v>
      </c>
      <c r="G55" s="12">
        <v>23016064</v>
      </c>
      <c r="H55" s="12">
        <v>21711955</v>
      </c>
      <c r="I55" s="12">
        <v>15957537</v>
      </c>
      <c r="J55" s="12">
        <v>5754418</v>
      </c>
      <c r="K55" s="12">
        <v>263521</v>
      </c>
      <c r="L55" s="13">
        <v>123</v>
      </c>
      <c r="M55" s="12"/>
      <c r="N55" s="12"/>
      <c r="O55" s="12"/>
    </row>
    <row r="56" spans="1:15" s="4" customFormat="1" ht="11.25" customHeight="1">
      <c r="A56" s="7">
        <v>124</v>
      </c>
      <c r="B56" s="3" t="s">
        <v>31</v>
      </c>
      <c r="C56" s="3"/>
      <c r="D56" s="11">
        <v>241530</v>
      </c>
      <c r="E56" s="12">
        <v>900433</v>
      </c>
      <c r="F56" s="12">
        <v>2070824</v>
      </c>
      <c r="G56" s="12">
        <v>21038137</v>
      </c>
      <c r="H56" s="12">
        <v>19810225</v>
      </c>
      <c r="I56" s="12">
        <v>12654263</v>
      </c>
      <c r="J56" s="12">
        <v>7155962</v>
      </c>
      <c r="K56" s="12">
        <v>637711</v>
      </c>
      <c r="L56" s="13">
        <v>124</v>
      </c>
      <c r="M56" s="12"/>
      <c r="N56" s="12"/>
      <c r="O56" s="12"/>
    </row>
    <row r="57" spans="1:15" s="4" customFormat="1" ht="11.25" customHeight="1">
      <c r="A57" s="7">
        <v>125</v>
      </c>
      <c r="B57" s="3" t="s">
        <v>32</v>
      </c>
      <c r="C57" s="3"/>
      <c r="D57" s="11">
        <v>1020688</v>
      </c>
      <c r="E57" s="12">
        <v>676094</v>
      </c>
      <c r="F57" s="12">
        <v>2185836</v>
      </c>
      <c r="G57" s="12">
        <v>31876502</v>
      </c>
      <c r="H57" s="12">
        <v>29238518</v>
      </c>
      <c r="I57" s="12">
        <v>17801424</v>
      </c>
      <c r="J57" s="12">
        <v>11437094</v>
      </c>
      <c r="K57" s="12">
        <v>1185967</v>
      </c>
      <c r="L57" s="13">
        <v>125</v>
      </c>
      <c r="M57" s="12"/>
      <c r="N57" s="12"/>
      <c r="O57" s="12"/>
    </row>
    <row r="58" spans="1:15" s="4" customFormat="1" ht="11.25" customHeight="1">
      <c r="A58" s="7">
        <v>126</v>
      </c>
      <c r="B58" s="14" t="s">
        <v>4</v>
      </c>
      <c r="C58" s="14"/>
      <c r="D58" s="16">
        <f>SUM(D48:D57)</f>
        <v>4535694</v>
      </c>
      <c r="E58" s="17">
        <f>SUM(E48:E57)</f>
        <v>12422028</v>
      </c>
      <c r="F58" s="17">
        <f aca="true" t="shared" si="4" ref="F58:K58">SUM(F48:F57)</f>
        <v>26020372</v>
      </c>
      <c r="G58" s="17">
        <f t="shared" si="4"/>
        <v>263753616</v>
      </c>
      <c r="H58" s="17">
        <f t="shared" si="4"/>
        <v>243300208</v>
      </c>
      <c r="I58" s="17">
        <f t="shared" si="4"/>
        <v>144515690</v>
      </c>
      <c r="J58" s="17">
        <f t="shared" si="4"/>
        <v>98784518</v>
      </c>
      <c r="K58" s="17">
        <f t="shared" si="4"/>
        <v>11123880</v>
      </c>
      <c r="L58" s="13">
        <v>126</v>
      </c>
      <c r="M58" s="17"/>
      <c r="N58" s="17"/>
      <c r="O58" s="17"/>
    </row>
    <row r="59" spans="1:15" s="4" customFormat="1" ht="11.25" customHeight="1">
      <c r="A59" s="7">
        <v>127</v>
      </c>
      <c r="B59" s="20" t="s">
        <v>19</v>
      </c>
      <c r="C59" s="20"/>
      <c r="D59" s="16">
        <f>D45+D58</f>
        <v>6754184</v>
      </c>
      <c r="E59" s="17">
        <f>E45+E58</f>
        <v>20755064</v>
      </c>
      <c r="F59" s="17">
        <f aca="true" t="shared" si="5" ref="F59:K59">F45+F58</f>
        <v>40001600</v>
      </c>
      <c r="G59" s="17">
        <f t="shared" si="5"/>
        <v>334555436</v>
      </c>
      <c r="H59" s="17">
        <f t="shared" si="5"/>
        <v>302610043</v>
      </c>
      <c r="I59" s="17">
        <f t="shared" si="5"/>
        <v>168437914</v>
      </c>
      <c r="J59" s="17">
        <f t="shared" si="5"/>
        <v>134172129</v>
      </c>
      <c r="K59" s="17">
        <f t="shared" si="5"/>
        <v>18297258</v>
      </c>
      <c r="L59" s="13">
        <v>127</v>
      </c>
      <c r="M59" s="17"/>
      <c r="N59" s="17"/>
      <c r="O59" s="17"/>
    </row>
    <row r="60" spans="1:12" ht="9.75" customHeight="1">
      <c r="A60" s="7"/>
      <c r="B60" s="3"/>
      <c r="C60" s="3"/>
      <c r="E60" s="123"/>
      <c r="L60" s="7"/>
    </row>
    <row r="61" spans="1:12" ht="9.75" customHeight="1">
      <c r="A61" s="403" t="s">
        <v>33</v>
      </c>
      <c r="B61" s="403"/>
      <c r="C61" s="403"/>
      <c r="D61" s="403"/>
      <c r="E61" s="403"/>
      <c r="F61" s="403"/>
      <c r="G61" s="403"/>
      <c r="H61" s="403"/>
      <c r="I61" s="403"/>
      <c r="L61" s="7"/>
    </row>
    <row r="62" spans="1:12" s="212" customFormat="1" ht="9.75" customHeight="1">
      <c r="A62" s="356" t="s">
        <v>136</v>
      </c>
      <c r="B62" s="356"/>
      <c r="C62" s="356"/>
      <c r="D62" s="356"/>
      <c r="E62" s="356"/>
      <c r="F62" s="356"/>
      <c r="G62" s="356"/>
      <c r="H62" s="215"/>
      <c r="I62" s="215"/>
      <c r="L62" s="216"/>
    </row>
    <row r="63" spans="1:12" s="212" customFormat="1" ht="9.75" customHeight="1">
      <c r="A63" s="356"/>
      <c r="B63" s="356"/>
      <c r="C63" s="356"/>
      <c r="D63" s="356"/>
      <c r="E63" s="356"/>
      <c r="F63" s="356"/>
      <c r="G63" s="356"/>
      <c r="L63" s="216"/>
    </row>
    <row r="64" spans="1:12" ht="9.75" customHeight="1">
      <c r="A64" s="7"/>
      <c r="B64" s="3"/>
      <c r="C64" s="3"/>
      <c r="L64" s="7"/>
    </row>
    <row r="65" spans="1:12" ht="9.75" customHeight="1">
      <c r="A65" s="7"/>
      <c r="B65" s="3"/>
      <c r="C65" s="3"/>
      <c r="L65" s="7"/>
    </row>
    <row r="66" spans="1:12" ht="9.75" customHeight="1">
      <c r="A66" s="7"/>
      <c r="B66" s="3"/>
      <c r="C66" s="3"/>
      <c r="L66" s="7"/>
    </row>
    <row r="67" spans="1:12" ht="9.75" customHeight="1">
      <c r="A67" s="7"/>
      <c r="B67" s="14"/>
      <c r="C67" s="14"/>
      <c r="L67" s="7"/>
    </row>
    <row r="68" ht="9.75" customHeight="1">
      <c r="L68" s="7"/>
    </row>
    <row r="69" spans="1:12" s="52" customFormat="1" ht="9.75" customHeight="1">
      <c r="A69" s="223"/>
      <c r="L69" s="147"/>
    </row>
    <row r="70" spans="1:12" s="52" customFormat="1" ht="9.75" customHeight="1">
      <c r="A70" s="223"/>
      <c r="L70" s="14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3"/>
      <c r="C75" s="3"/>
      <c r="L75" s="7"/>
    </row>
    <row r="76" spans="1:12" ht="9.75" customHeight="1">
      <c r="A76" s="7"/>
      <c r="B76" s="3"/>
      <c r="C76" s="3"/>
      <c r="L76" s="7"/>
    </row>
    <row r="77" spans="1:12" ht="9.75" customHeight="1">
      <c r="A77" s="7"/>
      <c r="B77" s="14"/>
      <c r="C77" s="14"/>
      <c r="L77" s="7"/>
    </row>
    <row r="78" spans="1:12" ht="9.75" customHeight="1">
      <c r="A78" s="7"/>
      <c r="B78" s="20"/>
      <c r="C78" s="20"/>
      <c r="L78" s="7"/>
    </row>
    <row r="79" spans="1:3" ht="7.5" customHeight="1">
      <c r="A79" s="198"/>
      <c r="B79" s="4"/>
      <c r="C79" s="4"/>
    </row>
    <row r="80" spans="1:12" s="107" customFormat="1" ht="7.5">
      <c r="A80" s="212"/>
      <c r="L80" s="212"/>
    </row>
  </sheetData>
  <sheetProtection/>
  <mergeCells count="23">
    <mergeCell ref="A63:G63"/>
    <mergeCell ref="A61:I61"/>
    <mergeCell ref="A62:G62"/>
    <mergeCell ref="H8:J12"/>
    <mergeCell ref="H5:I5"/>
    <mergeCell ref="G6:G15"/>
    <mergeCell ref="B3:F3"/>
    <mergeCell ref="G3:I3"/>
    <mergeCell ref="K8:K15"/>
    <mergeCell ref="A18:F18"/>
    <mergeCell ref="D6:D15"/>
    <mergeCell ref="E5:F12"/>
    <mergeCell ref="F13:F15"/>
    <mergeCell ref="E1:F1"/>
    <mergeCell ref="H6:K7"/>
    <mergeCell ref="B5:C16"/>
    <mergeCell ref="I13:J14"/>
    <mergeCell ref="G18:L18"/>
    <mergeCell ref="A38:F38"/>
    <mergeCell ref="G38:L38"/>
    <mergeCell ref="G1:H1"/>
    <mergeCell ref="B2:F2"/>
    <mergeCell ref="G2:J2"/>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dimension ref="A1:M83"/>
  <sheetViews>
    <sheetView workbookViewId="0" topLeftCell="A1">
      <selection activeCell="G64" sqref="G64"/>
    </sheetView>
  </sheetViews>
  <sheetFormatPr defaultColWidth="9.140625" defaultRowHeight="12.75"/>
  <cols>
    <col min="1" max="1" width="3.7109375" style="198" customWidth="1"/>
    <col min="2" max="2" width="31.00390625" style="4" customWidth="1"/>
    <col min="3" max="3" width="0.85546875" style="4" customWidth="1"/>
    <col min="4" max="6" width="21.421875" style="4" customWidth="1"/>
    <col min="7" max="9" width="17.140625" style="0" customWidth="1"/>
    <col min="10" max="10" width="17.140625" style="273" customWidth="1"/>
    <col min="11" max="11" width="17.140625" style="0" customWidth="1"/>
    <col min="12" max="12" width="6.8515625" style="232" customWidth="1"/>
    <col min="13" max="16384" width="9.140625" style="4" customWidth="1"/>
  </cols>
  <sheetData>
    <row r="1" spans="1:12" ht="12" customHeight="1">
      <c r="A1" s="400"/>
      <c r="B1" s="400"/>
      <c r="C1" s="400"/>
      <c r="D1" s="400"/>
      <c r="E1" s="400"/>
      <c r="F1" s="400"/>
      <c r="G1" s="400"/>
      <c r="H1" s="400"/>
      <c r="I1" s="400"/>
      <c r="J1" s="400"/>
      <c r="K1" s="400"/>
      <c r="L1" s="400"/>
    </row>
    <row r="2" spans="1:12" ht="12" customHeight="1">
      <c r="A2" s="60"/>
      <c r="B2" s="50"/>
      <c r="C2" s="50"/>
      <c r="D2" s="50"/>
      <c r="E2" s="379" t="s">
        <v>193</v>
      </c>
      <c r="F2" s="379"/>
      <c r="G2" s="192" t="s">
        <v>194</v>
      </c>
      <c r="H2" s="379"/>
      <c r="I2" s="379"/>
      <c r="J2" s="258"/>
      <c r="K2" s="192"/>
      <c r="L2" s="198"/>
    </row>
    <row r="3" spans="1:12" ht="12" customHeight="1">
      <c r="A3" s="227"/>
      <c r="B3" s="379" t="s">
        <v>195</v>
      </c>
      <c r="C3" s="379"/>
      <c r="D3" s="379"/>
      <c r="E3" s="379"/>
      <c r="F3" s="379"/>
      <c r="G3" s="380" t="s">
        <v>196</v>
      </c>
      <c r="H3" s="380"/>
      <c r="I3" s="380"/>
      <c r="J3" s="259"/>
      <c r="K3" s="4"/>
      <c r="L3" s="198"/>
    </row>
    <row r="4" spans="1:12" ht="12" customHeight="1">
      <c r="A4" s="227"/>
      <c r="B4" s="379" t="s">
        <v>387</v>
      </c>
      <c r="C4" s="379"/>
      <c r="D4" s="379"/>
      <c r="E4" s="379"/>
      <c r="F4" s="379"/>
      <c r="G4" s="419" t="s">
        <v>197</v>
      </c>
      <c r="H4" s="419"/>
      <c r="I4" s="63"/>
      <c r="J4" s="260"/>
      <c r="K4" s="4"/>
      <c r="L4" s="198"/>
    </row>
    <row r="5" spans="1:12" ht="12" customHeight="1">
      <c r="A5" s="227"/>
      <c r="B5" s="191"/>
      <c r="C5" s="191"/>
      <c r="D5" s="191"/>
      <c r="E5" s="191"/>
      <c r="F5" s="191" t="s">
        <v>332</v>
      </c>
      <c r="G5" s="62" t="s">
        <v>1</v>
      </c>
      <c r="H5" s="63"/>
      <c r="I5" s="63"/>
      <c r="J5" s="260"/>
      <c r="K5" s="4"/>
      <c r="L5" s="198"/>
    </row>
    <row r="6" spans="2:12" ht="12" customHeight="1">
      <c r="B6" s="86"/>
      <c r="C6" s="86"/>
      <c r="D6" s="86"/>
      <c r="E6" s="86"/>
      <c r="F6" s="87" t="s">
        <v>2</v>
      </c>
      <c r="G6" s="50" t="s">
        <v>41</v>
      </c>
      <c r="H6" s="50"/>
      <c r="I6" s="4"/>
      <c r="J6" s="259"/>
      <c r="K6" s="4"/>
      <c r="L6" s="198"/>
    </row>
    <row r="7" spans="1:13" s="64" customFormat="1" ht="12.75" customHeight="1">
      <c r="A7" s="89" t="s">
        <v>7</v>
      </c>
      <c r="B7" s="405" t="s">
        <v>200</v>
      </c>
      <c r="C7" s="414"/>
      <c r="D7" s="411" t="s">
        <v>282</v>
      </c>
      <c r="E7" s="90" t="s">
        <v>7</v>
      </c>
      <c r="F7" s="91" t="s">
        <v>198</v>
      </c>
      <c r="G7" s="194" t="s">
        <v>336</v>
      </c>
      <c r="H7" s="194"/>
      <c r="I7" s="194"/>
      <c r="J7" s="261"/>
      <c r="K7" s="195" t="s">
        <v>337</v>
      </c>
      <c r="L7" s="426" t="s">
        <v>338</v>
      </c>
      <c r="M7" s="196"/>
    </row>
    <row r="8" spans="1:13" s="64" customFormat="1" ht="12.75" customHeight="1">
      <c r="A8" s="93" t="s">
        <v>7</v>
      </c>
      <c r="B8" s="407"/>
      <c r="C8" s="415"/>
      <c r="D8" s="412"/>
      <c r="E8" s="405" t="s">
        <v>204</v>
      </c>
      <c r="F8" s="414"/>
      <c r="G8" s="415" t="s">
        <v>335</v>
      </c>
      <c r="H8" s="430" t="s">
        <v>333</v>
      </c>
      <c r="I8" s="436"/>
      <c r="J8" s="453" t="s">
        <v>352</v>
      </c>
      <c r="K8" s="456" t="s">
        <v>351</v>
      </c>
      <c r="L8" s="430"/>
      <c r="M8" s="196"/>
    </row>
    <row r="9" spans="1:13" s="64" customFormat="1" ht="9" customHeight="1">
      <c r="A9" s="93" t="s">
        <v>7</v>
      </c>
      <c r="B9" s="407"/>
      <c r="C9" s="415"/>
      <c r="D9" s="412"/>
      <c r="E9" s="407"/>
      <c r="F9" s="415"/>
      <c r="G9" s="416"/>
      <c r="H9" s="430"/>
      <c r="I9" s="436"/>
      <c r="J9" s="454"/>
      <c r="K9" s="457"/>
      <c r="L9" s="430"/>
      <c r="M9" s="196"/>
    </row>
    <row r="10" spans="1:13" s="64" customFormat="1" ht="12.75" customHeight="1">
      <c r="A10" s="93" t="s">
        <v>7</v>
      </c>
      <c r="B10" s="407"/>
      <c r="C10" s="415"/>
      <c r="D10" s="412"/>
      <c r="E10" s="407"/>
      <c r="F10" s="415"/>
      <c r="G10" s="414" t="s">
        <v>334</v>
      </c>
      <c r="H10" s="430"/>
      <c r="I10" s="436"/>
      <c r="J10" s="454"/>
      <c r="K10" s="456" t="s">
        <v>342</v>
      </c>
      <c r="L10" s="430"/>
      <c r="M10" s="196"/>
    </row>
    <row r="11" spans="1:13" s="64" customFormat="1" ht="24" customHeight="1">
      <c r="A11" s="95" t="s">
        <v>177</v>
      </c>
      <c r="B11" s="407"/>
      <c r="C11" s="415"/>
      <c r="D11" s="412"/>
      <c r="E11" s="407"/>
      <c r="F11" s="415"/>
      <c r="G11" s="415"/>
      <c r="H11" s="430"/>
      <c r="I11" s="436"/>
      <c r="J11" s="454"/>
      <c r="K11" s="458"/>
      <c r="L11" s="430"/>
      <c r="M11" s="196"/>
    </row>
    <row r="12" spans="1:13" s="64" customFormat="1" ht="21.75" customHeight="1">
      <c r="A12" s="95" t="s">
        <v>181</v>
      </c>
      <c r="B12" s="407"/>
      <c r="C12" s="415"/>
      <c r="D12" s="412"/>
      <c r="E12" s="407"/>
      <c r="F12" s="415"/>
      <c r="G12" s="415"/>
      <c r="H12" s="430"/>
      <c r="I12" s="436"/>
      <c r="J12" s="454"/>
      <c r="K12" s="458"/>
      <c r="L12" s="430"/>
      <c r="M12" s="196"/>
    </row>
    <row r="13" spans="1:13" s="64" customFormat="1" ht="21.75" customHeight="1">
      <c r="A13" s="93" t="s">
        <v>7</v>
      </c>
      <c r="B13" s="407"/>
      <c r="C13" s="415"/>
      <c r="D13" s="412"/>
      <c r="E13" s="407"/>
      <c r="F13" s="415"/>
      <c r="G13" s="415"/>
      <c r="H13" s="428"/>
      <c r="I13" s="429"/>
      <c r="J13" s="454"/>
      <c r="K13" s="458"/>
      <c r="L13" s="430"/>
      <c r="M13" s="196"/>
    </row>
    <row r="14" spans="1:13" s="64" customFormat="1" ht="11.25">
      <c r="A14" s="93" t="s">
        <v>7</v>
      </c>
      <c r="B14" s="407"/>
      <c r="C14" s="415"/>
      <c r="D14" s="412"/>
      <c r="E14" s="98" t="s">
        <v>201</v>
      </c>
      <c r="F14" s="405" t="s">
        <v>258</v>
      </c>
      <c r="G14" s="408"/>
      <c r="H14" s="96" t="s">
        <v>201</v>
      </c>
      <c r="I14" s="412" t="s">
        <v>258</v>
      </c>
      <c r="J14" s="454"/>
      <c r="K14" s="458"/>
      <c r="L14" s="430"/>
      <c r="M14" s="196"/>
    </row>
    <row r="15" spans="1:13" s="64" customFormat="1" ht="11.25">
      <c r="A15" s="93" t="s">
        <v>7</v>
      </c>
      <c r="B15" s="407"/>
      <c r="C15" s="415"/>
      <c r="D15" s="412"/>
      <c r="E15" s="96" t="s">
        <v>202</v>
      </c>
      <c r="F15" s="407"/>
      <c r="G15" s="408"/>
      <c r="H15" s="96" t="s">
        <v>202</v>
      </c>
      <c r="I15" s="412"/>
      <c r="J15" s="454"/>
      <c r="K15" s="458"/>
      <c r="L15" s="430"/>
      <c r="M15" s="196"/>
    </row>
    <row r="16" spans="1:13" s="64" customFormat="1" ht="11.25">
      <c r="A16" s="93" t="s">
        <v>7</v>
      </c>
      <c r="B16" s="407"/>
      <c r="C16" s="415"/>
      <c r="D16" s="413"/>
      <c r="E16" s="96" t="s">
        <v>203</v>
      </c>
      <c r="F16" s="417"/>
      <c r="G16" s="408"/>
      <c r="H16" s="96" t="s">
        <v>203</v>
      </c>
      <c r="I16" s="447"/>
      <c r="J16" s="455"/>
      <c r="K16" s="457"/>
      <c r="L16" s="430"/>
      <c r="M16" s="196"/>
    </row>
    <row r="17" spans="1:13" s="64" customFormat="1" ht="11.25">
      <c r="A17" s="101" t="s">
        <v>7</v>
      </c>
      <c r="B17" s="417"/>
      <c r="C17" s="418"/>
      <c r="D17" s="102" t="s">
        <v>42</v>
      </c>
      <c r="E17" s="102" t="s">
        <v>43</v>
      </c>
      <c r="F17" s="103" t="s">
        <v>44</v>
      </c>
      <c r="G17" s="104" t="s">
        <v>45</v>
      </c>
      <c r="H17" s="102" t="s">
        <v>46</v>
      </c>
      <c r="I17" s="197" t="s">
        <v>47</v>
      </c>
      <c r="J17" s="262" t="s">
        <v>48</v>
      </c>
      <c r="K17" s="103" t="s">
        <v>49</v>
      </c>
      <c r="L17" s="428"/>
      <c r="M17" s="196"/>
    </row>
    <row r="18" spans="1:12" s="6" customFormat="1" ht="17.25" customHeight="1">
      <c r="A18" s="402" t="s">
        <v>395</v>
      </c>
      <c r="B18" s="402"/>
      <c r="C18" s="402"/>
      <c r="D18" s="402"/>
      <c r="E18" s="402"/>
      <c r="F18" s="402"/>
      <c r="G18" s="402" t="s">
        <v>395</v>
      </c>
      <c r="H18" s="402"/>
      <c r="I18" s="402"/>
      <c r="J18" s="402"/>
      <c r="K18" s="402"/>
      <c r="L18" s="402"/>
    </row>
    <row r="19" spans="1:12" ht="9.75" customHeight="1">
      <c r="A19" s="7">
        <v>1</v>
      </c>
      <c r="B19" s="3" t="s">
        <v>58</v>
      </c>
      <c r="C19" s="3"/>
      <c r="D19" s="11">
        <f aca="true" t="shared" si="0" ref="D19:K19">D59</f>
        <v>1847785915</v>
      </c>
      <c r="E19" s="12">
        <f t="shared" si="0"/>
        <v>1001879275</v>
      </c>
      <c r="F19" s="12">
        <f t="shared" si="0"/>
        <v>828793176</v>
      </c>
      <c r="G19" s="12">
        <f>G59</f>
        <v>17113464</v>
      </c>
      <c r="H19" s="12">
        <f t="shared" si="0"/>
        <v>43756614</v>
      </c>
      <c r="I19" s="12">
        <f t="shared" si="0"/>
        <v>87308617</v>
      </c>
      <c r="J19" s="263">
        <f aca="true" t="shared" si="1" ref="J19:J28">D19-H19-I19</f>
        <v>1716720684</v>
      </c>
      <c r="K19" s="12">
        <f t="shared" si="0"/>
        <v>758598023</v>
      </c>
      <c r="L19" s="198">
        <v>1</v>
      </c>
    </row>
    <row r="20" spans="1:12" ht="9.75" customHeight="1">
      <c r="A20" s="7">
        <v>2</v>
      </c>
      <c r="B20" s="3" t="s">
        <v>80</v>
      </c>
      <c r="C20" s="3"/>
      <c r="D20" s="11">
        <f aca="true" t="shared" si="2" ref="D20:K20">D79</f>
        <v>176791009</v>
      </c>
      <c r="E20" s="12">
        <f t="shared" si="2"/>
        <v>135858668</v>
      </c>
      <c r="F20" s="12">
        <f t="shared" si="2"/>
        <v>32489666</v>
      </c>
      <c r="G20" s="12">
        <f t="shared" si="2"/>
        <v>8442675</v>
      </c>
      <c r="H20" s="12">
        <f t="shared" si="2"/>
        <v>9994821</v>
      </c>
      <c r="I20" s="12">
        <f t="shared" si="2"/>
        <v>2969699</v>
      </c>
      <c r="J20" s="263">
        <f t="shared" si="1"/>
        <v>163826489</v>
      </c>
      <c r="K20" s="12">
        <f t="shared" si="2"/>
        <v>37962642</v>
      </c>
      <c r="L20" s="198">
        <v>2</v>
      </c>
    </row>
    <row r="21" spans="1:12" ht="9.75" customHeight="1">
      <c r="A21" s="7">
        <v>3</v>
      </c>
      <c r="B21" s="3" t="s">
        <v>92</v>
      </c>
      <c r="C21" s="3"/>
      <c r="D21" s="11">
        <f>'Tab5-S34-S35'!D35</f>
        <v>190981023</v>
      </c>
      <c r="E21" s="12">
        <f>'Tab5-S34-S35'!E35</f>
        <v>125880325</v>
      </c>
      <c r="F21" s="12">
        <f>'Tab5-S34-S35'!F35</f>
        <v>57739577</v>
      </c>
      <c r="G21" s="12">
        <f>'Tab5-S34-S35'!G35</f>
        <v>7361121</v>
      </c>
      <c r="H21" s="12">
        <f>'Tab5-S34-S35'!H35</f>
        <v>6719783</v>
      </c>
      <c r="I21" s="12">
        <f>'Tab5-S34-S35'!I35</f>
        <v>5975392</v>
      </c>
      <c r="J21" s="263">
        <f t="shared" si="1"/>
        <v>178285848</v>
      </c>
      <c r="K21" s="12">
        <f>'Tab5-S34-S35'!K35</f>
        <v>59125306</v>
      </c>
      <c r="L21" s="198">
        <v>3</v>
      </c>
    </row>
    <row r="22" spans="1:12" ht="9.75" customHeight="1">
      <c r="A22" s="7">
        <v>4</v>
      </c>
      <c r="B22" s="3" t="s">
        <v>102</v>
      </c>
      <c r="C22" s="3"/>
      <c r="D22" s="11">
        <f>'Tab5-S34-S35'!D56</f>
        <v>146783921</v>
      </c>
      <c r="E22" s="12">
        <f>'Tab5-S34-S35'!E56</f>
        <v>108759547</v>
      </c>
      <c r="F22" s="12">
        <f>'Tab5-S34-S35'!F56</f>
        <v>33338390</v>
      </c>
      <c r="G22" s="12">
        <f>'Tab5-S34-S35'!G56</f>
        <v>4685984</v>
      </c>
      <c r="H22" s="12">
        <f>'Tab5-S34-S35'!H56</f>
        <v>7611023</v>
      </c>
      <c r="I22" s="12">
        <f>'Tab5-S34-S35'!I56</f>
        <v>1466791</v>
      </c>
      <c r="J22" s="263">
        <f t="shared" si="1"/>
        <v>137706107</v>
      </c>
      <c r="K22" s="12">
        <f>'Tab5-S34-S35'!K56</f>
        <v>36557583</v>
      </c>
      <c r="L22" s="198">
        <v>4</v>
      </c>
    </row>
    <row r="23" spans="1:12" ht="9.75" customHeight="1">
      <c r="A23" s="7">
        <v>5</v>
      </c>
      <c r="B23" s="3" t="s">
        <v>113</v>
      </c>
      <c r="C23" s="3"/>
      <c r="D23" s="11">
        <f>'Tab5-S34-S35'!D76</f>
        <v>507284819</v>
      </c>
      <c r="E23" s="12">
        <f>'Tab5-S34-S35'!E76</f>
        <v>222028998</v>
      </c>
      <c r="F23" s="12">
        <f>'Tab5-S34-S35'!F76</f>
        <v>277165748</v>
      </c>
      <c r="G23" s="12">
        <f>'Tab5-S34-S35'!G76</f>
        <v>8090073</v>
      </c>
      <c r="H23" s="12">
        <f>'Tab5-S34-S35'!H76</f>
        <v>13340050</v>
      </c>
      <c r="I23" s="12">
        <f>'Tab5-S34-S35'!I76</f>
        <v>22422339</v>
      </c>
      <c r="J23" s="263">
        <f t="shared" si="1"/>
        <v>471522430</v>
      </c>
      <c r="K23" s="12">
        <f>'Tab5-S34-S35'!K76</f>
        <v>262833482</v>
      </c>
      <c r="L23" s="198">
        <v>5</v>
      </c>
    </row>
    <row r="24" spans="1:12" ht="9.75" customHeight="1">
      <c r="A24" s="7">
        <v>6</v>
      </c>
      <c r="B24" s="3" t="s">
        <v>6</v>
      </c>
      <c r="C24" s="3"/>
      <c r="D24" s="11">
        <f>'Tab5-S36-S37'!D37</f>
        <v>164231423</v>
      </c>
      <c r="E24" s="12">
        <f>'Tab5-S36-S37'!E37</f>
        <v>115826859</v>
      </c>
      <c r="F24" s="12">
        <f>'Tab5-S36-S37'!F37</f>
        <v>46053905</v>
      </c>
      <c r="G24" s="12">
        <f>'Tab5-S36-S37'!G37</f>
        <v>2350659</v>
      </c>
      <c r="H24" s="12">
        <f>'Tab5-S36-S37'!H37</f>
        <v>8300114</v>
      </c>
      <c r="I24" s="12">
        <f>'Tab5-S36-S37'!I37</f>
        <v>4131691</v>
      </c>
      <c r="J24" s="263">
        <f t="shared" si="1"/>
        <v>151799618</v>
      </c>
      <c r="K24" s="12">
        <f>'Tab5-S36-S37'!K37</f>
        <v>44272873</v>
      </c>
      <c r="L24" s="198">
        <v>6</v>
      </c>
    </row>
    <row r="25" spans="1:12" ht="9.75" customHeight="1">
      <c r="A25" s="7">
        <v>7</v>
      </c>
      <c r="B25" s="3" t="s">
        <v>19</v>
      </c>
      <c r="C25" s="3"/>
      <c r="D25" s="11">
        <f>'Tab5-S36-S37'!D59</f>
        <v>280431449</v>
      </c>
      <c r="E25" s="12">
        <f>'Tab5-S36-S37'!E59</f>
        <v>184985790</v>
      </c>
      <c r="F25" s="12">
        <f>'Tab5-S36-S37'!F59</f>
        <v>80570809</v>
      </c>
      <c r="G25" s="12">
        <f>'Tab5-S36-S37'!G59</f>
        <v>6672087</v>
      </c>
      <c r="H25" s="12">
        <f>'Tab5-S36-S37'!H59</f>
        <v>20693657</v>
      </c>
      <c r="I25" s="12">
        <f>'Tab5-S36-S37'!I59</f>
        <v>16139302</v>
      </c>
      <c r="J25" s="263">
        <f t="shared" si="1"/>
        <v>243598490</v>
      </c>
      <c r="K25" s="12">
        <f>'Tab5-S36-S37'!K59</f>
        <v>79306357</v>
      </c>
      <c r="L25" s="198">
        <v>7</v>
      </c>
    </row>
    <row r="26" spans="1:13" s="29" customFormat="1" ht="12.75" customHeight="1">
      <c r="A26" s="25">
        <v>8</v>
      </c>
      <c r="B26" s="26" t="s">
        <v>55</v>
      </c>
      <c r="C26" s="26"/>
      <c r="D26" s="27">
        <f aca="true" t="shared" si="3" ref="D26:K26">SUM(D19:D25)</f>
        <v>3314289559</v>
      </c>
      <c r="E26" s="28">
        <f t="shared" si="3"/>
        <v>1895219462</v>
      </c>
      <c r="F26" s="28">
        <f t="shared" si="3"/>
        <v>1356151271</v>
      </c>
      <c r="G26" s="28">
        <f t="shared" si="3"/>
        <v>54716063</v>
      </c>
      <c r="H26" s="28">
        <f t="shared" si="3"/>
        <v>110416062</v>
      </c>
      <c r="I26" s="28">
        <f t="shared" si="3"/>
        <v>140413831</v>
      </c>
      <c r="J26" s="264">
        <f t="shared" si="3"/>
        <v>3063459666</v>
      </c>
      <c r="K26" s="28">
        <f t="shared" si="3"/>
        <v>1278656266</v>
      </c>
      <c r="L26" s="200">
        <v>8</v>
      </c>
      <c r="M26" s="124"/>
    </row>
    <row r="27" spans="1:12" ht="9.75" customHeight="1">
      <c r="A27" s="7">
        <v>9</v>
      </c>
      <c r="B27" s="3" t="s">
        <v>56</v>
      </c>
      <c r="C27" s="3"/>
      <c r="D27" s="11">
        <f>D35+D66+'Tab5-S34-S35'!D24+'Tab5-S34-S35'!D43+'Tab5-S34-S35'!D65+'Tab5-S36-S37'!D24+'Tab5-S36-S37'!D45</f>
        <v>2393485941</v>
      </c>
      <c r="E27" s="12">
        <f>E35+E66+'Tab5-S34-S35'!E24+'Tab5-S34-S35'!E43+'Tab5-S34-S35'!E65+'Tab5-S36-S37'!E24+'Tab5-S36-S37'!E45</f>
        <v>1072739693</v>
      </c>
      <c r="F27" s="12">
        <f>F35+F66+'Tab5-S34-S35'!F24+'Tab5-S34-S35'!F43+'Tab5-S34-S35'!F65+'Tab5-S36-S37'!F24+'Tab5-S36-S37'!F45</f>
        <v>1297726258</v>
      </c>
      <c r="G27" s="12">
        <f>G35+G66+'Tab5-S34-S35'!G24+'Tab5-S34-S35'!G43+'Tab5-S34-S35'!G65+'Tab5-S36-S37'!G24+'Tab5-S36-S37'!G45</f>
        <v>14817227</v>
      </c>
      <c r="H27" s="12">
        <f>H35+H66+'Tab5-S34-S35'!H24+'Tab5-S34-S35'!H43+'Tab5-S34-S35'!H65+'Tab5-S36-S37'!H24+'Tab5-S36-S37'!H45</f>
        <v>44314945</v>
      </c>
      <c r="I27" s="12">
        <f>I35+I66+'Tab5-S34-S35'!I24+'Tab5-S34-S35'!I43+'Tab5-S34-S35'!I65+'Tab5-S36-S37'!I24+'Tab5-S36-S37'!I45</f>
        <v>134824072</v>
      </c>
      <c r="J27" s="263">
        <f t="shared" si="1"/>
        <v>2214346924</v>
      </c>
      <c r="K27" s="12">
        <f>K35+K66+'Tab5-S34-S35'!K24+'Tab5-S34-S35'!K43+'Tab5-S34-S35'!K65+'Tab5-S36-S37'!K24+'Tab5-S36-S37'!K45</f>
        <v>1185922176</v>
      </c>
      <c r="L27" s="198">
        <v>9</v>
      </c>
    </row>
    <row r="28" spans="1:12" ht="9.75" customHeight="1">
      <c r="A28" s="7">
        <v>10</v>
      </c>
      <c r="B28" s="3" t="s">
        <v>57</v>
      </c>
      <c r="C28" s="3"/>
      <c r="D28" s="11">
        <f>D58+D78+'Tab5-S34-S35'!D34+'Tab5-S34-S35'!D55+'Tab5-S34-S35'!D75+'Tab5-S36-S37'!D36+'Tab5-S36-S37'!D58</f>
        <v>920803618</v>
      </c>
      <c r="E28" s="12">
        <f>E58+E78+'Tab5-S34-S35'!E34+'Tab5-S34-S35'!E55+'Tab5-S34-S35'!E75+'Tab5-S36-S37'!E36+'Tab5-S36-S37'!E58</f>
        <v>822479769</v>
      </c>
      <c r="F28" s="12">
        <f>F58+F78+'Tab5-S34-S35'!F34+'Tab5-S34-S35'!F55+'Tab5-S34-S35'!F75+'Tab5-S36-S37'!F36+'Tab5-S36-S37'!F58</f>
        <v>58425013</v>
      </c>
      <c r="G28" s="12">
        <f>G58+G78+'Tab5-S34-S35'!G34+'Tab5-S34-S35'!G55+'Tab5-S34-S35'!G75+'Tab5-S36-S37'!G36+'Tab5-S36-S37'!G58</f>
        <v>39898836</v>
      </c>
      <c r="H28" s="12">
        <f>H58+H78+'Tab5-S34-S35'!H34+'Tab5-S34-S35'!H55+'Tab5-S34-S35'!H75+'Tab5-S36-S37'!H36+'Tab5-S36-S37'!H58</f>
        <v>66101117</v>
      </c>
      <c r="I28" s="12">
        <f>I58+I78+'Tab5-S34-S35'!I34+'Tab5-S34-S35'!I55+'Tab5-S34-S35'!I75+'Tab5-S36-S37'!I36+'Tab5-S36-S37'!I58</f>
        <v>5589759</v>
      </c>
      <c r="J28" s="263">
        <f t="shared" si="1"/>
        <v>849112742</v>
      </c>
      <c r="K28" s="12">
        <f>K58+K78+'Tab5-S34-S35'!K34+'Tab5-S34-S35'!K55+'Tab5-S34-S35'!K75+'Tab5-S36-S37'!K36+'Tab5-S36-S37'!K57</f>
        <v>85344236</v>
      </c>
      <c r="L28" s="198">
        <v>10</v>
      </c>
    </row>
    <row r="29" spans="1:12" ht="9.75" customHeight="1">
      <c r="A29" s="7"/>
      <c r="B29" s="3"/>
      <c r="C29" s="3"/>
      <c r="D29" s="12"/>
      <c r="E29" s="12"/>
      <c r="F29" s="12"/>
      <c r="G29" s="12"/>
      <c r="H29" s="12"/>
      <c r="I29" s="12"/>
      <c r="J29" s="263"/>
      <c r="K29" s="12"/>
      <c r="L29" s="198"/>
    </row>
    <row r="30" spans="1:12" s="6" customFormat="1" ht="12.75" customHeight="1">
      <c r="A30" s="404" t="s">
        <v>396</v>
      </c>
      <c r="B30" s="404"/>
      <c r="C30" s="404"/>
      <c r="D30" s="404"/>
      <c r="E30" s="404"/>
      <c r="F30" s="404"/>
      <c r="G30" s="404" t="s">
        <v>396</v>
      </c>
      <c r="H30" s="404"/>
      <c r="I30" s="404"/>
      <c r="J30" s="404"/>
      <c r="K30" s="404"/>
      <c r="L30" s="404"/>
    </row>
    <row r="31" spans="1:12" ht="9.75" customHeight="1">
      <c r="A31" s="7" t="s">
        <v>7</v>
      </c>
      <c r="B31" s="8" t="s">
        <v>8</v>
      </c>
      <c r="C31" s="8"/>
      <c r="D31" s="10"/>
      <c r="E31" s="9"/>
      <c r="F31" s="9"/>
      <c r="G31" s="9"/>
      <c r="H31" s="9"/>
      <c r="I31" s="9"/>
      <c r="J31" s="265"/>
      <c r="K31" s="9"/>
      <c r="L31" s="198" t="s">
        <v>7</v>
      </c>
    </row>
    <row r="32" spans="1:12" ht="9.75" customHeight="1">
      <c r="A32" s="7">
        <v>11</v>
      </c>
      <c r="B32" s="3" t="s">
        <v>59</v>
      </c>
      <c r="C32" s="3"/>
      <c r="D32" s="160">
        <v>49307988</v>
      </c>
      <c r="E32" s="202">
        <v>23123072</v>
      </c>
      <c r="F32" s="202">
        <v>24746566</v>
      </c>
      <c r="G32" s="161">
        <v>1438350</v>
      </c>
      <c r="H32" s="202">
        <v>3097103</v>
      </c>
      <c r="I32" s="202">
        <v>3697584</v>
      </c>
      <c r="J32" s="263">
        <f>D32-H32-I32</f>
        <v>42513301</v>
      </c>
      <c r="K32" s="263">
        <v>22487332</v>
      </c>
      <c r="L32" s="198">
        <v>11</v>
      </c>
    </row>
    <row r="33" spans="1:12" ht="9.75" customHeight="1">
      <c r="A33" s="7">
        <v>12</v>
      </c>
      <c r="B33" s="3" t="s">
        <v>60</v>
      </c>
      <c r="C33" s="3"/>
      <c r="D33" s="160">
        <v>1392809950</v>
      </c>
      <c r="E33" s="202">
        <v>632089714</v>
      </c>
      <c r="F33" s="202">
        <v>760720236</v>
      </c>
      <c r="G33" s="205" t="s">
        <v>314</v>
      </c>
      <c r="H33" s="202">
        <v>15179955</v>
      </c>
      <c r="I33" s="202">
        <v>80527312</v>
      </c>
      <c r="J33" s="263">
        <f>D33-H33-I33</f>
        <v>1297102683</v>
      </c>
      <c r="K33" s="263">
        <v>680192924</v>
      </c>
      <c r="L33" s="198">
        <v>12</v>
      </c>
    </row>
    <row r="34" spans="1:12" ht="9.75" customHeight="1">
      <c r="A34" s="7">
        <v>13</v>
      </c>
      <c r="B34" s="3" t="s">
        <v>61</v>
      </c>
      <c r="C34" s="3"/>
      <c r="D34" s="160">
        <v>43949185</v>
      </c>
      <c r="E34" s="202">
        <v>29169972</v>
      </c>
      <c r="F34" s="202">
        <v>14779213</v>
      </c>
      <c r="G34" s="205" t="s">
        <v>314</v>
      </c>
      <c r="H34" s="202">
        <v>227774</v>
      </c>
      <c r="I34" s="202">
        <v>1933593</v>
      </c>
      <c r="J34" s="263">
        <f>D34-H34-I34</f>
        <v>41787818</v>
      </c>
      <c r="K34" s="263">
        <v>12845620</v>
      </c>
      <c r="L34" s="198">
        <v>13</v>
      </c>
    </row>
    <row r="35" spans="1:12" ht="9.75" customHeight="1">
      <c r="A35" s="7">
        <v>14</v>
      </c>
      <c r="B35" s="14" t="s">
        <v>4</v>
      </c>
      <c r="C35" s="14"/>
      <c r="D35" s="16">
        <f aca="true" t="shared" si="4" ref="D35:I35">SUM(D32:D34)</f>
        <v>1486067123</v>
      </c>
      <c r="E35" s="17">
        <f t="shared" si="4"/>
        <v>684382758</v>
      </c>
      <c r="F35" s="17">
        <f t="shared" si="4"/>
        <v>800246015</v>
      </c>
      <c r="G35" s="17">
        <f t="shared" si="4"/>
        <v>1438350</v>
      </c>
      <c r="H35" s="17">
        <f t="shared" si="4"/>
        <v>18504832</v>
      </c>
      <c r="I35" s="17">
        <f t="shared" si="4"/>
        <v>86158489</v>
      </c>
      <c r="J35" s="266">
        <f>D35-H35-I35</f>
        <v>1381403802</v>
      </c>
      <c r="K35" s="17">
        <f>SUM(K32:K34)</f>
        <v>715525876</v>
      </c>
      <c r="L35" s="198">
        <v>14</v>
      </c>
    </row>
    <row r="36" spans="1:12" ht="7.5" customHeight="1">
      <c r="A36" s="7"/>
      <c r="B36" s="2"/>
      <c r="C36" s="2"/>
      <c r="D36" s="11"/>
      <c r="E36" s="12"/>
      <c r="F36" s="12"/>
      <c r="G36" s="9"/>
      <c r="H36" s="9"/>
      <c r="I36" s="9"/>
      <c r="J36" s="267"/>
      <c r="K36" s="9"/>
      <c r="L36" s="198" t="s">
        <v>7</v>
      </c>
    </row>
    <row r="37" spans="1:12" ht="9.75" customHeight="1">
      <c r="A37" s="7" t="s">
        <v>7</v>
      </c>
      <c r="B37" s="8" t="s">
        <v>12</v>
      </c>
      <c r="C37" s="8"/>
      <c r="D37" s="10"/>
      <c r="E37" s="9"/>
      <c r="F37" s="9"/>
      <c r="G37" s="12"/>
      <c r="H37" s="12"/>
      <c r="I37" s="12"/>
      <c r="J37" s="266"/>
      <c r="K37" s="12"/>
      <c r="L37" s="198"/>
    </row>
    <row r="38" spans="1:12" ht="9.75" customHeight="1">
      <c r="A38" s="7">
        <v>15</v>
      </c>
      <c r="B38" s="3" t="s">
        <v>62</v>
      </c>
      <c r="C38" s="3"/>
      <c r="D38" s="160">
        <v>12450200</v>
      </c>
      <c r="E38" s="202">
        <v>10585100</v>
      </c>
      <c r="F38" s="202">
        <v>489700</v>
      </c>
      <c r="G38" s="161">
        <v>1375400</v>
      </c>
      <c r="H38" s="202">
        <v>474900</v>
      </c>
      <c r="I38" s="204" t="s">
        <v>314</v>
      </c>
      <c r="J38" s="263">
        <f>D38-H38</f>
        <v>11975300</v>
      </c>
      <c r="K38" s="263">
        <v>1865100</v>
      </c>
      <c r="L38" s="198">
        <v>15</v>
      </c>
    </row>
    <row r="39" spans="1:12" ht="9.75" customHeight="1">
      <c r="A39" s="7">
        <v>16</v>
      </c>
      <c r="B39" s="3" t="s">
        <v>63</v>
      </c>
      <c r="C39" s="3"/>
      <c r="D39" s="160">
        <v>14953839</v>
      </c>
      <c r="E39" s="202">
        <v>13259448</v>
      </c>
      <c r="F39" s="202">
        <v>541159</v>
      </c>
      <c r="G39" s="161">
        <v>1153232</v>
      </c>
      <c r="H39" s="202">
        <v>1370619</v>
      </c>
      <c r="I39" s="204" t="s">
        <v>314</v>
      </c>
      <c r="J39" s="263">
        <f>D39-H39</f>
        <v>13583220</v>
      </c>
      <c r="K39" s="263">
        <v>1694391</v>
      </c>
      <c r="L39" s="198">
        <v>16</v>
      </c>
    </row>
    <row r="40" spans="1:12" ht="9.75" customHeight="1">
      <c r="A40" s="7">
        <v>17</v>
      </c>
      <c r="B40" s="3" t="s">
        <v>64</v>
      </c>
      <c r="C40" s="3"/>
      <c r="D40" s="160">
        <v>13453195</v>
      </c>
      <c r="E40" s="202">
        <v>11677325</v>
      </c>
      <c r="F40" s="202">
        <v>895672</v>
      </c>
      <c r="G40" s="161">
        <v>880198</v>
      </c>
      <c r="H40" s="202">
        <v>504332</v>
      </c>
      <c r="I40" s="204" t="s">
        <v>314</v>
      </c>
      <c r="J40" s="263">
        <f>D40-H40</f>
        <v>12948863</v>
      </c>
      <c r="K40" s="263">
        <v>1775870</v>
      </c>
      <c r="L40" s="198">
        <v>17</v>
      </c>
    </row>
    <row r="41" spans="1:12" ht="9.75" customHeight="1">
      <c r="A41" s="7">
        <v>18</v>
      </c>
      <c r="B41" s="3" t="s">
        <v>65</v>
      </c>
      <c r="C41" s="3"/>
      <c r="D41" s="160">
        <v>18758662</v>
      </c>
      <c r="E41" s="202">
        <v>16597057</v>
      </c>
      <c r="F41" s="202">
        <v>1492087</v>
      </c>
      <c r="G41" s="161">
        <v>669518</v>
      </c>
      <c r="H41" s="202">
        <v>638868</v>
      </c>
      <c r="I41" s="204">
        <v>2355</v>
      </c>
      <c r="J41" s="263">
        <f aca="true" t="shared" si="5" ref="J41:J57">D41-H41-I41</f>
        <v>18117439</v>
      </c>
      <c r="K41" s="263">
        <v>2159250</v>
      </c>
      <c r="L41" s="198">
        <v>18</v>
      </c>
    </row>
    <row r="42" spans="1:12" ht="9.75" customHeight="1">
      <c r="A42" s="7">
        <v>19</v>
      </c>
      <c r="B42" s="3" t="s">
        <v>66</v>
      </c>
      <c r="C42" s="3"/>
      <c r="D42" s="160">
        <v>16750393</v>
      </c>
      <c r="E42" s="202">
        <v>15240689</v>
      </c>
      <c r="F42" s="202">
        <v>1509704</v>
      </c>
      <c r="G42" s="205" t="s">
        <v>314</v>
      </c>
      <c r="H42" s="202">
        <v>735407</v>
      </c>
      <c r="I42" s="204">
        <v>243675</v>
      </c>
      <c r="J42" s="263">
        <f t="shared" si="5"/>
        <v>15771311</v>
      </c>
      <c r="K42" s="263">
        <v>1266029</v>
      </c>
      <c r="L42" s="198">
        <v>19</v>
      </c>
    </row>
    <row r="43" spans="1:12" ht="9.75" customHeight="1">
      <c r="A43" s="7">
        <v>20</v>
      </c>
      <c r="B43" s="3" t="s">
        <v>67</v>
      </c>
      <c r="C43" s="3"/>
      <c r="D43" s="160">
        <v>13104317</v>
      </c>
      <c r="E43" s="202">
        <v>11220639</v>
      </c>
      <c r="F43" s="202">
        <v>1199031</v>
      </c>
      <c r="G43" s="161">
        <v>684647</v>
      </c>
      <c r="H43" s="202">
        <v>754894</v>
      </c>
      <c r="I43" s="204">
        <v>100522</v>
      </c>
      <c r="J43" s="263">
        <f t="shared" si="5"/>
        <v>12248901</v>
      </c>
      <c r="K43" s="263">
        <v>1783156</v>
      </c>
      <c r="L43" s="198">
        <v>20</v>
      </c>
    </row>
    <row r="44" spans="1:12" ht="9.75" customHeight="1">
      <c r="A44" s="7">
        <v>21</v>
      </c>
      <c r="B44" s="3" t="s">
        <v>68</v>
      </c>
      <c r="C44" s="3"/>
      <c r="D44" s="160">
        <v>15923446</v>
      </c>
      <c r="E44" s="202">
        <v>14635434</v>
      </c>
      <c r="F44" s="202">
        <v>436344</v>
      </c>
      <c r="G44" s="161">
        <v>851668</v>
      </c>
      <c r="H44" s="202">
        <v>545325</v>
      </c>
      <c r="I44" s="204" t="s">
        <v>314</v>
      </c>
      <c r="J44" s="263">
        <f>D44-H44</f>
        <v>15378121</v>
      </c>
      <c r="K44" s="263">
        <v>1288012</v>
      </c>
      <c r="L44" s="198">
        <v>21</v>
      </c>
    </row>
    <row r="45" spans="1:12" ht="9.75" customHeight="1">
      <c r="A45" s="7">
        <v>22</v>
      </c>
      <c r="B45" s="3" t="s">
        <v>69</v>
      </c>
      <c r="C45" s="3"/>
      <c r="D45" s="160">
        <v>16985584</v>
      </c>
      <c r="E45" s="202">
        <v>16128804</v>
      </c>
      <c r="F45" s="202">
        <v>856780</v>
      </c>
      <c r="G45" s="205" t="s">
        <v>314</v>
      </c>
      <c r="H45" s="202">
        <v>2493763</v>
      </c>
      <c r="I45" s="204" t="s">
        <v>314</v>
      </c>
      <c r="J45" s="263">
        <f aca="true" t="shared" si="6" ref="J45:J50">D45-H45</f>
        <v>14491821</v>
      </c>
      <c r="K45" s="263">
        <v>856780</v>
      </c>
      <c r="L45" s="198">
        <v>22</v>
      </c>
    </row>
    <row r="46" spans="1:12" ht="9.75" customHeight="1">
      <c r="A46" s="7">
        <v>23</v>
      </c>
      <c r="B46" s="3" t="s">
        <v>70</v>
      </c>
      <c r="C46" s="3"/>
      <c r="D46" s="160">
        <v>25373348</v>
      </c>
      <c r="E46" s="202">
        <v>22124558</v>
      </c>
      <c r="F46" s="202">
        <v>3248790</v>
      </c>
      <c r="G46" s="161" t="s">
        <v>314</v>
      </c>
      <c r="H46" s="202">
        <v>1864234</v>
      </c>
      <c r="I46" s="204" t="s">
        <v>314</v>
      </c>
      <c r="J46" s="263">
        <f t="shared" si="6"/>
        <v>23509114</v>
      </c>
      <c r="K46" s="263">
        <v>3248790</v>
      </c>
      <c r="L46" s="198">
        <v>23</v>
      </c>
    </row>
    <row r="47" spans="1:12" ht="9.75" customHeight="1">
      <c r="A47" s="7">
        <v>24</v>
      </c>
      <c r="B47" s="3" t="s">
        <v>71</v>
      </c>
      <c r="C47" s="3"/>
      <c r="D47" s="160">
        <v>10481428</v>
      </c>
      <c r="E47" s="202">
        <v>9291522</v>
      </c>
      <c r="F47" s="202">
        <v>722599</v>
      </c>
      <c r="G47" s="161">
        <v>467307</v>
      </c>
      <c r="H47" s="202">
        <v>392046</v>
      </c>
      <c r="I47" s="204" t="s">
        <v>314</v>
      </c>
      <c r="J47" s="263">
        <f t="shared" si="6"/>
        <v>10089382</v>
      </c>
      <c r="K47" s="263">
        <v>1189906</v>
      </c>
      <c r="L47" s="198">
        <v>24</v>
      </c>
    </row>
    <row r="48" spans="1:12" ht="9.75" customHeight="1">
      <c r="A48" s="7">
        <v>25</v>
      </c>
      <c r="B48" s="3" t="s">
        <v>72</v>
      </c>
      <c r="C48" s="3"/>
      <c r="D48" s="160">
        <v>13026893</v>
      </c>
      <c r="E48" s="202">
        <v>12424905</v>
      </c>
      <c r="F48" s="202">
        <v>601988</v>
      </c>
      <c r="G48" s="205" t="s">
        <v>314</v>
      </c>
      <c r="H48" s="202">
        <v>816025</v>
      </c>
      <c r="I48" s="204">
        <v>84140</v>
      </c>
      <c r="J48" s="263">
        <f t="shared" si="5"/>
        <v>12126728</v>
      </c>
      <c r="K48" s="263">
        <v>517848</v>
      </c>
      <c r="L48" s="198">
        <v>25</v>
      </c>
    </row>
    <row r="49" spans="1:12" ht="9.75" customHeight="1">
      <c r="A49" s="7">
        <v>26</v>
      </c>
      <c r="B49" s="3" t="s">
        <v>73</v>
      </c>
      <c r="C49" s="3"/>
      <c r="D49" s="160">
        <v>10245979</v>
      </c>
      <c r="E49" s="202">
        <v>9759979</v>
      </c>
      <c r="F49" s="202">
        <v>486000</v>
      </c>
      <c r="G49" s="205" t="s">
        <v>314</v>
      </c>
      <c r="H49" s="202">
        <v>473005</v>
      </c>
      <c r="I49" s="204" t="s">
        <v>314</v>
      </c>
      <c r="J49" s="263">
        <f t="shared" si="6"/>
        <v>9772974</v>
      </c>
      <c r="K49" s="263">
        <v>486000</v>
      </c>
      <c r="L49" s="198">
        <v>26</v>
      </c>
    </row>
    <row r="50" spans="1:12" ht="9.75" customHeight="1">
      <c r="A50" s="7">
        <v>27</v>
      </c>
      <c r="B50" s="3" t="s">
        <v>74</v>
      </c>
      <c r="C50" s="3"/>
      <c r="D50" s="160">
        <v>12777789</v>
      </c>
      <c r="E50" s="202">
        <v>12527789</v>
      </c>
      <c r="F50" s="202">
        <v>250000</v>
      </c>
      <c r="G50" s="205" t="s">
        <v>314</v>
      </c>
      <c r="H50" s="202">
        <v>479571</v>
      </c>
      <c r="I50" s="204" t="s">
        <v>314</v>
      </c>
      <c r="J50" s="263">
        <f t="shared" si="6"/>
        <v>12298218</v>
      </c>
      <c r="K50" s="263">
        <v>250000</v>
      </c>
      <c r="L50" s="198">
        <v>27</v>
      </c>
    </row>
    <row r="51" spans="1:12" ht="9.75" customHeight="1">
      <c r="A51" s="7">
        <v>28</v>
      </c>
      <c r="B51" s="3" t="s">
        <v>60</v>
      </c>
      <c r="C51" s="3"/>
      <c r="D51" s="160">
        <v>59664317</v>
      </c>
      <c r="E51" s="202">
        <v>45939316</v>
      </c>
      <c r="F51" s="202">
        <v>11554852</v>
      </c>
      <c r="G51" s="161">
        <v>2170149</v>
      </c>
      <c r="H51" s="202">
        <v>9102711</v>
      </c>
      <c r="I51" s="202">
        <v>555298</v>
      </c>
      <c r="J51" s="263">
        <f t="shared" si="5"/>
        <v>50006308</v>
      </c>
      <c r="K51" s="263">
        <v>13169703</v>
      </c>
      <c r="L51" s="198">
        <v>28</v>
      </c>
    </row>
    <row r="52" spans="1:12" ht="9.75" customHeight="1">
      <c r="A52" s="7">
        <v>29</v>
      </c>
      <c r="B52" s="3" t="s">
        <v>75</v>
      </c>
      <c r="C52" s="3"/>
      <c r="D52" s="160">
        <v>9883112</v>
      </c>
      <c r="E52" s="202">
        <v>9045267</v>
      </c>
      <c r="F52" s="202">
        <v>283087</v>
      </c>
      <c r="G52" s="161">
        <v>554758</v>
      </c>
      <c r="H52" s="202">
        <v>426784</v>
      </c>
      <c r="I52" s="204">
        <v>175</v>
      </c>
      <c r="J52" s="263">
        <f t="shared" si="5"/>
        <v>9456153</v>
      </c>
      <c r="K52" s="263">
        <v>837670</v>
      </c>
      <c r="L52" s="198">
        <v>29</v>
      </c>
    </row>
    <row r="53" spans="1:12" ht="9.75" customHeight="1">
      <c r="A53" s="7">
        <v>30</v>
      </c>
      <c r="B53" s="3" t="s">
        <v>76</v>
      </c>
      <c r="C53" s="3"/>
      <c r="D53" s="160">
        <v>13107502</v>
      </c>
      <c r="E53" s="202">
        <v>11872785</v>
      </c>
      <c r="F53" s="202">
        <v>324506</v>
      </c>
      <c r="G53" s="161">
        <v>910211</v>
      </c>
      <c r="H53" s="202">
        <v>846837</v>
      </c>
      <c r="I53" s="204" t="s">
        <v>314</v>
      </c>
      <c r="J53" s="263">
        <f>D53-H53</f>
        <v>12260665</v>
      </c>
      <c r="K53" s="263">
        <v>1234717</v>
      </c>
      <c r="L53" s="198">
        <v>30</v>
      </c>
    </row>
    <row r="54" spans="1:12" ht="9.75" customHeight="1">
      <c r="A54" s="7">
        <v>31</v>
      </c>
      <c r="B54" s="3" t="s">
        <v>61</v>
      </c>
      <c r="C54" s="3"/>
      <c r="D54" s="160">
        <v>37101411</v>
      </c>
      <c r="E54" s="202">
        <v>34329237</v>
      </c>
      <c r="F54" s="202">
        <v>698727</v>
      </c>
      <c r="G54" s="161">
        <v>2073447</v>
      </c>
      <c r="H54" s="202">
        <v>1185881</v>
      </c>
      <c r="I54" s="204">
        <v>11845</v>
      </c>
      <c r="J54" s="263">
        <f>D54-H54</f>
        <v>35915530</v>
      </c>
      <c r="K54" s="263">
        <v>2760329</v>
      </c>
      <c r="L54" s="198">
        <v>31</v>
      </c>
    </row>
    <row r="55" spans="1:12" ht="9.75" customHeight="1">
      <c r="A55" s="7">
        <v>32</v>
      </c>
      <c r="B55" s="3" t="s">
        <v>77</v>
      </c>
      <c r="C55" s="3"/>
      <c r="D55" s="160">
        <v>13037848</v>
      </c>
      <c r="E55" s="202">
        <v>10734371</v>
      </c>
      <c r="F55" s="202">
        <v>1259353</v>
      </c>
      <c r="G55" s="161">
        <v>1044124</v>
      </c>
      <c r="H55" s="202">
        <v>1028349</v>
      </c>
      <c r="I55" s="204">
        <v>50540</v>
      </c>
      <c r="J55" s="263">
        <f t="shared" si="5"/>
        <v>11958959</v>
      </c>
      <c r="K55" s="263">
        <v>2252937</v>
      </c>
      <c r="L55" s="198">
        <v>32</v>
      </c>
    </row>
    <row r="56" spans="1:12" ht="9.75" customHeight="1">
      <c r="A56" s="7">
        <v>33</v>
      </c>
      <c r="B56" s="3" t="s">
        <v>78</v>
      </c>
      <c r="C56" s="3"/>
      <c r="D56" s="160">
        <v>22249650</v>
      </c>
      <c r="E56" s="202">
        <v>20103310</v>
      </c>
      <c r="F56" s="202">
        <v>681695</v>
      </c>
      <c r="G56" s="161">
        <v>1464645</v>
      </c>
      <c r="H56" s="202">
        <v>672687</v>
      </c>
      <c r="I56" s="204">
        <v>10027</v>
      </c>
      <c r="J56" s="263">
        <f t="shared" si="5"/>
        <v>21566936</v>
      </c>
      <c r="K56" s="263">
        <v>2136313</v>
      </c>
      <c r="L56" s="198">
        <v>33</v>
      </c>
    </row>
    <row r="57" spans="1:12" ht="9.75" customHeight="1">
      <c r="A57" s="7">
        <v>34</v>
      </c>
      <c r="B57" s="3" t="s">
        <v>79</v>
      </c>
      <c r="C57" s="3"/>
      <c r="D57" s="160">
        <v>12389879</v>
      </c>
      <c r="E57" s="202">
        <v>9998982</v>
      </c>
      <c r="F57" s="202">
        <v>1015087</v>
      </c>
      <c r="G57" s="161">
        <v>1375810</v>
      </c>
      <c r="H57" s="202">
        <v>445544</v>
      </c>
      <c r="I57" s="204">
        <v>91551</v>
      </c>
      <c r="J57" s="263">
        <f t="shared" si="5"/>
        <v>11852784</v>
      </c>
      <c r="K57" s="263">
        <v>2299346</v>
      </c>
      <c r="L57" s="198">
        <v>34</v>
      </c>
    </row>
    <row r="58" spans="1:12" ht="9.75" customHeight="1">
      <c r="A58" s="7">
        <v>35</v>
      </c>
      <c r="B58" s="14" t="s">
        <v>4</v>
      </c>
      <c r="C58" s="14"/>
      <c r="D58" s="16">
        <f aca="true" t="shared" si="7" ref="D58:I58">SUM(D38:D57)</f>
        <v>361718792</v>
      </c>
      <c r="E58" s="17">
        <f t="shared" si="7"/>
        <v>317496517</v>
      </c>
      <c r="F58" s="17">
        <f t="shared" si="7"/>
        <v>28547161</v>
      </c>
      <c r="G58" s="17">
        <f t="shared" si="7"/>
        <v>15675114</v>
      </c>
      <c r="H58" s="17">
        <f t="shared" si="7"/>
        <v>25251782</v>
      </c>
      <c r="I58" s="17">
        <f t="shared" si="7"/>
        <v>1150128</v>
      </c>
      <c r="J58" s="266">
        <f>D58-H58-I58</f>
        <v>335316882</v>
      </c>
      <c r="K58" s="17">
        <f>SUM(K38:K57)</f>
        <v>43072147</v>
      </c>
      <c r="L58" s="198">
        <v>35</v>
      </c>
    </row>
    <row r="59" spans="1:12" ht="9.75" customHeight="1">
      <c r="A59" s="7">
        <v>36</v>
      </c>
      <c r="B59" s="20" t="s">
        <v>58</v>
      </c>
      <c r="C59" s="20"/>
      <c r="D59" s="16">
        <f aca="true" t="shared" si="8" ref="D59:K59">D35+D58</f>
        <v>1847785915</v>
      </c>
      <c r="E59" s="17">
        <f t="shared" si="8"/>
        <v>1001879275</v>
      </c>
      <c r="F59" s="17">
        <f t="shared" si="8"/>
        <v>828793176</v>
      </c>
      <c r="G59" s="17">
        <f t="shared" si="8"/>
        <v>17113464</v>
      </c>
      <c r="H59" s="17">
        <f t="shared" si="8"/>
        <v>43756614</v>
      </c>
      <c r="I59" s="17">
        <f t="shared" si="8"/>
        <v>87308617</v>
      </c>
      <c r="J59" s="266">
        <f>D59-H59-I59</f>
        <v>1716720684</v>
      </c>
      <c r="K59" s="17">
        <f t="shared" si="8"/>
        <v>758598023</v>
      </c>
      <c r="L59" s="198">
        <v>36</v>
      </c>
    </row>
    <row r="60" spans="1:12" ht="9.75" customHeight="1">
      <c r="A60" s="7"/>
      <c r="B60" s="20"/>
      <c r="C60" s="20"/>
      <c r="D60" s="17"/>
      <c r="E60" s="17"/>
      <c r="F60" s="17"/>
      <c r="G60" s="17"/>
      <c r="H60" s="17"/>
      <c r="I60" s="17"/>
      <c r="J60" s="266"/>
      <c r="K60" s="17"/>
      <c r="L60" s="198"/>
    </row>
    <row r="61" spans="1:12" s="6" customFormat="1" ht="11.25" customHeight="1">
      <c r="A61" s="404" t="s">
        <v>397</v>
      </c>
      <c r="B61" s="404"/>
      <c r="C61" s="404"/>
      <c r="D61" s="404"/>
      <c r="E61" s="404"/>
      <c r="F61" s="404"/>
      <c r="G61" s="404" t="s">
        <v>397</v>
      </c>
      <c r="H61" s="404"/>
      <c r="I61" s="404"/>
      <c r="J61" s="404"/>
      <c r="K61" s="404"/>
      <c r="L61" s="404"/>
    </row>
    <row r="62" spans="1:12" ht="9.75" customHeight="1">
      <c r="A62" s="7" t="s">
        <v>7</v>
      </c>
      <c r="B62" s="8" t="s">
        <v>8</v>
      </c>
      <c r="C62" s="8"/>
      <c r="D62" s="10"/>
      <c r="E62" s="9"/>
      <c r="F62" s="9"/>
      <c r="G62" s="9"/>
      <c r="H62" s="9"/>
      <c r="I62" s="9"/>
      <c r="J62" s="265"/>
      <c r="K62" s="9"/>
      <c r="L62" s="198" t="s">
        <v>7</v>
      </c>
    </row>
    <row r="63" spans="1:12" ht="9.75" customHeight="1">
      <c r="A63" s="7">
        <v>37</v>
      </c>
      <c r="B63" s="3" t="s">
        <v>81</v>
      </c>
      <c r="C63" s="3"/>
      <c r="D63" s="160">
        <v>25947761</v>
      </c>
      <c r="E63" s="202">
        <v>13107832</v>
      </c>
      <c r="F63" s="202">
        <v>11451730</v>
      </c>
      <c r="G63" s="161">
        <v>1388199</v>
      </c>
      <c r="H63" s="202">
        <v>671486</v>
      </c>
      <c r="I63" s="202">
        <v>1062381</v>
      </c>
      <c r="J63" s="263">
        <f>D63-H63-I63</f>
        <v>24213894</v>
      </c>
      <c r="K63" s="263">
        <v>11777548</v>
      </c>
      <c r="L63" s="198">
        <v>37</v>
      </c>
    </row>
    <row r="64" spans="1:12" ht="9.75" customHeight="1">
      <c r="A64" s="7">
        <v>38</v>
      </c>
      <c r="B64" s="3" t="s">
        <v>82</v>
      </c>
      <c r="C64" s="3"/>
      <c r="D64" s="160">
        <v>21551814</v>
      </c>
      <c r="E64" s="202">
        <v>13617764</v>
      </c>
      <c r="F64" s="202">
        <v>6972588</v>
      </c>
      <c r="G64" s="161">
        <v>961462</v>
      </c>
      <c r="H64" s="202">
        <v>190566</v>
      </c>
      <c r="I64" s="202">
        <v>223188</v>
      </c>
      <c r="J64" s="263">
        <f>D64-H64-I64</f>
        <v>21138060</v>
      </c>
      <c r="K64" s="263">
        <v>7710862</v>
      </c>
      <c r="L64" s="198">
        <v>38</v>
      </c>
    </row>
    <row r="65" spans="1:12" ht="9.75" customHeight="1">
      <c r="A65" s="7">
        <v>39</v>
      </c>
      <c r="B65" s="3" t="s">
        <v>83</v>
      </c>
      <c r="C65" s="3"/>
      <c r="D65" s="160">
        <v>16227319</v>
      </c>
      <c r="E65" s="202">
        <v>7787435</v>
      </c>
      <c r="F65" s="202">
        <v>8439884</v>
      </c>
      <c r="G65" s="205" t="s">
        <v>314</v>
      </c>
      <c r="H65" s="202">
        <v>329116</v>
      </c>
      <c r="I65" s="202">
        <v>337683</v>
      </c>
      <c r="J65" s="263">
        <f>D65-H65-I65</f>
        <v>15560520</v>
      </c>
      <c r="K65" s="263">
        <v>8102201</v>
      </c>
      <c r="L65" s="198">
        <v>39</v>
      </c>
    </row>
    <row r="66" spans="1:12" s="23" customFormat="1" ht="9.75" customHeight="1">
      <c r="A66" s="7">
        <v>40</v>
      </c>
      <c r="B66" s="14" t="s">
        <v>4</v>
      </c>
      <c r="C66" s="14"/>
      <c r="D66" s="16">
        <f aca="true" t="shared" si="9" ref="D66:I66">SUM(D63:D65)</f>
        <v>63726894</v>
      </c>
      <c r="E66" s="17">
        <f t="shared" si="9"/>
        <v>34513031</v>
      </c>
      <c r="F66" s="17">
        <f t="shared" si="9"/>
        <v>26864202</v>
      </c>
      <c r="G66" s="17">
        <f t="shared" si="9"/>
        <v>2349661</v>
      </c>
      <c r="H66" s="17">
        <f t="shared" si="9"/>
        <v>1191168</v>
      </c>
      <c r="I66" s="17">
        <f t="shared" si="9"/>
        <v>1623252</v>
      </c>
      <c r="J66" s="266">
        <f>D66-H66-I66</f>
        <v>60912474</v>
      </c>
      <c r="K66" s="17">
        <f>SUM(K63:K65)</f>
        <v>27590611</v>
      </c>
      <c r="L66" s="198">
        <v>40</v>
      </c>
    </row>
    <row r="67" spans="1:12" ht="9.75" customHeight="1">
      <c r="A67" s="7"/>
      <c r="B67" s="2"/>
      <c r="C67" s="2"/>
      <c r="D67" s="16"/>
      <c r="E67" s="24"/>
      <c r="F67" s="24"/>
      <c r="G67" s="17"/>
      <c r="H67" s="24"/>
      <c r="I67" s="24"/>
      <c r="J67" s="268"/>
      <c r="K67" s="24"/>
      <c r="L67" s="198"/>
    </row>
    <row r="68" spans="1:12" ht="9.75" customHeight="1">
      <c r="A68" s="7" t="s">
        <v>7</v>
      </c>
      <c r="B68" s="8" t="s">
        <v>23</v>
      </c>
      <c r="C68" s="8"/>
      <c r="D68" s="30"/>
      <c r="E68" s="9"/>
      <c r="F68" s="9"/>
      <c r="G68" s="24"/>
      <c r="H68" s="9"/>
      <c r="I68" s="9"/>
      <c r="J68" s="267"/>
      <c r="K68" s="9"/>
      <c r="L68" s="198" t="s">
        <v>7</v>
      </c>
    </row>
    <row r="69" spans="1:12" ht="9.75" customHeight="1">
      <c r="A69" s="7">
        <v>41</v>
      </c>
      <c r="B69" s="3" t="s">
        <v>84</v>
      </c>
      <c r="C69" s="3"/>
      <c r="D69" s="160">
        <v>14352798</v>
      </c>
      <c r="E69" s="202">
        <v>12462925</v>
      </c>
      <c r="F69" s="202">
        <v>935432</v>
      </c>
      <c r="G69" s="161">
        <v>954441</v>
      </c>
      <c r="H69" s="202">
        <v>456383</v>
      </c>
      <c r="I69" s="204">
        <v>9802</v>
      </c>
      <c r="J69" s="263">
        <f>D69-H69-I69</f>
        <v>13886613</v>
      </c>
      <c r="K69" s="263">
        <v>1880071</v>
      </c>
      <c r="L69" s="198">
        <v>41</v>
      </c>
    </row>
    <row r="70" spans="1:12" ht="9.75" customHeight="1">
      <c r="A70" s="7">
        <v>42</v>
      </c>
      <c r="B70" s="3" t="s">
        <v>85</v>
      </c>
      <c r="C70" s="3"/>
      <c r="D70" s="160">
        <v>6803489</v>
      </c>
      <c r="E70" s="202">
        <v>6178558</v>
      </c>
      <c r="F70" s="202">
        <v>228583</v>
      </c>
      <c r="G70" s="161">
        <v>396348</v>
      </c>
      <c r="H70" s="202">
        <v>382137</v>
      </c>
      <c r="I70" s="204" t="s">
        <v>314</v>
      </c>
      <c r="J70" s="263">
        <f aca="true" t="shared" si="10" ref="J70:J75">D70-H70</f>
        <v>6421352</v>
      </c>
      <c r="K70" s="263">
        <v>624931</v>
      </c>
      <c r="L70" s="198">
        <v>42</v>
      </c>
    </row>
    <row r="71" spans="1:12" ht="9.75" customHeight="1">
      <c r="A71" s="7">
        <v>43</v>
      </c>
      <c r="B71" s="3" t="s">
        <v>86</v>
      </c>
      <c r="C71" s="3"/>
      <c r="D71" s="160">
        <v>12771565</v>
      </c>
      <c r="E71" s="202">
        <v>11875616</v>
      </c>
      <c r="F71" s="202">
        <v>242853</v>
      </c>
      <c r="G71" s="161">
        <v>653096</v>
      </c>
      <c r="H71" s="202">
        <v>2411594</v>
      </c>
      <c r="I71" s="204" t="s">
        <v>314</v>
      </c>
      <c r="J71" s="263">
        <f t="shared" si="10"/>
        <v>10359971</v>
      </c>
      <c r="K71" s="263">
        <v>895949</v>
      </c>
      <c r="L71" s="198">
        <v>43</v>
      </c>
    </row>
    <row r="72" spans="1:12" ht="9.75" customHeight="1">
      <c r="A72" s="7">
        <v>44</v>
      </c>
      <c r="B72" s="3" t="s">
        <v>81</v>
      </c>
      <c r="C72" s="3"/>
      <c r="D72" s="160">
        <v>18828749</v>
      </c>
      <c r="E72" s="202">
        <v>17872338</v>
      </c>
      <c r="F72" s="202">
        <v>286411</v>
      </c>
      <c r="G72" s="161">
        <v>670000</v>
      </c>
      <c r="H72" s="202">
        <v>1041739</v>
      </c>
      <c r="I72" s="204" t="s">
        <v>314</v>
      </c>
      <c r="J72" s="263">
        <f t="shared" si="10"/>
        <v>17787010</v>
      </c>
      <c r="K72" s="263">
        <v>956411</v>
      </c>
      <c r="L72" s="198">
        <v>44</v>
      </c>
    </row>
    <row r="73" spans="1:12" ht="9.75" customHeight="1">
      <c r="A73" s="7">
        <v>45</v>
      </c>
      <c r="B73" s="3" t="s">
        <v>82</v>
      </c>
      <c r="C73" s="3"/>
      <c r="D73" s="160">
        <v>24748503</v>
      </c>
      <c r="E73" s="202">
        <v>24418503</v>
      </c>
      <c r="F73" s="202">
        <v>330000</v>
      </c>
      <c r="G73" s="205" t="s">
        <v>314</v>
      </c>
      <c r="H73" s="202">
        <v>3272151</v>
      </c>
      <c r="I73" s="204" t="s">
        <v>314</v>
      </c>
      <c r="J73" s="263">
        <f t="shared" si="10"/>
        <v>21476352</v>
      </c>
      <c r="K73" s="263">
        <v>330000</v>
      </c>
      <c r="L73" s="198">
        <v>45</v>
      </c>
    </row>
    <row r="74" spans="1:12" ht="9.75" customHeight="1">
      <c r="A74" s="7">
        <v>46</v>
      </c>
      <c r="B74" s="3" t="s">
        <v>87</v>
      </c>
      <c r="C74" s="3"/>
      <c r="D74" s="160">
        <v>7394912</v>
      </c>
      <c r="E74" s="202">
        <v>6235936</v>
      </c>
      <c r="F74" s="202">
        <v>331851</v>
      </c>
      <c r="G74" s="161">
        <v>827125</v>
      </c>
      <c r="H74" s="202">
        <v>291727</v>
      </c>
      <c r="I74" s="204" t="s">
        <v>314</v>
      </c>
      <c r="J74" s="263">
        <f t="shared" si="10"/>
        <v>7103185</v>
      </c>
      <c r="K74" s="263">
        <v>1158976</v>
      </c>
      <c r="L74" s="198">
        <v>46</v>
      </c>
    </row>
    <row r="75" spans="1:12" ht="9.75" customHeight="1">
      <c r="A75" s="7">
        <v>47</v>
      </c>
      <c r="B75" s="3" t="s">
        <v>88</v>
      </c>
      <c r="C75" s="3"/>
      <c r="D75" s="160">
        <v>9760778</v>
      </c>
      <c r="E75" s="202">
        <v>8848789</v>
      </c>
      <c r="F75" s="202">
        <v>911989</v>
      </c>
      <c r="G75" s="205" t="s">
        <v>314</v>
      </c>
      <c r="H75" s="202">
        <v>307484</v>
      </c>
      <c r="I75" s="204" t="s">
        <v>314</v>
      </c>
      <c r="J75" s="263">
        <f t="shared" si="10"/>
        <v>9453294</v>
      </c>
      <c r="K75" s="263">
        <v>911989</v>
      </c>
      <c r="L75" s="198">
        <v>47</v>
      </c>
    </row>
    <row r="76" spans="1:12" ht="9.75" customHeight="1">
      <c r="A76" s="7">
        <v>48</v>
      </c>
      <c r="B76" s="3" t="s">
        <v>89</v>
      </c>
      <c r="C76" s="3"/>
      <c r="D76" s="160">
        <v>10231172</v>
      </c>
      <c r="E76" s="202">
        <v>7323400</v>
      </c>
      <c r="F76" s="202">
        <v>1741442</v>
      </c>
      <c r="G76" s="161">
        <v>1166330</v>
      </c>
      <c r="H76" s="202">
        <v>347474</v>
      </c>
      <c r="I76" s="202">
        <v>1328086</v>
      </c>
      <c r="J76" s="263">
        <f>D76-H76-I76</f>
        <v>8555612</v>
      </c>
      <c r="K76" s="263">
        <v>1579686</v>
      </c>
      <c r="L76" s="198">
        <v>48</v>
      </c>
    </row>
    <row r="77" spans="1:12" ht="9.75" customHeight="1">
      <c r="A77" s="7">
        <v>49</v>
      </c>
      <c r="B77" s="3" t="s">
        <v>90</v>
      </c>
      <c r="C77" s="3"/>
      <c r="D77" s="160">
        <v>8172149</v>
      </c>
      <c r="E77" s="202">
        <v>6129572</v>
      </c>
      <c r="F77" s="202">
        <v>616903</v>
      </c>
      <c r="G77" s="161">
        <v>1425674</v>
      </c>
      <c r="H77" s="202">
        <v>292964</v>
      </c>
      <c r="I77" s="204">
        <v>8559</v>
      </c>
      <c r="J77" s="263">
        <f>D77-H77-I77</f>
        <v>7870626</v>
      </c>
      <c r="K77" s="263">
        <v>2034018</v>
      </c>
      <c r="L77" s="198">
        <v>49</v>
      </c>
    </row>
    <row r="78" spans="1:12" s="23" customFormat="1" ht="9.75" customHeight="1">
      <c r="A78" s="7">
        <v>50</v>
      </c>
      <c r="B78" s="14"/>
      <c r="C78" s="14"/>
      <c r="D78" s="16">
        <f aca="true" t="shared" si="11" ref="D78:I78">SUM(D69:D77)</f>
        <v>113064115</v>
      </c>
      <c r="E78" s="17">
        <f t="shared" si="11"/>
        <v>101345637</v>
      </c>
      <c r="F78" s="17">
        <f t="shared" si="11"/>
        <v>5625464</v>
      </c>
      <c r="G78" s="17">
        <f t="shared" si="11"/>
        <v>6093014</v>
      </c>
      <c r="H78" s="17">
        <f t="shared" si="11"/>
        <v>8803653</v>
      </c>
      <c r="I78" s="17">
        <f t="shared" si="11"/>
        <v>1346447</v>
      </c>
      <c r="J78" s="269">
        <f>D78-H78-I78</f>
        <v>102914015</v>
      </c>
      <c r="K78" s="17">
        <f>SUM(K69:K77)</f>
        <v>10372031</v>
      </c>
      <c r="L78" s="198">
        <v>50</v>
      </c>
    </row>
    <row r="79" spans="1:12" s="23" customFormat="1" ht="9.75" customHeight="1">
      <c r="A79" s="7">
        <v>51</v>
      </c>
      <c r="B79" s="20" t="s">
        <v>80</v>
      </c>
      <c r="C79" s="20"/>
      <c r="D79" s="16">
        <f aca="true" t="shared" si="12" ref="D79:K79">D66+D78</f>
        <v>176791009</v>
      </c>
      <c r="E79" s="17">
        <f t="shared" si="12"/>
        <v>135858668</v>
      </c>
      <c r="F79" s="17">
        <f t="shared" si="12"/>
        <v>32489666</v>
      </c>
      <c r="G79" s="17">
        <f t="shared" si="12"/>
        <v>8442675</v>
      </c>
      <c r="H79" s="17">
        <f t="shared" si="12"/>
        <v>9994821</v>
      </c>
      <c r="I79" s="17">
        <f t="shared" si="12"/>
        <v>2969699</v>
      </c>
      <c r="J79" s="269">
        <f>D79-H79-I79</f>
        <v>163826489</v>
      </c>
      <c r="K79" s="17">
        <f t="shared" si="12"/>
        <v>37962642</v>
      </c>
      <c r="L79" s="198">
        <v>51</v>
      </c>
    </row>
    <row r="80" spans="1:12" ht="9" customHeight="1">
      <c r="A80" s="403" t="s">
        <v>33</v>
      </c>
      <c r="B80" s="403"/>
      <c r="C80" s="170"/>
      <c r="D80" s="170"/>
      <c r="E80" s="170"/>
      <c r="F80" s="170"/>
      <c r="G80" s="193"/>
      <c r="H80" s="193"/>
      <c r="I80" s="193"/>
      <c r="J80" s="270"/>
      <c r="K80" s="193"/>
      <c r="L80" s="223"/>
    </row>
    <row r="81" spans="1:10" s="212" customFormat="1" ht="7.5">
      <c r="A81" s="356" t="s">
        <v>136</v>
      </c>
      <c r="B81" s="356"/>
      <c r="C81" s="356"/>
      <c r="D81" s="356"/>
      <c r="E81" s="356"/>
      <c r="F81" s="356"/>
      <c r="G81" s="356"/>
      <c r="J81" s="271"/>
    </row>
    <row r="82" spans="1:12" s="23" customFormat="1" ht="9.75" customHeight="1">
      <c r="A82" s="7"/>
      <c r="B82" s="20"/>
      <c r="C82" s="20"/>
      <c r="D82" s="17"/>
      <c r="E82" s="17"/>
      <c r="F82" s="17"/>
      <c r="G82" s="170"/>
      <c r="H82" s="170"/>
      <c r="I82" s="170"/>
      <c r="J82" s="272"/>
      <c r="K82" s="24"/>
      <c r="L82" s="198"/>
    </row>
    <row r="83" spans="1:12" s="23" customFormat="1" ht="9.75" customHeight="1">
      <c r="A83" s="7"/>
      <c r="B83" s="20"/>
      <c r="C83" s="20"/>
      <c r="D83" s="17"/>
      <c r="E83" s="17"/>
      <c r="F83" s="17"/>
      <c r="G83" s="170"/>
      <c r="H83" s="170"/>
      <c r="I83" s="170"/>
      <c r="J83" s="272"/>
      <c r="K83" s="24"/>
      <c r="L83" s="198"/>
    </row>
  </sheetData>
  <sheetProtection/>
  <mergeCells count="28">
    <mergeCell ref="G3:I3"/>
    <mergeCell ref="J8:J16"/>
    <mergeCell ref="K8:K9"/>
    <mergeCell ref="K10:K16"/>
    <mergeCell ref="A1:F1"/>
    <mergeCell ref="G1:L1"/>
    <mergeCell ref="E2:F2"/>
    <mergeCell ref="B3:F3"/>
    <mergeCell ref="H2:I2"/>
    <mergeCell ref="L7:L17"/>
    <mergeCell ref="A81:G81"/>
    <mergeCell ref="A61:F61"/>
    <mergeCell ref="A18:F18"/>
    <mergeCell ref="G8:G9"/>
    <mergeCell ref="A80:B80"/>
    <mergeCell ref="A30:F30"/>
    <mergeCell ref="G18:L18"/>
    <mergeCell ref="G30:L30"/>
    <mergeCell ref="G61:L61"/>
    <mergeCell ref="H8:I13"/>
    <mergeCell ref="I14:I16"/>
    <mergeCell ref="B4:F4"/>
    <mergeCell ref="B7:C17"/>
    <mergeCell ref="D7:D16"/>
    <mergeCell ref="E8:F13"/>
    <mergeCell ref="G4:H4"/>
    <mergeCell ref="F14:F16"/>
    <mergeCell ref="G10:G16"/>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zoomScale="75" zoomScaleNormal="75" zoomScaleSheetLayoutView="100" workbookViewId="0" topLeftCell="A1">
      <selection activeCell="G64" sqref="G64"/>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4.57421875" style="4" customWidth="1"/>
    <col min="6" max="6" width="21.00390625" style="4" customWidth="1"/>
    <col min="7" max="9" width="17.140625" style="0" customWidth="1"/>
    <col min="10" max="10" width="17.140625" style="273" customWidth="1"/>
    <col min="11" max="11" width="17.140625" style="0" customWidth="1"/>
    <col min="12" max="12" width="10.00390625" style="231" customWidth="1"/>
    <col min="13" max="16384" width="9.140625" style="4" customWidth="1"/>
  </cols>
  <sheetData>
    <row r="1" spans="1:12" ht="12" customHeight="1">
      <c r="A1" s="400"/>
      <c r="B1" s="400"/>
      <c r="C1" s="400"/>
      <c r="D1" s="400"/>
      <c r="E1" s="400"/>
      <c r="F1" s="400"/>
      <c r="G1" s="400"/>
      <c r="H1" s="400"/>
      <c r="I1" s="400"/>
      <c r="J1" s="400"/>
      <c r="K1" s="400"/>
      <c r="L1" s="400"/>
    </row>
    <row r="2" spans="1:12" ht="12" customHeight="1">
      <c r="A2" s="60"/>
      <c r="B2" s="50"/>
      <c r="C2" s="50"/>
      <c r="D2" s="50"/>
      <c r="E2" s="379" t="s">
        <v>193</v>
      </c>
      <c r="F2" s="379"/>
      <c r="G2" s="192" t="s">
        <v>194</v>
      </c>
      <c r="H2" s="379"/>
      <c r="I2" s="379"/>
      <c r="J2" s="258"/>
      <c r="K2" s="192"/>
      <c r="L2" s="228"/>
    </row>
    <row r="3" spans="1:12" ht="12" customHeight="1">
      <c r="A3" s="227"/>
      <c r="B3" s="379" t="s">
        <v>195</v>
      </c>
      <c r="C3" s="379"/>
      <c r="D3" s="379"/>
      <c r="E3" s="379"/>
      <c r="F3" s="379"/>
      <c r="G3" s="380" t="s">
        <v>196</v>
      </c>
      <c r="H3" s="380"/>
      <c r="I3" s="380"/>
      <c r="J3" s="259"/>
      <c r="K3" s="4"/>
      <c r="L3" s="228"/>
    </row>
    <row r="4" spans="1:12" ht="12" customHeight="1">
      <c r="A4" s="227"/>
      <c r="B4" s="379" t="s">
        <v>388</v>
      </c>
      <c r="C4" s="379"/>
      <c r="D4" s="379"/>
      <c r="E4" s="379"/>
      <c r="F4" s="379"/>
      <c r="G4" s="419" t="s">
        <v>197</v>
      </c>
      <c r="H4" s="419"/>
      <c r="I4" s="63"/>
      <c r="J4" s="260"/>
      <c r="K4" s="4"/>
      <c r="L4" s="228"/>
    </row>
    <row r="5" spans="1:12" ht="12" customHeight="1">
      <c r="A5" s="227"/>
      <c r="B5" s="191"/>
      <c r="C5" s="191"/>
      <c r="D5" s="191"/>
      <c r="E5" s="191"/>
      <c r="F5" s="191" t="s">
        <v>332</v>
      </c>
      <c r="G5" s="62" t="s">
        <v>1</v>
      </c>
      <c r="H5" s="63"/>
      <c r="I5" s="63"/>
      <c r="J5" s="260"/>
      <c r="K5" s="4"/>
      <c r="L5" s="228"/>
    </row>
    <row r="6" spans="2:12" ht="12" customHeight="1">
      <c r="B6" s="86"/>
      <c r="C6" s="86"/>
      <c r="D6" s="86"/>
      <c r="E6" s="86"/>
      <c r="F6" s="87" t="s">
        <v>2</v>
      </c>
      <c r="G6" s="50" t="s">
        <v>41</v>
      </c>
      <c r="H6" s="50"/>
      <c r="I6" s="4"/>
      <c r="J6" s="259"/>
      <c r="K6" s="4"/>
      <c r="L6" s="228"/>
    </row>
    <row r="7" spans="1:12" s="64" customFormat="1" ht="12.75" customHeight="1">
      <c r="A7" s="89" t="s">
        <v>7</v>
      </c>
      <c r="B7" s="405" t="s">
        <v>200</v>
      </c>
      <c r="C7" s="414"/>
      <c r="D7" s="411" t="s">
        <v>282</v>
      </c>
      <c r="E7" s="90" t="s">
        <v>7</v>
      </c>
      <c r="F7" s="91" t="s">
        <v>198</v>
      </c>
      <c r="G7" s="194" t="s">
        <v>336</v>
      </c>
      <c r="H7" s="194"/>
      <c r="I7" s="194"/>
      <c r="J7" s="261"/>
      <c r="K7" s="195" t="s">
        <v>337</v>
      </c>
      <c r="L7" s="426" t="s">
        <v>338</v>
      </c>
    </row>
    <row r="8" spans="1:12" s="64" customFormat="1" ht="12.75" customHeight="1">
      <c r="A8" s="93" t="s">
        <v>7</v>
      </c>
      <c r="B8" s="407"/>
      <c r="C8" s="415"/>
      <c r="D8" s="412"/>
      <c r="E8" s="405" t="s">
        <v>204</v>
      </c>
      <c r="F8" s="414"/>
      <c r="G8" s="415" t="s">
        <v>335</v>
      </c>
      <c r="H8" s="430" t="s">
        <v>333</v>
      </c>
      <c r="I8" s="436"/>
      <c r="J8" s="453" t="s">
        <v>352</v>
      </c>
      <c r="K8" s="456" t="s">
        <v>351</v>
      </c>
      <c r="L8" s="430"/>
    </row>
    <row r="9" spans="1:12" s="64" customFormat="1" ht="12.75" customHeight="1">
      <c r="A9" s="93" t="s">
        <v>7</v>
      </c>
      <c r="B9" s="407"/>
      <c r="C9" s="415"/>
      <c r="D9" s="412"/>
      <c r="E9" s="407"/>
      <c r="F9" s="415"/>
      <c r="G9" s="416"/>
      <c r="H9" s="430"/>
      <c r="I9" s="436"/>
      <c r="J9" s="454"/>
      <c r="K9" s="457"/>
      <c r="L9" s="430"/>
    </row>
    <row r="10" spans="1:12" s="64" customFormat="1" ht="12" customHeight="1">
      <c r="A10" s="93" t="s">
        <v>7</v>
      </c>
      <c r="B10" s="407"/>
      <c r="C10" s="415"/>
      <c r="D10" s="412"/>
      <c r="E10" s="407"/>
      <c r="F10" s="415"/>
      <c r="G10" s="414" t="s">
        <v>334</v>
      </c>
      <c r="H10" s="430"/>
      <c r="I10" s="436"/>
      <c r="J10" s="454"/>
      <c r="K10" s="456" t="s">
        <v>342</v>
      </c>
      <c r="L10" s="430"/>
    </row>
    <row r="11" spans="1:12" s="64" customFormat="1" ht="25.5" customHeight="1">
      <c r="A11" s="95" t="s">
        <v>177</v>
      </c>
      <c r="B11" s="407"/>
      <c r="C11" s="415"/>
      <c r="D11" s="412"/>
      <c r="E11" s="407"/>
      <c r="F11" s="415"/>
      <c r="G11" s="415"/>
      <c r="H11" s="430"/>
      <c r="I11" s="436"/>
      <c r="J11" s="454"/>
      <c r="K11" s="458"/>
      <c r="L11" s="430"/>
    </row>
    <row r="12" spans="1:12" s="64" customFormat="1" ht="39.75" customHeight="1">
      <c r="A12" s="95" t="s">
        <v>181</v>
      </c>
      <c r="B12" s="407"/>
      <c r="C12" s="415"/>
      <c r="D12" s="412"/>
      <c r="E12" s="407"/>
      <c r="F12" s="415"/>
      <c r="G12" s="415"/>
      <c r="H12" s="430"/>
      <c r="I12" s="436"/>
      <c r="J12" s="454"/>
      <c r="K12" s="458"/>
      <c r="L12" s="430"/>
    </row>
    <row r="13" spans="1:12" s="64" customFormat="1" ht="11.25" customHeight="1" hidden="1">
      <c r="A13" s="93" t="s">
        <v>7</v>
      </c>
      <c r="B13" s="407"/>
      <c r="C13" s="415"/>
      <c r="D13" s="412"/>
      <c r="E13" s="407"/>
      <c r="F13" s="415"/>
      <c r="G13" s="415"/>
      <c r="H13" s="428"/>
      <c r="I13" s="429"/>
      <c r="J13" s="454"/>
      <c r="K13" s="458"/>
      <c r="L13" s="430"/>
    </row>
    <row r="14" spans="1:12" s="64" customFormat="1" ht="11.25">
      <c r="A14" s="93" t="s">
        <v>7</v>
      </c>
      <c r="B14" s="407"/>
      <c r="C14" s="415"/>
      <c r="D14" s="412"/>
      <c r="E14" s="98" t="s">
        <v>201</v>
      </c>
      <c r="F14" s="405" t="s">
        <v>258</v>
      </c>
      <c r="G14" s="408"/>
      <c r="H14" s="247" t="s">
        <v>201</v>
      </c>
      <c r="I14" s="463" t="s">
        <v>258</v>
      </c>
      <c r="J14" s="454"/>
      <c r="K14" s="458"/>
      <c r="L14" s="430"/>
    </row>
    <row r="15" spans="1:12" s="64" customFormat="1" ht="11.25">
      <c r="A15" s="93" t="s">
        <v>7</v>
      </c>
      <c r="B15" s="407"/>
      <c r="C15" s="415"/>
      <c r="D15" s="412"/>
      <c r="E15" s="96" t="s">
        <v>202</v>
      </c>
      <c r="F15" s="407"/>
      <c r="G15" s="408"/>
      <c r="H15" s="96" t="s">
        <v>202</v>
      </c>
      <c r="I15" s="412"/>
      <c r="J15" s="454"/>
      <c r="K15" s="458"/>
      <c r="L15" s="430"/>
    </row>
    <row r="16" spans="1:12" s="64" customFormat="1" ht="11.25">
      <c r="A16" s="93" t="s">
        <v>7</v>
      </c>
      <c r="B16" s="407"/>
      <c r="C16" s="415"/>
      <c r="D16" s="413"/>
      <c r="E16" s="96" t="s">
        <v>203</v>
      </c>
      <c r="F16" s="417"/>
      <c r="G16" s="408"/>
      <c r="H16" s="96" t="s">
        <v>203</v>
      </c>
      <c r="I16" s="447"/>
      <c r="J16" s="455"/>
      <c r="K16" s="457"/>
      <c r="L16" s="430"/>
    </row>
    <row r="17" spans="1:12" s="64" customFormat="1" ht="11.25">
      <c r="A17" s="101" t="s">
        <v>7</v>
      </c>
      <c r="B17" s="417"/>
      <c r="C17" s="418"/>
      <c r="D17" s="102" t="s">
        <v>42</v>
      </c>
      <c r="E17" s="102" t="s">
        <v>43</v>
      </c>
      <c r="F17" s="103" t="s">
        <v>44</v>
      </c>
      <c r="G17" s="104" t="s">
        <v>45</v>
      </c>
      <c r="H17" s="102" t="s">
        <v>46</v>
      </c>
      <c r="I17" s="197" t="s">
        <v>47</v>
      </c>
      <c r="J17" s="262" t="s">
        <v>48</v>
      </c>
      <c r="K17" s="103" t="s">
        <v>49</v>
      </c>
      <c r="L17" s="428"/>
    </row>
    <row r="18" spans="1:12" s="6" customFormat="1" ht="11.25" customHeight="1">
      <c r="A18" s="460"/>
      <c r="B18" s="460"/>
      <c r="C18" s="460"/>
      <c r="D18" s="460"/>
      <c r="E18" s="460"/>
      <c r="F18" s="461"/>
      <c r="G18" s="462"/>
      <c r="H18" s="462"/>
      <c r="I18" s="462"/>
      <c r="J18" s="462"/>
      <c r="K18" s="462"/>
      <c r="L18" s="462"/>
    </row>
    <row r="19" spans="1:12" ht="23.25" customHeight="1">
      <c r="A19" s="439" t="s">
        <v>398</v>
      </c>
      <c r="B19" s="439"/>
      <c r="C19" s="439"/>
      <c r="D19" s="439"/>
      <c r="E19" s="439"/>
      <c r="F19" s="439"/>
      <c r="G19" s="439" t="s">
        <v>398</v>
      </c>
      <c r="H19" s="439"/>
      <c r="I19" s="439"/>
      <c r="J19" s="439"/>
      <c r="K19" s="439"/>
      <c r="L19" s="439"/>
    </row>
    <row r="20" spans="1:12" s="198" customFormat="1" ht="9.75" customHeight="1">
      <c r="A20" s="7" t="s">
        <v>7</v>
      </c>
      <c r="B20" s="106" t="s">
        <v>206</v>
      </c>
      <c r="C20" s="106"/>
      <c r="D20" s="12"/>
      <c r="E20" s="12"/>
      <c r="F20" s="12"/>
      <c r="G20" s="12"/>
      <c r="H20" s="12"/>
      <c r="I20" s="12"/>
      <c r="J20" s="263"/>
      <c r="L20" s="228"/>
    </row>
    <row r="21" spans="1:12" s="198" customFormat="1" ht="9.75" customHeight="1">
      <c r="A21" s="7">
        <v>52</v>
      </c>
      <c r="B21" s="3" t="s">
        <v>93</v>
      </c>
      <c r="C21" s="3"/>
      <c r="D21" s="160">
        <v>11515527</v>
      </c>
      <c r="E21" s="202">
        <v>5589603</v>
      </c>
      <c r="F21" s="202">
        <v>5118897</v>
      </c>
      <c r="G21" s="161">
        <v>807027</v>
      </c>
      <c r="H21" s="161">
        <v>305631</v>
      </c>
      <c r="I21" s="161">
        <v>487544</v>
      </c>
      <c r="J21" s="268">
        <f>D21-H21-I21</f>
        <v>10722352</v>
      </c>
      <c r="K21" s="12">
        <v>5438380</v>
      </c>
      <c r="L21" s="161">
        <v>52</v>
      </c>
    </row>
    <row r="22" spans="1:12" s="198" customFormat="1" ht="9.75" customHeight="1">
      <c r="A22" s="7">
        <v>53</v>
      </c>
      <c r="B22" s="3" t="s">
        <v>94</v>
      </c>
      <c r="C22" s="3"/>
      <c r="D22" s="160">
        <v>78924317</v>
      </c>
      <c r="E22" s="202">
        <v>33980799</v>
      </c>
      <c r="F22" s="202">
        <v>43798307</v>
      </c>
      <c r="G22" s="161">
        <v>1145211</v>
      </c>
      <c r="H22" s="161">
        <v>1202478</v>
      </c>
      <c r="I22" s="161">
        <v>5015278</v>
      </c>
      <c r="J22" s="268">
        <f>D22-H22-I22</f>
        <v>72706561</v>
      </c>
      <c r="K22" s="161">
        <v>39928240</v>
      </c>
      <c r="L22" s="161">
        <v>53</v>
      </c>
    </row>
    <row r="23" spans="1:12" s="198" customFormat="1" ht="9.75" customHeight="1">
      <c r="A23" s="7">
        <v>54</v>
      </c>
      <c r="B23" s="3" t="s">
        <v>95</v>
      </c>
      <c r="C23" s="3"/>
      <c r="D23" s="160">
        <v>15695953</v>
      </c>
      <c r="E23" s="202">
        <v>9706191</v>
      </c>
      <c r="F23" s="202">
        <v>5335762</v>
      </c>
      <c r="G23" s="161">
        <v>654000</v>
      </c>
      <c r="H23" s="161">
        <v>254879</v>
      </c>
      <c r="I23" s="161">
        <v>236783</v>
      </c>
      <c r="J23" s="268">
        <f>D23-H23-I23</f>
        <v>15204291</v>
      </c>
      <c r="K23" s="161">
        <v>5752979</v>
      </c>
      <c r="L23" s="161">
        <v>54</v>
      </c>
    </row>
    <row r="24" spans="1:12" s="198" customFormat="1" ht="9.75" customHeight="1">
      <c r="A24" s="7">
        <v>55</v>
      </c>
      <c r="B24" s="14" t="s">
        <v>4</v>
      </c>
      <c r="C24" s="14"/>
      <c r="D24" s="16">
        <f aca="true" t="shared" si="0" ref="D24:I24">SUM(D21:D23)</f>
        <v>106135797</v>
      </c>
      <c r="E24" s="17">
        <f t="shared" si="0"/>
        <v>49276593</v>
      </c>
      <c r="F24" s="17">
        <f t="shared" si="0"/>
        <v>54252966</v>
      </c>
      <c r="G24" s="22">
        <f t="shared" si="0"/>
        <v>2606238</v>
      </c>
      <c r="H24" s="22">
        <f t="shared" si="0"/>
        <v>1762988</v>
      </c>
      <c r="I24" s="22">
        <f t="shared" si="0"/>
        <v>5739605</v>
      </c>
      <c r="J24" s="268">
        <f>D24-H24-I24</f>
        <v>98633204</v>
      </c>
      <c r="K24" s="22">
        <f>SUM(K21:K23)</f>
        <v>51119599</v>
      </c>
      <c r="L24" s="199">
        <v>55</v>
      </c>
    </row>
    <row r="25" spans="1:12" s="198" customFormat="1" ht="9.75" customHeight="1">
      <c r="A25" s="7"/>
      <c r="B25" s="3"/>
      <c r="C25" s="3"/>
      <c r="D25" s="11"/>
      <c r="E25" s="12"/>
      <c r="F25" s="12"/>
      <c r="G25" s="199"/>
      <c r="H25" s="199"/>
      <c r="I25" s="199"/>
      <c r="J25" s="274"/>
      <c r="K25" s="199"/>
      <c r="L25" s="199"/>
    </row>
    <row r="26" spans="1:12" s="200" customFormat="1" ht="9.75" customHeight="1">
      <c r="A26" s="25" t="s">
        <v>7</v>
      </c>
      <c r="B26" s="106" t="s">
        <v>205</v>
      </c>
      <c r="C26" s="106"/>
      <c r="D26" s="27"/>
      <c r="E26" s="28"/>
      <c r="F26" s="28"/>
      <c r="G26" s="199"/>
      <c r="H26" s="199"/>
      <c r="I26" s="199"/>
      <c r="J26" s="274"/>
      <c r="K26" s="199"/>
      <c r="L26" s="199" t="s">
        <v>7</v>
      </c>
    </row>
    <row r="27" spans="1:12" s="198" customFormat="1" ht="9.75" customHeight="1">
      <c r="A27" s="7">
        <v>56</v>
      </c>
      <c r="B27" s="3" t="s">
        <v>96</v>
      </c>
      <c r="C27" s="3"/>
      <c r="D27" s="160">
        <v>12621627</v>
      </c>
      <c r="E27" s="202">
        <v>12153779</v>
      </c>
      <c r="F27" s="202">
        <v>368114</v>
      </c>
      <c r="G27" s="161">
        <v>99734</v>
      </c>
      <c r="H27" s="161">
        <v>430746</v>
      </c>
      <c r="I27" s="205">
        <v>11173</v>
      </c>
      <c r="J27" s="268">
        <f>D27-H27-I27</f>
        <v>12179708</v>
      </c>
      <c r="K27" s="161">
        <v>456675</v>
      </c>
      <c r="L27" s="161">
        <v>56</v>
      </c>
    </row>
    <row r="28" spans="1:12" s="198" customFormat="1" ht="9.75" customHeight="1">
      <c r="A28" s="7">
        <v>57</v>
      </c>
      <c r="B28" s="3" t="s">
        <v>97</v>
      </c>
      <c r="C28" s="3"/>
      <c r="D28" s="160">
        <v>10778696</v>
      </c>
      <c r="E28" s="202">
        <v>10345630</v>
      </c>
      <c r="F28" s="202">
        <v>433066</v>
      </c>
      <c r="G28" s="161" t="s">
        <v>314</v>
      </c>
      <c r="H28" s="161">
        <v>1762107</v>
      </c>
      <c r="I28" s="205">
        <v>7663</v>
      </c>
      <c r="J28" s="268">
        <f aca="true" t="shared" si="1" ref="J28:J33">D28-H28-I28</f>
        <v>9008926</v>
      </c>
      <c r="K28" s="161">
        <v>425403</v>
      </c>
      <c r="L28" s="161">
        <v>10</v>
      </c>
    </row>
    <row r="29" spans="1:12" s="201" customFormat="1" ht="9.75" customHeight="1">
      <c r="A29" s="7">
        <v>58</v>
      </c>
      <c r="B29" s="3" t="s">
        <v>98</v>
      </c>
      <c r="C29" s="3"/>
      <c r="D29" s="160">
        <v>9997020</v>
      </c>
      <c r="E29" s="202">
        <v>9159778</v>
      </c>
      <c r="F29" s="202">
        <v>254919</v>
      </c>
      <c r="G29" s="161">
        <v>582323</v>
      </c>
      <c r="H29" s="161">
        <v>567060</v>
      </c>
      <c r="I29" s="205" t="s">
        <v>314</v>
      </c>
      <c r="J29" s="268">
        <f>D29-H29</f>
        <v>9429960</v>
      </c>
      <c r="K29" s="161">
        <v>837242</v>
      </c>
      <c r="L29" s="161">
        <v>58</v>
      </c>
    </row>
    <row r="30" spans="1:12" s="198" customFormat="1" ht="9.75" customHeight="1">
      <c r="A30" s="7">
        <v>59</v>
      </c>
      <c r="B30" s="3" t="s">
        <v>99</v>
      </c>
      <c r="C30" s="3"/>
      <c r="D30" s="160">
        <v>12757968</v>
      </c>
      <c r="E30" s="202">
        <v>10819131</v>
      </c>
      <c r="F30" s="202">
        <v>704229</v>
      </c>
      <c r="G30" s="161">
        <v>1234608</v>
      </c>
      <c r="H30" s="161">
        <v>375950</v>
      </c>
      <c r="I30" s="205">
        <v>26591</v>
      </c>
      <c r="J30" s="268">
        <f t="shared" si="1"/>
        <v>12355427</v>
      </c>
      <c r="K30" s="161">
        <v>1912246</v>
      </c>
      <c r="L30" s="161">
        <v>59</v>
      </c>
    </row>
    <row r="31" spans="1:12" s="198" customFormat="1" ht="9.75" customHeight="1">
      <c r="A31" s="7">
        <v>60</v>
      </c>
      <c r="B31" s="3" t="s">
        <v>94</v>
      </c>
      <c r="C31" s="3"/>
      <c r="D31" s="160">
        <v>15949505</v>
      </c>
      <c r="E31" s="202">
        <v>13475185</v>
      </c>
      <c r="F31" s="202">
        <v>1013438</v>
      </c>
      <c r="G31" s="161">
        <v>1460882</v>
      </c>
      <c r="H31" s="161">
        <v>905864</v>
      </c>
      <c r="I31" s="161">
        <v>168932</v>
      </c>
      <c r="J31" s="268">
        <f t="shared" si="1"/>
        <v>14874709</v>
      </c>
      <c r="K31" s="161">
        <v>2305388</v>
      </c>
      <c r="L31" s="161">
        <v>60</v>
      </c>
    </row>
    <row r="32" spans="1:12" s="198" customFormat="1" ht="9.75" customHeight="1">
      <c r="A32" s="7">
        <v>61</v>
      </c>
      <c r="B32" s="3" t="s">
        <v>100</v>
      </c>
      <c r="C32" s="3"/>
      <c r="D32" s="160">
        <v>14217392</v>
      </c>
      <c r="E32" s="202">
        <v>13221196</v>
      </c>
      <c r="F32" s="202">
        <v>342048</v>
      </c>
      <c r="G32" s="161">
        <v>654148</v>
      </c>
      <c r="H32" s="161">
        <v>606772</v>
      </c>
      <c r="I32" s="205" t="s">
        <v>314</v>
      </c>
      <c r="J32" s="268">
        <f>D32-H32</f>
        <v>13610620</v>
      </c>
      <c r="K32" s="161">
        <v>996196</v>
      </c>
      <c r="L32" s="161">
        <v>61</v>
      </c>
    </row>
    <row r="33" spans="1:12" s="198" customFormat="1" ht="9.75" customHeight="1">
      <c r="A33" s="7">
        <v>62</v>
      </c>
      <c r="B33" s="3" t="s">
        <v>101</v>
      </c>
      <c r="C33" s="3"/>
      <c r="D33" s="160">
        <v>8523018</v>
      </c>
      <c r="E33" s="202">
        <v>7429033</v>
      </c>
      <c r="F33" s="202">
        <v>370797</v>
      </c>
      <c r="G33" s="161">
        <v>723188</v>
      </c>
      <c r="H33" s="161">
        <v>308296</v>
      </c>
      <c r="I33" s="205">
        <v>21428</v>
      </c>
      <c r="J33" s="268">
        <f t="shared" si="1"/>
        <v>8193294</v>
      </c>
      <c r="K33" s="161">
        <v>1072557</v>
      </c>
      <c r="L33" s="161">
        <v>62</v>
      </c>
    </row>
    <row r="34" spans="1:12" s="198" customFormat="1" ht="9.75" customHeight="1">
      <c r="A34" s="7">
        <v>63</v>
      </c>
      <c r="B34" s="14" t="s">
        <v>4</v>
      </c>
      <c r="C34" s="14"/>
      <c r="D34" s="16">
        <f aca="true" t="shared" si="2" ref="D34:K34">SUM(D27:D33)</f>
        <v>84845226</v>
      </c>
      <c r="E34" s="17">
        <f t="shared" si="2"/>
        <v>76603732</v>
      </c>
      <c r="F34" s="17">
        <f t="shared" si="2"/>
        <v>3486611</v>
      </c>
      <c r="G34" s="22">
        <f t="shared" si="2"/>
        <v>4754883</v>
      </c>
      <c r="H34" s="22">
        <f t="shared" si="2"/>
        <v>4956795</v>
      </c>
      <c r="I34" s="22">
        <f t="shared" si="2"/>
        <v>235787</v>
      </c>
      <c r="J34" s="268">
        <f>D34-H34-I34</f>
        <v>79652644</v>
      </c>
      <c r="K34" s="22">
        <f t="shared" si="2"/>
        <v>8005707</v>
      </c>
      <c r="L34" s="199">
        <v>63</v>
      </c>
    </row>
    <row r="35" spans="1:12" s="198" customFormat="1" ht="9.75" customHeight="1">
      <c r="A35" s="7">
        <v>64</v>
      </c>
      <c r="B35" s="20" t="s">
        <v>92</v>
      </c>
      <c r="C35" s="20"/>
      <c r="D35" s="16">
        <f aca="true" t="shared" si="3" ref="D35:K35">D24+D34</f>
        <v>190981023</v>
      </c>
      <c r="E35" s="17">
        <f t="shared" si="3"/>
        <v>125880325</v>
      </c>
      <c r="F35" s="17">
        <f t="shared" si="3"/>
        <v>57739577</v>
      </c>
      <c r="G35" s="22">
        <f t="shared" si="3"/>
        <v>7361121</v>
      </c>
      <c r="H35" s="22">
        <f t="shared" si="3"/>
        <v>6719783</v>
      </c>
      <c r="I35" s="22">
        <f t="shared" si="3"/>
        <v>5975392</v>
      </c>
      <c r="J35" s="268">
        <f>D35-H35-I35</f>
        <v>178285848</v>
      </c>
      <c r="K35" s="22">
        <f t="shared" si="3"/>
        <v>59125306</v>
      </c>
      <c r="L35" s="199">
        <v>64</v>
      </c>
    </row>
    <row r="36" spans="1:12" ht="9.75" customHeight="1">
      <c r="A36" s="7"/>
      <c r="B36" s="20"/>
      <c r="C36" s="20"/>
      <c r="D36" s="17"/>
      <c r="E36" s="17"/>
      <c r="F36" s="17"/>
      <c r="G36" s="459"/>
      <c r="H36" s="459"/>
      <c r="I36" s="459"/>
      <c r="J36" s="459"/>
      <c r="K36" s="459"/>
      <c r="L36" s="240"/>
    </row>
    <row r="37" spans="1:12" ht="9.75" customHeight="1">
      <c r="A37" s="439" t="s">
        <v>399</v>
      </c>
      <c r="B37" s="439"/>
      <c r="C37" s="439"/>
      <c r="D37" s="439"/>
      <c r="E37" s="439"/>
      <c r="F37" s="439"/>
      <c r="G37" s="439" t="s">
        <v>399</v>
      </c>
      <c r="H37" s="439"/>
      <c r="I37" s="439"/>
      <c r="J37" s="439"/>
      <c r="K37" s="439"/>
      <c r="L37" s="439"/>
    </row>
    <row r="38" spans="1:12" s="198" customFormat="1" ht="9.75" customHeight="1">
      <c r="A38" s="7" t="s">
        <v>7</v>
      </c>
      <c r="B38" s="106" t="s">
        <v>206</v>
      </c>
      <c r="C38" s="106"/>
      <c r="D38" s="12"/>
      <c r="E38" s="12"/>
      <c r="F38" s="12"/>
      <c r="G38" s="199"/>
      <c r="H38" s="199"/>
      <c r="I38" s="199"/>
      <c r="J38" s="274"/>
      <c r="K38" s="199"/>
      <c r="L38" s="199" t="s">
        <v>7</v>
      </c>
    </row>
    <row r="39" spans="1:12" s="198" customFormat="1" ht="9.75" customHeight="1">
      <c r="A39" s="7">
        <v>65</v>
      </c>
      <c r="B39" s="3" t="s">
        <v>103</v>
      </c>
      <c r="C39" s="3"/>
      <c r="D39" s="160">
        <v>18395373</v>
      </c>
      <c r="E39" s="202">
        <v>11109744</v>
      </c>
      <c r="F39" s="202">
        <v>6895076</v>
      </c>
      <c r="G39" s="161">
        <v>390553</v>
      </c>
      <c r="H39" s="161">
        <v>437349</v>
      </c>
      <c r="I39" s="161">
        <v>24557</v>
      </c>
      <c r="J39" s="268">
        <f>D39-H39-I39</f>
        <v>17933467</v>
      </c>
      <c r="K39" s="161">
        <v>7261072</v>
      </c>
      <c r="L39" s="161">
        <v>65</v>
      </c>
    </row>
    <row r="40" spans="1:12" s="198" customFormat="1" ht="9.75" customHeight="1">
      <c r="A40" s="7">
        <v>66</v>
      </c>
      <c r="B40" s="3" t="s">
        <v>104</v>
      </c>
      <c r="C40" s="3"/>
      <c r="D40" s="160">
        <v>19177977</v>
      </c>
      <c r="E40" s="202">
        <v>9178354</v>
      </c>
      <c r="F40" s="202">
        <v>9999623</v>
      </c>
      <c r="G40" s="161" t="s">
        <v>314</v>
      </c>
      <c r="H40" s="161">
        <v>1546913</v>
      </c>
      <c r="I40" s="161">
        <v>507901</v>
      </c>
      <c r="J40" s="268">
        <f>D40-H40-I40</f>
        <v>17123163</v>
      </c>
      <c r="K40" s="161">
        <v>9491722</v>
      </c>
      <c r="L40" s="161">
        <v>66</v>
      </c>
    </row>
    <row r="41" spans="1:12" s="198" customFormat="1" ht="9.75" customHeight="1">
      <c r="A41" s="7">
        <v>67</v>
      </c>
      <c r="B41" s="3" t="s">
        <v>105</v>
      </c>
      <c r="C41" s="3"/>
      <c r="D41" s="160">
        <v>13559057</v>
      </c>
      <c r="E41" s="202">
        <v>6767305</v>
      </c>
      <c r="F41" s="202">
        <v>6791752</v>
      </c>
      <c r="G41" s="205" t="s">
        <v>314</v>
      </c>
      <c r="H41" s="161">
        <v>360189</v>
      </c>
      <c r="I41" s="161">
        <v>256715</v>
      </c>
      <c r="J41" s="268">
        <f>D41-H41-I41</f>
        <v>12942153</v>
      </c>
      <c r="K41" s="161">
        <v>6535037</v>
      </c>
      <c r="L41" s="205">
        <v>67</v>
      </c>
    </row>
    <row r="42" spans="1:12" s="198" customFormat="1" ht="9.75" customHeight="1">
      <c r="A42" s="7">
        <v>68</v>
      </c>
      <c r="B42" s="3" t="s">
        <v>106</v>
      </c>
      <c r="C42" s="3"/>
      <c r="D42" s="160">
        <v>13838037</v>
      </c>
      <c r="E42" s="202">
        <v>8649275</v>
      </c>
      <c r="F42" s="202">
        <v>4377502</v>
      </c>
      <c r="G42" s="161">
        <v>811260</v>
      </c>
      <c r="H42" s="161">
        <v>382551</v>
      </c>
      <c r="I42" s="205">
        <v>215980</v>
      </c>
      <c r="J42" s="268">
        <f>D42-H42-I42</f>
        <v>13239506</v>
      </c>
      <c r="K42" s="161">
        <v>4972782</v>
      </c>
      <c r="L42" s="161">
        <v>68</v>
      </c>
    </row>
    <row r="43" spans="1:12" s="198" customFormat="1" ht="9.75" customHeight="1">
      <c r="A43" s="7">
        <v>69</v>
      </c>
      <c r="B43" s="14" t="s">
        <v>4</v>
      </c>
      <c r="C43" s="14"/>
      <c r="D43" s="16">
        <f aca="true" t="shared" si="4" ref="D43:I43">SUM(D39:D42)</f>
        <v>64970444</v>
      </c>
      <c r="E43" s="17">
        <f t="shared" si="4"/>
        <v>35704678</v>
      </c>
      <c r="F43" s="17">
        <f t="shared" si="4"/>
        <v>28063953</v>
      </c>
      <c r="G43" s="22">
        <f t="shared" si="4"/>
        <v>1201813</v>
      </c>
      <c r="H43" s="22">
        <f t="shared" si="4"/>
        <v>2727002</v>
      </c>
      <c r="I43" s="22">
        <f t="shared" si="4"/>
        <v>1005153</v>
      </c>
      <c r="J43" s="266">
        <f>D43-H43-I43</f>
        <v>61238289</v>
      </c>
      <c r="K43" s="22">
        <f>SUM(K39:K42)</f>
        <v>28260613</v>
      </c>
      <c r="L43" s="199">
        <v>69</v>
      </c>
    </row>
    <row r="44" spans="1:12" s="198" customFormat="1" ht="9.75" customHeight="1">
      <c r="A44" s="7"/>
      <c r="B44" s="3"/>
      <c r="C44" s="3"/>
      <c r="D44" s="11"/>
      <c r="E44" s="12"/>
      <c r="F44" s="12"/>
      <c r="G44" s="199"/>
      <c r="H44" s="199"/>
      <c r="I44" s="199"/>
      <c r="J44" s="274"/>
      <c r="K44" s="199"/>
      <c r="L44" s="199"/>
    </row>
    <row r="45" spans="1:12" s="198" customFormat="1" ht="9.75" customHeight="1">
      <c r="A45" s="7" t="s">
        <v>7</v>
      </c>
      <c r="B45" s="106" t="s">
        <v>205</v>
      </c>
      <c r="C45" s="106"/>
      <c r="D45" s="11"/>
      <c r="E45" s="12"/>
      <c r="F45" s="12"/>
      <c r="G45" s="199"/>
      <c r="H45" s="199"/>
      <c r="I45" s="199"/>
      <c r="J45" s="274"/>
      <c r="K45" s="199"/>
      <c r="L45" s="199" t="s">
        <v>7</v>
      </c>
    </row>
    <row r="46" spans="1:12" s="198" customFormat="1" ht="9.75" customHeight="1">
      <c r="A46" s="7">
        <v>70</v>
      </c>
      <c r="B46" s="3" t="s">
        <v>103</v>
      </c>
      <c r="C46" s="3"/>
      <c r="D46" s="160">
        <v>11754958</v>
      </c>
      <c r="E46" s="202">
        <v>11416025</v>
      </c>
      <c r="F46" s="202">
        <v>338933</v>
      </c>
      <c r="G46" s="205" t="s">
        <v>314</v>
      </c>
      <c r="H46" s="161">
        <v>505690</v>
      </c>
      <c r="I46" s="205" t="s">
        <v>314</v>
      </c>
      <c r="J46" s="268">
        <f>D46-H46</f>
        <v>11249268</v>
      </c>
      <c r="K46" s="161">
        <v>338933</v>
      </c>
      <c r="L46" s="205">
        <v>70</v>
      </c>
    </row>
    <row r="47" spans="1:12" s="198" customFormat="1" ht="9.75" customHeight="1">
      <c r="A47" s="7">
        <v>71</v>
      </c>
      <c r="B47" s="3" t="s">
        <v>104</v>
      </c>
      <c r="C47" s="3"/>
      <c r="D47" s="160">
        <v>8595221</v>
      </c>
      <c r="E47" s="202">
        <v>8305858</v>
      </c>
      <c r="F47" s="202">
        <v>289363</v>
      </c>
      <c r="G47" s="205" t="s">
        <v>314</v>
      </c>
      <c r="H47" s="161">
        <v>1338123</v>
      </c>
      <c r="I47" s="205" t="s">
        <v>314</v>
      </c>
      <c r="J47" s="268">
        <f>D47-H47</f>
        <v>7257098</v>
      </c>
      <c r="K47" s="161">
        <v>289363</v>
      </c>
      <c r="L47" s="205">
        <v>71</v>
      </c>
    </row>
    <row r="48" spans="1:12" s="198" customFormat="1" ht="9.75" customHeight="1">
      <c r="A48" s="7">
        <v>72</v>
      </c>
      <c r="B48" s="3" t="s">
        <v>105</v>
      </c>
      <c r="C48" s="3"/>
      <c r="D48" s="160">
        <v>9321550</v>
      </c>
      <c r="E48" s="202">
        <v>8489394</v>
      </c>
      <c r="F48" s="202">
        <v>757403</v>
      </c>
      <c r="G48" s="161">
        <v>74753</v>
      </c>
      <c r="H48" s="161">
        <v>416699</v>
      </c>
      <c r="I48" s="205" t="s">
        <v>314</v>
      </c>
      <c r="J48" s="268">
        <f>D48-H48</f>
        <v>8904851</v>
      </c>
      <c r="K48" s="161">
        <v>832156</v>
      </c>
      <c r="L48" s="161">
        <v>72</v>
      </c>
    </row>
    <row r="49" spans="1:12" s="198" customFormat="1" ht="9.75" customHeight="1">
      <c r="A49" s="7">
        <v>73</v>
      </c>
      <c r="B49" s="3" t="s">
        <v>107</v>
      </c>
      <c r="C49" s="3"/>
      <c r="D49" s="160">
        <v>12698558</v>
      </c>
      <c r="E49" s="202">
        <v>12214942</v>
      </c>
      <c r="F49" s="202">
        <v>483616</v>
      </c>
      <c r="G49" s="205" t="s">
        <v>314</v>
      </c>
      <c r="H49" s="161">
        <v>1232339</v>
      </c>
      <c r="I49" s="205" t="s">
        <v>314</v>
      </c>
      <c r="J49" s="268">
        <f>D49-H49</f>
        <v>11466219</v>
      </c>
      <c r="K49" s="161">
        <v>483616</v>
      </c>
      <c r="L49" s="205">
        <v>73</v>
      </c>
    </row>
    <row r="50" spans="1:12" s="198" customFormat="1" ht="9.75" customHeight="1">
      <c r="A50" s="7">
        <v>74</v>
      </c>
      <c r="B50" s="3" t="s">
        <v>108</v>
      </c>
      <c r="C50" s="3"/>
      <c r="D50" s="160">
        <v>9194905</v>
      </c>
      <c r="E50" s="202">
        <v>7408343</v>
      </c>
      <c r="F50" s="202">
        <v>866786</v>
      </c>
      <c r="G50" s="161">
        <v>919776</v>
      </c>
      <c r="H50" s="161">
        <v>304475</v>
      </c>
      <c r="I50" s="205" t="s">
        <v>314</v>
      </c>
      <c r="J50" s="268">
        <f>D50-H50</f>
        <v>8890430</v>
      </c>
      <c r="K50" s="161">
        <v>1786562</v>
      </c>
      <c r="L50" s="161">
        <v>74</v>
      </c>
    </row>
    <row r="51" spans="1:12" s="198" customFormat="1" ht="9.75" customHeight="1">
      <c r="A51" s="7">
        <v>75</v>
      </c>
      <c r="B51" s="3" t="s">
        <v>109</v>
      </c>
      <c r="C51" s="3"/>
      <c r="D51" s="160">
        <v>4878032</v>
      </c>
      <c r="E51" s="202">
        <v>3923243</v>
      </c>
      <c r="F51" s="202">
        <v>477911</v>
      </c>
      <c r="G51" s="161">
        <v>476878</v>
      </c>
      <c r="H51" s="161">
        <v>191540</v>
      </c>
      <c r="I51" s="205">
        <v>30549</v>
      </c>
      <c r="J51" s="268">
        <f>D51-H51-I51</f>
        <v>4655943</v>
      </c>
      <c r="K51" s="161">
        <v>924240</v>
      </c>
      <c r="L51" s="161">
        <v>75</v>
      </c>
    </row>
    <row r="52" spans="1:12" s="198" customFormat="1" ht="9.75" customHeight="1">
      <c r="A52" s="7">
        <v>76</v>
      </c>
      <c r="B52" s="3" t="s">
        <v>110</v>
      </c>
      <c r="C52" s="3"/>
      <c r="D52" s="160">
        <v>9352625</v>
      </c>
      <c r="E52" s="202">
        <v>7583035</v>
      </c>
      <c r="F52" s="202">
        <v>937818</v>
      </c>
      <c r="G52" s="161">
        <v>831772</v>
      </c>
      <c r="H52" s="161">
        <v>218801</v>
      </c>
      <c r="I52" s="161">
        <v>390584</v>
      </c>
      <c r="J52" s="268">
        <f>D52-H52-I52</f>
        <v>8743240</v>
      </c>
      <c r="K52" s="161">
        <v>1379006</v>
      </c>
      <c r="L52" s="161">
        <v>76</v>
      </c>
    </row>
    <row r="53" spans="1:12" s="198" customFormat="1" ht="9.75" customHeight="1">
      <c r="A53" s="7">
        <v>77</v>
      </c>
      <c r="B53" s="3" t="s">
        <v>111</v>
      </c>
      <c r="C53" s="3"/>
      <c r="D53" s="160">
        <v>5286998</v>
      </c>
      <c r="E53" s="202">
        <v>4391876</v>
      </c>
      <c r="F53" s="202">
        <v>497737</v>
      </c>
      <c r="G53" s="161">
        <v>397385</v>
      </c>
      <c r="H53" s="161">
        <v>239579</v>
      </c>
      <c r="I53" s="205">
        <v>40505</v>
      </c>
      <c r="J53" s="268">
        <f>D53-H53-I53</f>
        <v>5006914</v>
      </c>
      <c r="K53" s="161">
        <v>854617</v>
      </c>
      <c r="L53" s="161">
        <v>77</v>
      </c>
    </row>
    <row r="54" spans="1:12" s="198" customFormat="1" ht="9.75" customHeight="1">
      <c r="A54" s="7">
        <v>78</v>
      </c>
      <c r="B54" s="3" t="s">
        <v>112</v>
      </c>
      <c r="C54" s="3"/>
      <c r="D54" s="160">
        <v>10730630</v>
      </c>
      <c r="E54" s="202">
        <v>9322153</v>
      </c>
      <c r="F54" s="202">
        <v>624870</v>
      </c>
      <c r="G54" s="161">
        <v>783607</v>
      </c>
      <c r="H54" s="161">
        <v>436775</v>
      </c>
      <c r="I54" s="205" t="s">
        <v>314</v>
      </c>
      <c r="J54" s="268">
        <f>D54-H54</f>
        <v>10293855</v>
      </c>
      <c r="K54" s="161">
        <v>1408477</v>
      </c>
      <c r="L54" s="161">
        <v>78</v>
      </c>
    </row>
    <row r="55" spans="1:12" s="198" customFormat="1" ht="9.75" customHeight="1">
      <c r="A55" s="7">
        <v>79</v>
      </c>
      <c r="B55" s="14" t="s">
        <v>4</v>
      </c>
      <c r="C55" s="14"/>
      <c r="D55" s="16">
        <f aca="true" t="shared" si="5" ref="D55:K55">SUM(D46:D54)</f>
        <v>81813477</v>
      </c>
      <c r="E55" s="17">
        <f t="shared" si="5"/>
        <v>73054869</v>
      </c>
      <c r="F55" s="17">
        <f t="shared" si="5"/>
        <v>5274437</v>
      </c>
      <c r="G55" s="22">
        <f t="shared" si="5"/>
        <v>3484171</v>
      </c>
      <c r="H55" s="22">
        <f t="shared" si="5"/>
        <v>4884021</v>
      </c>
      <c r="I55" s="22">
        <f t="shared" si="5"/>
        <v>461638</v>
      </c>
      <c r="J55" s="266">
        <f>D55-H55-I55</f>
        <v>76467818</v>
      </c>
      <c r="K55" s="22">
        <f t="shared" si="5"/>
        <v>8296970</v>
      </c>
      <c r="L55" s="199">
        <v>79</v>
      </c>
    </row>
    <row r="56" spans="1:12" s="198" customFormat="1" ht="9.75" customHeight="1">
      <c r="A56" s="7">
        <v>80</v>
      </c>
      <c r="B56" s="20" t="s">
        <v>102</v>
      </c>
      <c r="C56" s="20"/>
      <c r="D56" s="16">
        <f aca="true" t="shared" si="6" ref="D56:K56">D43+D55</f>
        <v>146783921</v>
      </c>
      <c r="E56" s="17">
        <f t="shared" si="6"/>
        <v>108759547</v>
      </c>
      <c r="F56" s="17">
        <f t="shared" si="6"/>
        <v>33338390</v>
      </c>
      <c r="G56" s="22">
        <f t="shared" si="6"/>
        <v>4685984</v>
      </c>
      <c r="H56" s="22">
        <f t="shared" si="6"/>
        <v>7611023</v>
      </c>
      <c r="I56" s="22">
        <f t="shared" si="6"/>
        <v>1466791</v>
      </c>
      <c r="J56" s="266">
        <f>D56-H56-I56</f>
        <v>137706107</v>
      </c>
      <c r="K56" s="22">
        <f t="shared" si="6"/>
        <v>36557583</v>
      </c>
      <c r="L56" s="199">
        <v>80</v>
      </c>
    </row>
    <row r="57" spans="1:12" ht="9.75" customHeight="1">
      <c r="A57" s="7"/>
      <c r="B57" s="20"/>
      <c r="C57" s="20"/>
      <c r="D57" s="17"/>
      <c r="E57" s="17"/>
      <c r="F57" s="17"/>
      <c r="G57" s="459"/>
      <c r="H57" s="459"/>
      <c r="I57" s="459"/>
      <c r="J57" s="275"/>
      <c r="K57" s="22"/>
      <c r="L57" s="240"/>
    </row>
    <row r="58" spans="1:12" ht="9.75" customHeight="1">
      <c r="A58" s="439" t="s">
        <v>400</v>
      </c>
      <c r="B58" s="439"/>
      <c r="C58" s="439"/>
      <c r="D58" s="439"/>
      <c r="E58" s="439"/>
      <c r="F58" s="439"/>
      <c r="G58" s="439" t="s">
        <v>400</v>
      </c>
      <c r="H58" s="439"/>
      <c r="I58" s="439"/>
      <c r="J58" s="439"/>
      <c r="K58" s="439"/>
      <c r="L58" s="439"/>
    </row>
    <row r="59" spans="1:12" s="198" customFormat="1" ht="9.75" customHeight="1">
      <c r="A59" s="7" t="s">
        <v>7</v>
      </c>
      <c r="B59" s="106" t="s">
        <v>8</v>
      </c>
      <c r="C59" s="106"/>
      <c r="D59" s="16"/>
      <c r="E59" s="17"/>
      <c r="F59" s="17"/>
      <c r="G59" s="22"/>
      <c r="H59" s="22"/>
      <c r="I59" s="22"/>
      <c r="J59" s="276"/>
      <c r="K59" s="207"/>
      <c r="L59" s="199"/>
    </row>
    <row r="60" spans="1:12" s="198" customFormat="1" ht="9.75" customHeight="1">
      <c r="A60" s="7">
        <v>81</v>
      </c>
      <c r="B60" s="3" t="s">
        <v>114</v>
      </c>
      <c r="C60" s="3"/>
      <c r="D60" s="160">
        <v>13435425</v>
      </c>
      <c r="E60" s="202">
        <v>7194910</v>
      </c>
      <c r="F60" s="202">
        <v>5853655</v>
      </c>
      <c r="G60" s="161">
        <v>386860</v>
      </c>
      <c r="H60" s="161">
        <v>292583</v>
      </c>
      <c r="I60" s="161">
        <v>153250</v>
      </c>
      <c r="J60" s="268">
        <f aca="true" t="shared" si="7" ref="J60:J65">D60-H60-I60</f>
        <v>12989592</v>
      </c>
      <c r="K60" s="161">
        <v>6087265</v>
      </c>
      <c r="L60" s="161">
        <v>81</v>
      </c>
    </row>
    <row r="61" spans="1:12" s="201" customFormat="1" ht="9.75" customHeight="1">
      <c r="A61" s="7">
        <v>82</v>
      </c>
      <c r="B61" s="3" t="s">
        <v>115</v>
      </c>
      <c r="C61" s="3"/>
      <c r="D61" s="160">
        <v>51618478</v>
      </c>
      <c r="E61" s="202">
        <v>20992114</v>
      </c>
      <c r="F61" s="202">
        <v>30626364</v>
      </c>
      <c r="G61" s="205" t="s">
        <v>314</v>
      </c>
      <c r="H61" s="161">
        <v>2258424</v>
      </c>
      <c r="I61" s="161">
        <v>2013149</v>
      </c>
      <c r="J61" s="268">
        <f t="shared" si="7"/>
        <v>47346905</v>
      </c>
      <c r="K61" s="161">
        <v>28613215</v>
      </c>
      <c r="L61" s="205">
        <v>82</v>
      </c>
    </row>
    <row r="62" spans="1:12" s="198" customFormat="1" ht="9.75" customHeight="1">
      <c r="A62" s="7">
        <v>83</v>
      </c>
      <c r="B62" s="3" t="s">
        <v>116</v>
      </c>
      <c r="C62" s="3"/>
      <c r="D62" s="160">
        <v>60489140</v>
      </c>
      <c r="E62" s="202">
        <v>20427764</v>
      </c>
      <c r="F62" s="202">
        <v>37313874</v>
      </c>
      <c r="G62" s="161">
        <v>2747502</v>
      </c>
      <c r="H62" s="161">
        <v>3788193</v>
      </c>
      <c r="I62" s="161">
        <v>3651526</v>
      </c>
      <c r="J62" s="268">
        <f t="shared" si="7"/>
        <v>53049421</v>
      </c>
      <c r="K62" s="161">
        <v>36409850</v>
      </c>
      <c r="L62" s="161">
        <v>83</v>
      </c>
    </row>
    <row r="63" spans="1:12" s="198" customFormat="1" ht="9.75" customHeight="1">
      <c r="A63" s="7">
        <v>84</v>
      </c>
      <c r="B63" s="3" t="s">
        <v>117</v>
      </c>
      <c r="C63" s="3"/>
      <c r="D63" s="162">
        <v>282954891</v>
      </c>
      <c r="E63" s="202">
        <v>90324571</v>
      </c>
      <c r="F63" s="203">
        <v>192630320</v>
      </c>
      <c r="G63" s="205" t="s">
        <v>314</v>
      </c>
      <c r="H63" s="161">
        <v>2429839</v>
      </c>
      <c r="I63" s="161">
        <v>16542782</v>
      </c>
      <c r="J63" s="268">
        <f t="shared" si="7"/>
        <v>263982270</v>
      </c>
      <c r="K63" s="163">
        <v>176087538</v>
      </c>
      <c r="L63" s="205">
        <v>84</v>
      </c>
    </row>
    <row r="64" spans="1:12" s="198" customFormat="1" ht="9.75" customHeight="1">
      <c r="A64" s="7">
        <v>85</v>
      </c>
      <c r="B64" s="3" t="s">
        <v>118</v>
      </c>
      <c r="C64" s="3"/>
      <c r="D64" s="160">
        <v>15083234</v>
      </c>
      <c r="E64" s="202">
        <v>7633603</v>
      </c>
      <c r="F64" s="202">
        <v>7449631</v>
      </c>
      <c r="G64" s="205" t="s">
        <v>314</v>
      </c>
      <c r="H64" s="161">
        <v>283584</v>
      </c>
      <c r="I64" s="205">
        <v>36027</v>
      </c>
      <c r="J64" s="268">
        <f t="shared" si="7"/>
        <v>14763623</v>
      </c>
      <c r="K64" s="161">
        <v>7413604</v>
      </c>
      <c r="L64" s="205">
        <v>85</v>
      </c>
    </row>
    <row r="65" spans="1:12" s="198" customFormat="1" ht="9.75" customHeight="1">
      <c r="A65" s="7">
        <v>86</v>
      </c>
      <c r="B65" s="14" t="s">
        <v>4</v>
      </c>
      <c r="C65" s="14"/>
      <c r="D65" s="16">
        <f aca="true" t="shared" si="8" ref="D65:K65">SUM(D60:D64)</f>
        <v>423581168</v>
      </c>
      <c r="E65" s="17">
        <f t="shared" si="8"/>
        <v>146572962</v>
      </c>
      <c r="F65" s="17">
        <f t="shared" si="8"/>
        <v>273873844</v>
      </c>
      <c r="G65" s="22">
        <f t="shared" si="8"/>
        <v>3134362</v>
      </c>
      <c r="H65" s="22">
        <f t="shared" si="8"/>
        <v>9052623</v>
      </c>
      <c r="I65" s="22">
        <f t="shared" si="8"/>
        <v>22396734</v>
      </c>
      <c r="J65" s="268">
        <f t="shared" si="7"/>
        <v>392131811</v>
      </c>
      <c r="K65" s="22">
        <f t="shared" si="8"/>
        <v>254611472</v>
      </c>
      <c r="L65" s="199">
        <v>86</v>
      </c>
    </row>
    <row r="66" spans="1:12" s="198" customFormat="1" ht="9.75" customHeight="1">
      <c r="A66" s="7"/>
      <c r="B66" s="14"/>
      <c r="C66" s="14"/>
      <c r="D66" s="11"/>
      <c r="E66" s="17"/>
      <c r="F66" s="17"/>
      <c r="G66" s="199"/>
      <c r="H66" s="199"/>
      <c r="I66" s="199"/>
      <c r="J66" s="276"/>
      <c r="K66" s="199"/>
      <c r="L66" s="199"/>
    </row>
    <row r="67" spans="1:12" s="198" customFormat="1" ht="9.75" customHeight="1">
      <c r="A67" s="7" t="s">
        <v>7</v>
      </c>
      <c r="B67" s="106" t="s">
        <v>23</v>
      </c>
      <c r="C67" s="106"/>
      <c r="D67" s="16"/>
      <c r="E67" s="24"/>
      <c r="F67" s="24"/>
      <c r="G67" s="199"/>
      <c r="H67" s="199"/>
      <c r="I67" s="199"/>
      <c r="J67" s="276"/>
      <c r="K67" s="199"/>
      <c r="L67" s="199" t="s">
        <v>7</v>
      </c>
    </row>
    <row r="68" spans="1:12" s="198" customFormat="1" ht="9.75" customHeight="1">
      <c r="A68" s="7">
        <v>87</v>
      </c>
      <c r="B68" s="3" t="s">
        <v>114</v>
      </c>
      <c r="C68" s="3"/>
      <c r="D68" s="160">
        <v>12284852</v>
      </c>
      <c r="E68" s="202">
        <v>10273681</v>
      </c>
      <c r="F68" s="202">
        <v>763252</v>
      </c>
      <c r="G68" s="161">
        <v>1247919</v>
      </c>
      <c r="H68" s="161">
        <v>563338</v>
      </c>
      <c r="I68" s="205">
        <v>14226</v>
      </c>
      <c r="J68" s="268">
        <f>D68-H68-I68</f>
        <v>11707288</v>
      </c>
      <c r="K68" s="161">
        <v>1996945</v>
      </c>
      <c r="L68" s="161">
        <v>87</v>
      </c>
    </row>
    <row r="69" spans="1:12" s="198" customFormat="1" ht="9.75" customHeight="1">
      <c r="A69" s="7">
        <v>88</v>
      </c>
      <c r="B69" s="3" t="s">
        <v>119</v>
      </c>
      <c r="C69" s="3"/>
      <c r="D69" s="160">
        <v>13688584</v>
      </c>
      <c r="E69" s="202">
        <v>11926170</v>
      </c>
      <c r="F69" s="202">
        <v>406798</v>
      </c>
      <c r="G69" s="161">
        <v>1355616</v>
      </c>
      <c r="H69" s="161">
        <v>593673</v>
      </c>
      <c r="I69" s="205">
        <v>2899</v>
      </c>
      <c r="J69" s="268">
        <f>D69-H69-I69</f>
        <v>13092012</v>
      </c>
      <c r="K69" s="161">
        <v>1759515</v>
      </c>
      <c r="L69" s="161">
        <v>88</v>
      </c>
    </row>
    <row r="70" spans="1:12" s="198" customFormat="1" ht="9.75" customHeight="1">
      <c r="A70" s="7">
        <v>89</v>
      </c>
      <c r="B70" s="3" t="s">
        <v>116</v>
      </c>
      <c r="C70" s="3"/>
      <c r="D70" s="160">
        <v>13185617</v>
      </c>
      <c r="E70" s="202">
        <v>12895913</v>
      </c>
      <c r="F70" s="202">
        <v>289704</v>
      </c>
      <c r="G70" s="205" t="s">
        <v>314</v>
      </c>
      <c r="H70" s="161">
        <v>707021</v>
      </c>
      <c r="I70" s="205" t="s">
        <v>314</v>
      </c>
      <c r="J70" s="268">
        <f>D70-H70</f>
        <v>12478596</v>
      </c>
      <c r="K70" s="161">
        <v>289704</v>
      </c>
      <c r="L70" s="205">
        <v>89</v>
      </c>
    </row>
    <row r="71" spans="1:12" s="198" customFormat="1" ht="9.75" customHeight="1">
      <c r="A71" s="7">
        <v>90</v>
      </c>
      <c r="B71" s="3" t="s">
        <v>120</v>
      </c>
      <c r="C71" s="3"/>
      <c r="D71" s="160">
        <v>16864088</v>
      </c>
      <c r="E71" s="202">
        <v>15813611</v>
      </c>
      <c r="F71" s="202">
        <v>535995</v>
      </c>
      <c r="G71" s="161">
        <v>514482</v>
      </c>
      <c r="H71" s="161">
        <v>669296</v>
      </c>
      <c r="I71" s="205" t="s">
        <v>314</v>
      </c>
      <c r="J71" s="268">
        <f>D71-H71</f>
        <v>16194792</v>
      </c>
      <c r="K71" s="161">
        <v>1050477</v>
      </c>
      <c r="L71" s="161">
        <v>90</v>
      </c>
    </row>
    <row r="72" spans="1:12" s="198" customFormat="1" ht="9.75" customHeight="1">
      <c r="A72" s="7">
        <v>91</v>
      </c>
      <c r="B72" s="3" t="s">
        <v>121</v>
      </c>
      <c r="C72" s="3"/>
      <c r="D72" s="160">
        <v>7403353</v>
      </c>
      <c r="E72" s="202">
        <v>5859115</v>
      </c>
      <c r="F72" s="202">
        <v>632385</v>
      </c>
      <c r="G72" s="161">
        <v>911853</v>
      </c>
      <c r="H72" s="161">
        <v>1142844</v>
      </c>
      <c r="I72" s="205">
        <v>8480</v>
      </c>
      <c r="J72" s="268">
        <f>D72-H72-I72</f>
        <v>6252029</v>
      </c>
      <c r="K72" s="161">
        <v>1535758</v>
      </c>
      <c r="L72" s="161">
        <v>91</v>
      </c>
    </row>
    <row r="73" spans="1:12" s="198" customFormat="1" ht="9.75" customHeight="1">
      <c r="A73" s="7">
        <v>92</v>
      </c>
      <c r="B73" s="3" t="s">
        <v>122</v>
      </c>
      <c r="C73" s="3"/>
      <c r="D73" s="160">
        <v>10375975</v>
      </c>
      <c r="E73" s="202">
        <v>10031975</v>
      </c>
      <c r="F73" s="202">
        <v>344000</v>
      </c>
      <c r="G73" s="161" t="s">
        <v>314</v>
      </c>
      <c r="H73" s="161">
        <v>209000</v>
      </c>
      <c r="I73" s="205" t="s">
        <v>314</v>
      </c>
      <c r="J73" s="268">
        <f>D73-H73</f>
        <v>10166975</v>
      </c>
      <c r="K73" s="161">
        <v>344000</v>
      </c>
      <c r="L73" s="161">
        <v>92</v>
      </c>
    </row>
    <row r="74" spans="1:12" s="198" customFormat="1" ht="9.75" customHeight="1">
      <c r="A74" s="7">
        <v>93</v>
      </c>
      <c r="B74" s="3" t="s">
        <v>123</v>
      </c>
      <c r="C74" s="3"/>
      <c r="D74" s="160">
        <v>9901182</v>
      </c>
      <c r="E74" s="202">
        <v>8655571</v>
      </c>
      <c r="F74" s="202">
        <v>319770</v>
      </c>
      <c r="G74" s="161">
        <v>925841</v>
      </c>
      <c r="H74" s="161">
        <v>402255</v>
      </c>
      <c r="I74" s="205" t="s">
        <v>314</v>
      </c>
      <c r="J74" s="268">
        <f>D74-H74</f>
        <v>9498927</v>
      </c>
      <c r="K74" s="161">
        <v>1245611</v>
      </c>
      <c r="L74" s="161">
        <v>93</v>
      </c>
    </row>
    <row r="75" spans="1:12" s="198" customFormat="1" ht="9.75" customHeight="1">
      <c r="A75" s="7">
        <v>94</v>
      </c>
      <c r="B75" s="14" t="s">
        <v>4</v>
      </c>
      <c r="C75" s="14"/>
      <c r="D75" s="16">
        <f aca="true" t="shared" si="9" ref="D75:K75">SUM(D68:D74)</f>
        <v>83703651</v>
      </c>
      <c r="E75" s="17">
        <f t="shared" si="9"/>
        <v>75456036</v>
      </c>
      <c r="F75" s="17">
        <f t="shared" si="9"/>
        <v>3291904</v>
      </c>
      <c r="G75" s="22">
        <f t="shared" si="9"/>
        <v>4955711</v>
      </c>
      <c r="H75" s="22">
        <f t="shared" si="9"/>
        <v>4287427</v>
      </c>
      <c r="I75" s="22">
        <f t="shared" si="9"/>
        <v>25605</v>
      </c>
      <c r="J75" s="268">
        <f>D75-H75-I75</f>
        <v>79390619</v>
      </c>
      <c r="K75" s="22">
        <f t="shared" si="9"/>
        <v>8222010</v>
      </c>
      <c r="L75" s="199">
        <v>94</v>
      </c>
    </row>
    <row r="76" spans="1:12" s="198" customFormat="1" ht="9.75" customHeight="1">
      <c r="A76" s="7">
        <v>95</v>
      </c>
      <c r="B76" s="20" t="s">
        <v>113</v>
      </c>
      <c r="C76" s="20"/>
      <c r="D76" s="16">
        <f aca="true" t="shared" si="10" ref="D76:K76">D65+D75</f>
        <v>507284819</v>
      </c>
      <c r="E76" s="17">
        <f t="shared" si="10"/>
        <v>222028998</v>
      </c>
      <c r="F76" s="17">
        <f t="shared" si="10"/>
        <v>277165748</v>
      </c>
      <c r="G76" s="22">
        <f t="shared" si="10"/>
        <v>8090073</v>
      </c>
      <c r="H76" s="22">
        <f t="shared" si="10"/>
        <v>13340050</v>
      </c>
      <c r="I76" s="22">
        <f t="shared" si="10"/>
        <v>22422339</v>
      </c>
      <c r="J76" s="268">
        <f>D76-H76-I76</f>
        <v>471522430</v>
      </c>
      <c r="K76" s="22">
        <f t="shared" si="10"/>
        <v>262833482</v>
      </c>
      <c r="L76" s="199">
        <v>95</v>
      </c>
    </row>
    <row r="77" spans="1:12" ht="9.75" customHeight="1">
      <c r="A77" s="7"/>
      <c r="B77" s="20"/>
      <c r="C77" s="20"/>
      <c r="D77" s="16"/>
      <c r="E77" s="17"/>
      <c r="F77" s="17"/>
      <c r="G77" s="22"/>
      <c r="H77" s="22"/>
      <c r="I77" s="22"/>
      <c r="J77" s="276"/>
      <c r="K77" s="22"/>
      <c r="L77" s="186"/>
    </row>
    <row r="78" spans="1:12" ht="9.75" customHeight="1">
      <c r="A78" s="198" t="s">
        <v>33</v>
      </c>
      <c r="D78" s="16"/>
      <c r="E78" s="17"/>
      <c r="F78" s="17"/>
      <c r="G78" s="193"/>
      <c r="H78" s="193"/>
      <c r="I78" s="193"/>
      <c r="J78" s="277"/>
      <c r="K78" s="193"/>
      <c r="L78" s="228"/>
    </row>
    <row r="79" spans="1:12" s="212" customFormat="1" ht="7.5">
      <c r="A79" s="356" t="s">
        <v>136</v>
      </c>
      <c r="B79" s="356"/>
      <c r="C79" s="356"/>
      <c r="D79" s="356"/>
      <c r="E79" s="356"/>
      <c r="F79" s="356"/>
      <c r="G79" s="356"/>
      <c r="J79" s="278"/>
      <c r="L79" s="217"/>
    </row>
  </sheetData>
  <sheetProtection/>
  <mergeCells count="31">
    <mergeCell ref="B7:C17"/>
    <mergeCell ref="K10:K16"/>
    <mergeCell ref="J8:J16"/>
    <mergeCell ref="B4:F4"/>
    <mergeCell ref="G10:G16"/>
    <mergeCell ref="G8:G9"/>
    <mergeCell ref="A1:F1"/>
    <mergeCell ref="F14:F16"/>
    <mergeCell ref="D7:D16"/>
    <mergeCell ref="E8:F13"/>
    <mergeCell ref="E2:F2"/>
    <mergeCell ref="L7:L17"/>
    <mergeCell ref="A19:F19"/>
    <mergeCell ref="B3:F3"/>
    <mergeCell ref="G1:L1"/>
    <mergeCell ref="G37:L37"/>
    <mergeCell ref="A18:F18"/>
    <mergeCell ref="H8:I13"/>
    <mergeCell ref="G18:L18"/>
    <mergeCell ref="I14:I16"/>
    <mergeCell ref="K8:K9"/>
    <mergeCell ref="G3:I3"/>
    <mergeCell ref="G19:L19"/>
    <mergeCell ref="G58:L58"/>
    <mergeCell ref="G4:H4"/>
    <mergeCell ref="H2:I2"/>
    <mergeCell ref="A79:G79"/>
    <mergeCell ref="A37:F37"/>
    <mergeCell ref="G36:K36"/>
    <mergeCell ref="A58:F58"/>
    <mergeCell ref="G57:I5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workbookViewId="0" topLeftCell="A1">
      <selection activeCell="G64" sqref="G64"/>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1.8515625" style="4" customWidth="1"/>
    <col min="7" max="9" width="16.7109375" style="4" customWidth="1"/>
    <col min="10" max="10" width="16.7109375" style="259" customWidth="1"/>
    <col min="11" max="11" width="16.7109375" style="4" customWidth="1"/>
    <col min="12" max="12" width="10.140625" style="198" customWidth="1"/>
    <col min="13" max="16384" width="16.28125" style="4" customWidth="1"/>
  </cols>
  <sheetData>
    <row r="1" spans="1:12" ht="12" customHeight="1">
      <c r="A1" s="400"/>
      <c r="B1" s="400"/>
      <c r="C1" s="400"/>
      <c r="D1" s="400"/>
      <c r="E1" s="400"/>
      <c r="F1" s="400"/>
      <c r="G1" s="400"/>
      <c r="H1" s="400"/>
      <c r="I1" s="400"/>
      <c r="J1" s="400"/>
      <c r="K1" s="400"/>
      <c r="L1" s="400"/>
    </row>
    <row r="2" spans="1:12" ht="12" customHeight="1">
      <c r="A2" s="60"/>
      <c r="B2" s="50"/>
      <c r="C2" s="50"/>
      <c r="D2" s="50"/>
      <c r="E2" s="379" t="s">
        <v>193</v>
      </c>
      <c r="F2" s="379"/>
      <c r="G2" s="380" t="s">
        <v>194</v>
      </c>
      <c r="H2" s="380"/>
      <c r="L2" s="110"/>
    </row>
    <row r="3" spans="1:11" ht="12" customHeight="1">
      <c r="A3" s="227"/>
      <c r="B3" s="379" t="s">
        <v>195</v>
      </c>
      <c r="C3" s="379"/>
      <c r="D3" s="379"/>
      <c r="E3" s="379"/>
      <c r="F3" s="379"/>
      <c r="G3" s="380" t="s">
        <v>196</v>
      </c>
      <c r="H3" s="380"/>
      <c r="I3" s="380"/>
      <c r="J3" s="380"/>
      <c r="K3" s="380"/>
    </row>
    <row r="4" spans="1:11" ht="12" customHeight="1">
      <c r="A4" s="227"/>
      <c r="B4" s="379" t="s">
        <v>389</v>
      </c>
      <c r="C4" s="379"/>
      <c r="D4" s="379"/>
      <c r="E4" s="379"/>
      <c r="F4" s="379"/>
      <c r="G4" s="380" t="s">
        <v>197</v>
      </c>
      <c r="H4" s="380"/>
      <c r="I4" s="85"/>
      <c r="J4" s="279"/>
      <c r="K4" s="63"/>
    </row>
    <row r="5" spans="1:11" ht="12" customHeight="1">
      <c r="A5" s="227"/>
      <c r="B5" s="191"/>
      <c r="C5" s="191"/>
      <c r="D5" s="191"/>
      <c r="E5" s="191"/>
      <c r="F5" s="191" t="s">
        <v>332</v>
      </c>
      <c r="G5" s="192" t="s">
        <v>1</v>
      </c>
      <c r="H5" s="192"/>
      <c r="I5" s="85"/>
      <c r="J5" s="279"/>
      <c r="K5" s="63"/>
    </row>
    <row r="6" spans="1:11" ht="12" customHeight="1">
      <c r="A6" s="237"/>
      <c r="B6" s="86"/>
      <c r="C6" s="86"/>
      <c r="D6" s="86"/>
      <c r="E6" s="86"/>
      <c r="F6" s="87" t="s">
        <v>2</v>
      </c>
      <c r="G6" s="50" t="s">
        <v>3</v>
      </c>
      <c r="H6" s="86"/>
      <c r="I6" s="86"/>
      <c r="J6" s="280"/>
      <c r="K6" s="241"/>
    </row>
    <row r="7" spans="1:12" s="64" customFormat="1" ht="12.75" customHeight="1">
      <c r="A7" s="89" t="s">
        <v>7</v>
      </c>
      <c r="B7" s="405" t="s">
        <v>200</v>
      </c>
      <c r="C7" s="414"/>
      <c r="D7" s="411" t="s">
        <v>282</v>
      </c>
      <c r="E7" s="90" t="s">
        <v>7</v>
      </c>
      <c r="F7" s="91" t="s">
        <v>198</v>
      </c>
      <c r="G7" s="194" t="s">
        <v>336</v>
      </c>
      <c r="H7" s="194"/>
      <c r="I7" s="194"/>
      <c r="J7" s="261"/>
      <c r="K7" s="195" t="s">
        <v>337</v>
      </c>
      <c r="L7" s="426" t="s">
        <v>338</v>
      </c>
    </row>
    <row r="8" spans="1:12" s="64" customFormat="1" ht="15" customHeight="1">
      <c r="A8" s="93" t="s">
        <v>7</v>
      </c>
      <c r="B8" s="407"/>
      <c r="C8" s="415"/>
      <c r="D8" s="412"/>
      <c r="E8" s="405" t="s">
        <v>204</v>
      </c>
      <c r="F8" s="414"/>
      <c r="G8" s="415" t="s">
        <v>335</v>
      </c>
      <c r="H8" s="430" t="s">
        <v>333</v>
      </c>
      <c r="I8" s="436"/>
      <c r="J8" s="453" t="s">
        <v>352</v>
      </c>
      <c r="K8" s="456" t="s">
        <v>351</v>
      </c>
      <c r="L8" s="430"/>
    </row>
    <row r="9" spans="1:12" s="64" customFormat="1" ht="13.5" customHeight="1">
      <c r="A9" s="93" t="s">
        <v>7</v>
      </c>
      <c r="B9" s="407"/>
      <c r="C9" s="415"/>
      <c r="D9" s="412"/>
      <c r="E9" s="407"/>
      <c r="F9" s="415"/>
      <c r="G9" s="416"/>
      <c r="H9" s="430"/>
      <c r="I9" s="436"/>
      <c r="J9" s="454"/>
      <c r="K9" s="457"/>
      <c r="L9" s="430"/>
    </row>
    <row r="10" spans="1:12" s="64" customFormat="1" ht="18.75" customHeight="1">
      <c r="A10" s="93" t="s">
        <v>7</v>
      </c>
      <c r="B10" s="407"/>
      <c r="C10" s="415"/>
      <c r="D10" s="412"/>
      <c r="E10" s="407"/>
      <c r="F10" s="415"/>
      <c r="G10" s="414" t="s">
        <v>334</v>
      </c>
      <c r="H10" s="430"/>
      <c r="I10" s="436"/>
      <c r="J10" s="454"/>
      <c r="K10" s="456" t="s">
        <v>342</v>
      </c>
      <c r="L10" s="430"/>
    </row>
    <row r="11" spans="1:12" s="64" customFormat="1" ht="30" customHeight="1">
      <c r="A11" s="95" t="s">
        <v>177</v>
      </c>
      <c r="B11" s="407"/>
      <c r="C11" s="415"/>
      <c r="D11" s="412"/>
      <c r="E11" s="407"/>
      <c r="F11" s="415"/>
      <c r="G11" s="415"/>
      <c r="H11" s="430"/>
      <c r="I11" s="436"/>
      <c r="J11" s="454"/>
      <c r="K11" s="458"/>
      <c r="L11" s="430"/>
    </row>
    <row r="12" spans="1:12" s="64" customFormat="1" ht="27" customHeight="1">
      <c r="A12" s="95" t="s">
        <v>181</v>
      </c>
      <c r="B12" s="407"/>
      <c r="C12" s="415"/>
      <c r="D12" s="412"/>
      <c r="E12" s="407"/>
      <c r="F12" s="415"/>
      <c r="G12" s="415"/>
      <c r="H12" s="430"/>
      <c r="I12" s="436"/>
      <c r="J12" s="454"/>
      <c r="K12" s="458"/>
      <c r="L12" s="430"/>
    </row>
    <row r="13" spans="1:12" s="64" customFormat="1" ht="10.5" customHeight="1">
      <c r="A13" s="93" t="s">
        <v>7</v>
      </c>
      <c r="B13" s="407"/>
      <c r="C13" s="415"/>
      <c r="D13" s="412"/>
      <c r="E13" s="409"/>
      <c r="F13" s="416"/>
      <c r="G13" s="415"/>
      <c r="H13" s="428"/>
      <c r="I13" s="429"/>
      <c r="J13" s="454"/>
      <c r="K13" s="458"/>
      <c r="L13" s="430"/>
    </row>
    <row r="14" spans="1:12" s="64" customFormat="1" ht="13.5" customHeight="1">
      <c r="A14" s="93" t="s">
        <v>7</v>
      </c>
      <c r="B14" s="407"/>
      <c r="C14" s="415"/>
      <c r="D14" s="412"/>
      <c r="E14" s="98" t="s">
        <v>201</v>
      </c>
      <c r="F14" s="405" t="s">
        <v>258</v>
      </c>
      <c r="G14" s="408"/>
      <c r="H14" s="96" t="s">
        <v>201</v>
      </c>
      <c r="I14" s="464" t="s">
        <v>258</v>
      </c>
      <c r="J14" s="454"/>
      <c r="K14" s="458"/>
      <c r="L14" s="430"/>
    </row>
    <row r="15" spans="1:12" s="64" customFormat="1" ht="12.75" customHeight="1">
      <c r="A15" s="93" t="s">
        <v>7</v>
      </c>
      <c r="B15" s="407"/>
      <c r="C15" s="415"/>
      <c r="D15" s="412"/>
      <c r="E15" s="96" t="s">
        <v>202</v>
      </c>
      <c r="F15" s="407"/>
      <c r="G15" s="408"/>
      <c r="H15" s="96" t="s">
        <v>202</v>
      </c>
      <c r="I15" s="465"/>
      <c r="J15" s="454"/>
      <c r="K15" s="458"/>
      <c r="L15" s="430"/>
    </row>
    <row r="16" spans="1:12" s="64" customFormat="1" ht="11.25">
      <c r="A16" s="93" t="s">
        <v>7</v>
      </c>
      <c r="B16" s="407"/>
      <c r="C16" s="415"/>
      <c r="D16" s="413"/>
      <c r="E16" s="96" t="s">
        <v>203</v>
      </c>
      <c r="F16" s="417"/>
      <c r="G16" s="408"/>
      <c r="H16" s="96" t="s">
        <v>203</v>
      </c>
      <c r="I16" s="466"/>
      <c r="J16" s="455"/>
      <c r="K16" s="457"/>
      <c r="L16" s="430"/>
    </row>
    <row r="17" spans="1:12" s="64" customFormat="1" ht="11.25">
      <c r="A17" s="101" t="s">
        <v>7</v>
      </c>
      <c r="B17" s="417"/>
      <c r="C17" s="418"/>
      <c r="D17" s="102" t="s">
        <v>42</v>
      </c>
      <c r="E17" s="102" t="s">
        <v>43</v>
      </c>
      <c r="F17" s="103" t="s">
        <v>44</v>
      </c>
      <c r="G17" s="104" t="s">
        <v>45</v>
      </c>
      <c r="H17" s="102" t="s">
        <v>46</v>
      </c>
      <c r="I17" s="197" t="s">
        <v>47</v>
      </c>
      <c r="J17" s="262" t="s">
        <v>48</v>
      </c>
      <c r="K17" s="103" t="s">
        <v>49</v>
      </c>
      <c r="L17" s="428"/>
    </row>
    <row r="18" spans="1:13" ht="12" customHeight="1">
      <c r="A18" s="449"/>
      <c r="B18" s="449"/>
      <c r="C18" s="449"/>
      <c r="D18" s="449"/>
      <c r="E18" s="449"/>
      <c r="F18" s="449"/>
      <c r="G18" s="449"/>
      <c r="H18" s="449"/>
      <c r="I18" s="449"/>
      <c r="J18" s="449"/>
      <c r="K18" s="449"/>
      <c r="L18" s="242"/>
      <c r="M18" s="5"/>
    </row>
    <row r="19" spans="1:12" s="6" customFormat="1" ht="18" customHeight="1">
      <c r="A19" s="404" t="s">
        <v>401</v>
      </c>
      <c r="B19" s="404"/>
      <c r="C19" s="404"/>
      <c r="D19" s="404"/>
      <c r="E19" s="404"/>
      <c r="F19" s="404"/>
      <c r="G19" s="404" t="s">
        <v>401</v>
      </c>
      <c r="H19" s="404"/>
      <c r="I19" s="404"/>
      <c r="J19" s="404"/>
      <c r="K19" s="404"/>
      <c r="L19" s="404"/>
    </row>
    <row r="20" spans="1:12" ht="9.75" customHeight="1">
      <c r="A20" s="7" t="s">
        <v>7</v>
      </c>
      <c r="B20" s="8" t="s">
        <v>8</v>
      </c>
      <c r="C20" s="8"/>
      <c r="D20" s="10"/>
      <c r="E20" s="9"/>
      <c r="F20" s="9"/>
      <c r="G20" s="9"/>
      <c r="H20" s="9"/>
      <c r="I20" s="9"/>
      <c r="J20" s="265"/>
      <c r="K20" s="9"/>
      <c r="L20" s="9"/>
    </row>
    <row r="21" spans="1:12" ht="9.75" customHeight="1">
      <c r="A21" s="7">
        <v>96</v>
      </c>
      <c r="B21" s="3" t="s">
        <v>9</v>
      </c>
      <c r="C21" s="3"/>
      <c r="D21" s="160">
        <v>26035771</v>
      </c>
      <c r="E21" s="202">
        <v>12250547</v>
      </c>
      <c r="F21" s="202">
        <v>13132761</v>
      </c>
      <c r="G21" s="248">
        <v>652463</v>
      </c>
      <c r="H21" s="161">
        <v>1469635</v>
      </c>
      <c r="I21" s="161">
        <v>3020548</v>
      </c>
      <c r="J21" s="268">
        <f>D21-H21-I21</f>
        <v>21545588</v>
      </c>
      <c r="K21" s="12">
        <v>10764676</v>
      </c>
      <c r="L21" s="13">
        <v>96</v>
      </c>
    </row>
    <row r="22" spans="1:12" ht="9.75" customHeight="1">
      <c r="A22" s="7">
        <v>97</v>
      </c>
      <c r="B22" s="3" t="s">
        <v>10</v>
      </c>
      <c r="C22" s="3"/>
      <c r="D22" s="160">
        <v>18115059</v>
      </c>
      <c r="E22" s="202">
        <v>8666960</v>
      </c>
      <c r="F22" s="202">
        <v>9448099</v>
      </c>
      <c r="G22" s="205" t="s">
        <v>314</v>
      </c>
      <c r="H22" s="161">
        <v>316017</v>
      </c>
      <c r="I22" s="205">
        <v>62116</v>
      </c>
      <c r="J22" s="268">
        <f>D22-H22-I22</f>
        <v>17736926</v>
      </c>
      <c r="K22" s="12">
        <v>9385983</v>
      </c>
      <c r="L22" s="13">
        <v>97</v>
      </c>
    </row>
    <row r="23" spans="1:12" ht="9.75" customHeight="1">
      <c r="A23" s="7">
        <v>98</v>
      </c>
      <c r="B23" s="3" t="s">
        <v>11</v>
      </c>
      <c r="C23" s="3"/>
      <c r="D23" s="160">
        <v>44487098</v>
      </c>
      <c r="E23" s="202">
        <v>25345204</v>
      </c>
      <c r="F23" s="202">
        <v>17926043</v>
      </c>
      <c r="G23" s="161">
        <v>1215851</v>
      </c>
      <c r="H23" s="161">
        <v>957644</v>
      </c>
      <c r="I23" s="161">
        <v>836947</v>
      </c>
      <c r="J23" s="268">
        <f>D23-H23-I23</f>
        <v>42692507</v>
      </c>
      <c r="K23" s="12">
        <v>18304947</v>
      </c>
      <c r="L23" s="13">
        <v>98</v>
      </c>
    </row>
    <row r="24" spans="1:12" ht="9.75" customHeight="1">
      <c r="A24" s="7">
        <v>99</v>
      </c>
      <c r="B24" s="14" t="s">
        <v>4</v>
      </c>
      <c r="C24" s="14"/>
      <c r="D24" s="149">
        <f aca="true" t="shared" si="0" ref="D24:K24">SUM(D21:D23)</f>
        <v>88637928</v>
      </c>
      <c r="E24" s="150">
        <f t="shared" si="0"/>
        <v>46262711</v>
      </c>
      <c r="F24" s="150">
        <f t="shared" si="0"/>
        <v>40506903</v>
      </c>
      <c r="G24" s="150">
        <f t="shared" si="0"/>
        <v>1868314</v>
      </c>
      <c r="H24" s="206">
        <f t="shared" si="0"/>
        <v>2743296</v>
      </c>
      <c r="I24" s="150">
        <f>SUM(I21:I23)</f>
        <v>3919611</v>
      </c>
      <c r="J24" s="268">
        <f>D24-H24-I24</f>
        <v>81975021</v>
      </c>
      <c r="K24" s="150">
        <f t="shared" si="0"/>
        <v>38455606</v>
      </c>
      <c r="L24" s="13">
        <v>99</v>
      </c>
    </row>
    <row r="25" spans="1:12" ht="9.75" customHeight="1">
      <c r="A25" s="7"/>
      <c r="B25" s="2"/>
      <c r="C25" s="2"/>
      <c r="D25" s="11"/>
      <c r="E25" s="12"/>
      <c r="F25" s="12"/>
      <c r="G25" s="12"/>
      <c r="H25" s="12"/>
      <c r="I25" s="12"/>
      <c r="J25" s="263"/>
      <c r="K25" s="12"/>
      <c r="L25" s="12"/>
    </row>
    <row r="26" spans="1:12" ht="9.75" customHeight="1">
      <c r="A26" s="7" t="s">
        <v>7</v>
      </c>
      <c r="B26" s="8" t="s">
        <v>12</v>
      </c>
      <c r="C26" s="8"/>
      <c r="D26" s="18"/>
      <c r="E26" s="19"/>
      <c r="F26" s="19"/>
      <c r="G26" s="19"/>
      <c r="H26" s="19"/>
      <c r="I26" s="19"/>
      <c r="J26" s="281"/>
      <c r="K26" s="19"/>
      <c r="L26" s="19"/>
    </row>
    <row r="27" spans="1:12" ht="9.75" customHeight="1">
      <c r="A27" s="7">
        <v>100</v>
      </c>
      <c r="B27" s="3" t="s">
        <v>9</v>
      </c>
      <c r="C27" s="3"/>
      <c r="D27" s="160">
        <v>9925584</v>
      </c>
      <c r="E27" s="202">
        <v>9177951</v>
      </c>
      <c r="F27" s="202">
        <v>747633</v>
      </c>
      <c r="G27" s="205" t="s">
        <v>314</v>
      </c>
      <c r="H27" s="161">
        <v>1352771</v>
      </c>
      <c r="I27" s="205" t="s">
        <v>314</v>
      </c>
      <c r="J27" s="268">
        <f>D27-H27</f>
        <v>8572813</v>
      </c>
      <c r="K27" s="12">
        <v>747633</v>
      </c>
      <c r="L27" s="13">
        <v>100</v>
      </c>
    </row>
    <row r="28" spans="1:12" ht="9.75" customHeight="1">
      <c r="A28" s="7">
        <v>101</v>
      </c>
      <c r="B28" s="3" t="s">
        <v>13</v>
      </c>
      <c r="C28" s="3"/>
      <c r="D28" s="160">
        <v>9844858</v>
      </c>
      <c r="E28" s="202">
        <v>8754075</v>
      </c>
      <c r="F28" s="202">
        <v>1090783</v>
      </c>
      <c r="G28" s="161" t="s">
        <v>314</v>
      </c>
      <c r="H28" s="161">
        <v>693977</v>
      </c>
      <c r="I28" s="205">
        <v>86424</v>
      </c>
      <c r="J28" s="268">
        <f aca="true" t="shared" si="1" ref="J28:J34">D28-H28-I28</f>
        <v>9064457</v>
      </c>
      <c r="K28" s="161">
        <v>1004359</v>
      </c>
      <c r="L28" s="13">
        <v>101</v>
      </c>
    </row>
    <row r="29" spans="1:12" ht="9.75" customHeight="1">
      <c r="A29" s="7">
        <v>102</v>
      </c>
      <c r="B29" s="3" t="s">
        <v>14</v>
      </c>
      <c r="C29" s="3"/>
      <c r="D29" s="160">
        <v>6543331</v>
      </c>
      <c r="E29" s="202">
        <v>6364829</v>
      </c>
      <c r="F29" s="202">
        <v>178502</v>
      </c>
      <c r="G29" s="205" t="s">
        <v>314</v>
      </c>
      <c r="H29" s="161">
        <v>318937</v>
      </c>
      <c r="I29" s="205">
        <v>5681</v>
      </c>
      <c r="J29" s="268">
        <f t="shared" si="1"/>
        <v>6218713</v>
      </c>
      <c r="K29" s="161">
        <v>172821</v>
      </c>
      <c r="L29" s="13">
        <v>102</v>
      </c>
    </row>
    <row r="30" spans="1:12" ht="9.75" customHeight="1">
      <c r="A30" s="7">
        <v>103</v>
      </c>
      <c r="B30" s="3" t="s">
        <v>15</v>
      </c>
      <c r="C30" s="3"/>
      <c r="D30" s="160">
        <v>6362331</v>
      </c>
      <c r="E30" s="202">
        <v>6115636</v>
      </c>
      <c r="F30" s="202">
        <v>246695</v>
      </c>
      <c r="G30" s="161" t="s">
        <v>314</v>
      </c>
      <c r="H30" s="161">
        <v>309499</v>
      </c>
      <c r="I30" s="161">
        <v>3575</v>
      </c>
      <c r="J30" s="268">
        <f t="shared" si="1"/>
        <v>6049257</v>
      </c>
      <c r="K30" s="161">
        <v>243120</v>
      </c>
      <c r="L30" s="13">
        <v>103</v>
      </c>
    </row>
    <row r="31" spans="1:12" ht="9.75" customHeight="1">
      <c r="A31" s="7">
        <v>104</v>
      </c>
      <c r="B31" s="3" t="s">
        <v>16</v>
      </c>
      <c r="C31" s="3"/>
      <c r="D31" s="160">
        <v>6851569</v>
      </c>
      <c r="E31" s="202">
        <v>5693891</v>
      </c>
      <c r="F31" s="202">
        <v>675333</v>
      </c>
      <c r="G31" s="161">
        <v>482345</v>
      </c>
      <c r="H31" s="161">
        <v>288655</v>
      </c>
      <c r="I31" s="205" t="s">
        <v>314</v>
      </c>
      <c r="J31" s="268">
        <f>D31-H31</f>
        <v>6562914</v>
      </c>
      <c r="K31" s="161">
        <v>1157678</v>
      </c>
      <c r="L31" s="13">
        <v>104</v>
      </c>
    </row>
    <row r="32" spans="1:12" ht="9.75" customHeight="1">
      <c r="A32" s="7">
        <v>105</v>
      </c>
      <c r="B32" s="3" t="s">
        <v>17</v>
      </c>
      <c r="C32" s="3"/>
      <c r="D32" s="160">
        <v>9876054</v>
      </c>
      <c r="E32" s="202">
        <v>9545996</v>
      </c>
      <c r="F32" s="202">
        <v>330058</v>
      </c>
      <c r="G32" s="205" t="s">
        <v>314</v>
      </c>
      <c r="H32" s="161">
        <v>786170</v>
      </c>
      <c r="I32" s="205" t="s">
        <v>314</v>
      </c>
      <c r="J32" s="268">
        <f>D32-H32</f>
        <v>9089884</v>
      </c>
      <c r="K32" s="161">
        <v>330058</v>
      </c>
      <c r="L32" s="13">
        <v>105</v>
      </c>
    </row>
    <row r="33" spans="1:12" ht="9.75" customHeight="1">
      <c r="A33" s="7">
        <v>106</v>
      </c>
      <c r="B33" s="3" t="s">
        <v>18</v>
      </c>
      <c r="C33" s="3"/>
      <c r="D33" s="160">
        <v>6711459</v>
      </c>
      <c r="E33" s="202">
        <v>5967041</v>
      </c>
      <c r="F33" s="202">
        <v>744418</v>
      </c>
      <c r="G33" s="161" t="s">
        <v>314</v>
      </c>
      <c r="H33" s="161">
        <v>641517</v>
      </c>
      <c r="I33" s="205">
        <v>46545</v>
      </c>
      <c r="J33" s="268">
        <f t="shared" si="1"/>
        <v>6023397</v>
      </c>
      <c r="K33" s="161">
        <v>697873</v>
      </c>
      <c r="L33" s="13">
        <v>106</v>
      </c>
    </row>
    <row r="34" spans="1:12" ht="9.75" customHeight="1">
      <c r="A34" s="7">
        <v>107</v>
      </c>
      <c r="B34" s="3" t="s">
        <v>10</v>
      </c>
      <c r="C34" s="3"/>
      <c r="D34" s="160">
        <v>9791910</v>
      </c>
      <c r="E34" s="202">
        <v>9075179</v>
      </c>
      <c r="F34" s="202">
        <v>716731</v>
      </c>
      <c r="G34" s="205" t="s">
        <v>314</v>
      </c>
      <c r="H34" s="161">
        <v>600935</v>
      </c>
      <c r="I34" s="205">
        <v>69855</v>
      </c>
      <c r="J34" s="268">
        <f t="shared" si="1"/>
        <v>9121120</v>
      </c>
      <c r="K34" s="161">
        <v>646876</v>
      </c>
      <c r="L34" s="13">
        <v>107</v>
      </c>
    </row>
    <row r="35" spans="1:12" ht="9.75" customHeight="1">
      <c r="A35" s="7">
        <v>108</v>
      </c>
      <c r="B35" s="3" t="s">
        <v>11</v>
      </c>
      <c r="C35" s="3"/>
      <c r="D35" s="160">
        <v>9686399</v>
      </c>
      <c r="E35" s="202">
        <v>8869550</v>
      </c>
      <c r="F35" s="202">
        <v>816849</v>
      </c>
      <c r="G35" s="161" t="s">
        <v>314</v>
      </c>
      <c r="H35" s="161">
        <v>564357</v>
      </c>
      <c r="I35" s="161" t="s">
        <v>314</v>
      </c>
      <c r="J35" s="268">
        <f>D35-H35</f>
        <v>9122042</v>
      </c>
      <c r="K35" s="161">
        <v>816849</v>
      </c>
      <c r="L35" s="13">
        <v>108</v>
      </c>
    </row>
    <row r="36" spans="1:12" ht="9.75" customHeight="1">
      <c r="A36" s="7">
        <v>109</v>
      </c>
      <c r="B36" s="14" t="s">
        <v>4</v>
      </c>
      <c r="C36" s="14"/>
      <c r="D36" s="149">
        <f aca="true" t="shared" si="2" ref="D36:K36">SUM(D27:D35)</f>
        <v>75593495</v>
      </c>
      <c r="E36" s="150">
        <f t="shared" si="2"/>
        <v>69564148</v>
      </c>
      <c r="F36" s="150">
        <f t="shared" si="2"/>
        <v>5547002</v>
      </c>
      <c r="G36" s="150">
        <f t="shared" si="2"/>
        <v>482345</v>
      </c>
      <c r="H36" s="150">
        <f t="shared" si="2"/>
        <v>5556818</v>
      </c>
      <c r="I36" s="150">
        <f t="shared" si="2"/>
        <v>212080</v>
      </c>
      <c r="J36" s="268">
        <f>D36-H36-I36</f>
        <v>69824597</v>
      </c>
      <c r="K36" s="150">
        <f t="shared" si="2"/>
        <v>5817267</v>
      </c>
      <c r="L36" s="13">
        <v>109</v>
      </c>
    </row>
    <row r="37" spans="1:12" ht="9.75" customHeight="1">
      <c r="A37" s="7">
        <v>110</v>
      </c>
      <c r="B37" s="20" t="s">
        <v>6</v>
      </c>
      <c r="C37" s="20"/>
      <c r="D37" s="149">
        <f>D24+D36</f>
        <v>164231423</v>
      </c>
      <c r="E37" s="150">
        <f>E24+E36</f>
        <v>115826859</v>
      </c>
      <c r="F37" s="150">
        <f>F24+F36</f>
        <v>46053905</v>
      </c>
      <c r="G37" s="150">
        <f>G24+G36</f>
        <v>2350659</v>
      </c>
      <c r="H37" s="150">
        <f>H24+H36</f>
        <v>8300114</v>
      </c>
      <c r="I37" s="150">
        <f>I36:K36+I24:K24</f>
        <v>4131691</v>
      </c>
      <c r="J37" s="268">
        <f>D37-H37-I37</f>
        <v>151799618</v>
      </c>
      <c r="K37" s="150">
        <f>K36:L36+K24:L24</f>
        <v>44272873</v>
      </c>
      <c r="L37" s="13">
        <v>110</v>
      </c>
    </row>
    <row r="38" spans="1:12" ht="9.75" customHeight="1">
      <c r="A38" s="7"/>
      <c r="B38" s="20"/>
      <c r="C38" s="20"/>
      <c r="D38" s="17"/>
      <c r="E38" s="17"/>
      <c r="F38" s="17"/>
      <c r="G38" s="17"/>
      <c r="H38" s="17"/>
      <c r="I38" s="17"/>
      <c r="J38" s="266"/>
      <c r="K38" s="17"/>
      <c r="L38" s="12"/>
    </row>
    <row r="39" spans="1:12" s="6" customFormat="1" ht="18" customHeight="1">
      <c r="A39" s="404" t="s">
        <v>402</v>
      </c>
      <c r="B39" s="404"/>
      <c r="C39" s="404"/>
      <c r="D39" s="404"/>
      <c r="E39" s="404"/>
      <c r="F39" s="404"/>
      <c r="G39" s="404" t="s">
        <v>402</v>
      </c>
      <c r="H39" s="404"/>
      <c r="I39" s="404"/>
      <c r="J39" s="404"/>
      <c r="K39" s="404"/>
      <c r="L39" s="404"/>
    </row>
    <row r="40" spans="1:12" ht="9.75" customHeight="1">
      <c r="A40" s="7" t="s">
        <v>7</v>
      </c>
      <c r="B40" s="8" t="s">
        <v>8</v>
      </c>
      <c r="C40" s="8"/>
      <c r="D40" s="10"/>
      <c r="E40" s="9"/>
      <c r="F40" s="9"/>
      <c r="G40" s="9"/>
      <c r="H40" s="9"/>
      <c r="I40" s="9"/>
      <c r="J40" s="265"/>
      <c r="K40" s="9"/>
      <c r="L40" s="9"/>
    </row>
    <row r="41" spans="1:12" ht="9.75" customHeight="1">
      <c r="A41" s="7">
        <v>111</v>
      </c>
      <c r="B41" s="3" t="s">
        <v>25</v>
      </c>
      <c r="C41" s="3"/>
      <c r="D41" s="160">
        <v>104517088</v>
      </c>
      <c r="E41" s="202">
        <v>49400321</v>
      </c>
      <c r="F41" s="202">
        <v>53745380</v>
      </c>
      <c r="G41" s="161">
        <v>1371387</v>
      </c>
      <c r="H41" s="161">
        <v>6777320</v>
      </c>
      <c r="I41" s="161">
        <v>12277527</v>
      </c>
      <c r="J41" s="268">
        <f>D41-H41-I41</f>
        <v>85462241</v>
      </c>
      <c r="K41" s="161">
        <v>42839240</v>
      </c>
      <c r="L41" s="13">
        <v>111</v>
      </c>
    </row>
    <row r="42" spans="1:12" ht="9.75" customHeight="1">
      <c r="A42" s="7">
        <v>112</v>
      </c>
      <c r="B42" s="3" t="s">
        <v>20</v>
      </c>
      <c r="C42" s="3"/>
      <c r="D42" s="160">
        <v>21867117</v>
      </c>
      <c r="E42" s="202">
        <v>10848534</v>
      </c>
      <c r="F42" s="202">
        <v>11018583</v>
      </c>
      <c r="G42" s="205" t="s">
        <v>314</v>
      </c>
      <c r="H42" s="161">
        <v>678634</v>
      </c>
      <c r="I42" s="161">
        <v>655602</v>
      </c>
      <c r="J42" s="268">
        <f>D42-H42-I42</f>
        <v>20532881</v>
      </c>
      <c r="K42" s="161">
        <v>10362981</v>
      </c>
      <c r="L42" s="13">
        <v>112</v>
      </c>
    </row>
    <row r="43" spans="1:12" ht="9.75" customHeight="1">
      <c r="A43" s="7">
        <v>113</v>
      </c>
      <c r="B43" s="3" t="s">
        <v>21</v>
      </c>
      <c r="C43" s="3"/>
      <c r="D43" s="160">
        <v>21792402</v>
      </c>
      <c r="E43" s="202">
        <v>12101368</v>
      </c>
      <c r="F43" s="202">
        <v>9154412</v>
      </c>
      <c r="G43" s="161">
        <v>536622</v>
      </c>
      <c r="H43" s="161">
        <v>707283</v>
      </c>
      <c r="I43" s="161">
        <v>150463</v>
      </c>
      <c r="J43" s="268">
        <f>D43-H43-I43</f>
        <v>20934656</v>
      </c>
      <c r="K43" s="161">
        <v>9540571</v>
      </c>
      <c r="L43" s="13">
        <v>113</v>
      </c>
    </row>
    <row r="44" spans="1:12" ht="9.75" customHeight="1">
      <c r="A44" s="7">
        <v>114</v>
      </c>
      <c r="B44" s="3" t="s">
        <v>22</v>
      </c>
      <c r="C44" s="3"/>
      <c r="D44" s="160">
        <v>12189980</v>
      </c>
      <c r="E44" s="202">
        <v>3676737</v>
      </c>
      <c r="F44" s="202" t="s">
        <v>403</v>
      </c>
      <c r="G44" s="161">
        <v>310480</v>
      </c>
      <c r="H44" s="161">
        <v>169799</v>
      </c>
      <c r="I44" s="161">
        <v>897636</v>
      </c>
      <c r="J44" s="268">
        <f>D44-H44-I44</f>
        <v>11122545</v>
      </c>
      <c r="K44" s="161">
        <v>7615607</v>
      </c>
      <c r="L44" s="13">
        <v>114</v>
      </c>
    </row>
    <row r="45" spans="1:12" ht="9.75" customHeight="1">
      <c r="A45" s="7">
        <v>115</v>
      </c>
      <c r="B45" s="14" t="s">
        <v>4</v>
      </c>
      <c r="C45" s="14"/>
      <c r="D45" s="149">
        <f aca="true" t="shared" si="3" ref="D45:I45">SUM(D41:D44)</f>
        <v>160366587</v>
      </c>
      <c r="E45" s="150">
        <f t="shared" si="3"/>
        <v>76026960</v>
      </c>
      <c r="F45" s="150">
        <f t="shared" si="3"/>
        <v>73918375</v>
      </c>
      <c r="G45" s="150">
        <f t="shared" si="3"/>
        <v>2218489</v>
      </c>
      <c r="H45" s="150">
        <f t="shared" si="3"/>
        <v>8333036</v>
      </c>
      <c r="I45" s="150">
        <f t="shared" si="3"/>
        <v>13981228</v>
      </c>
      <c r="J45" s="266">
        <f>D45-H45-I45</f>
        <v>138052323</v>
      </c>
      <c r="K45" s="17">
        <f>SUM(K41:K44)</f>
        <v>70358399</v>
      </c>
      <c r="L45" s="13">
        <v>115</v>
      </c>
    </row>
    <row r="46" spans="1:12" ht="9.75" customHeight="1">
      <c r="A46" s="7"/>
      <c r="B46" s="2"/>
      <c r="C46" s="2"/>
      <c r="D46" s="11"/>
      <c r="E46" s="12"/>
      <c r="F46" s="12"/>
      <c r="G46" s="12"/>
      <c r="H46" s="12"/>
      <c r="I46" s="12"/>
      <c r="J46" s="263"/>
      <c r="K46" s="12"/>
      <c r="L46" s="13"/>
    </row>
    <row r="47" spans="1:12" ht="9.75" customHeight="1">
      <c r="A47" s="7" t="s">
        <v>7</v>
      </c>
      <c r="B47" s="8" t="s">
        <v>23</v>
      </c>
      <c r="C47" s="8"/>
      <c r="D47" s="18"/>
      <c r="E47" s="19"/>
      <c r="F47" s="19"/>
      <c r="G47" s="19"/>
      <c r="H47" s="19"/>
      <c r="I47" s="19"/>
      <c r="J47" s="281"/>
      <c r="K47" s="19"/>
      <c r="L47" s="9" t="s">
        <v>7</v>
      </c>
    </row>
    <row r="48" spans="1:12" ht="9.75" customHeight="1">
      <c r="A48" s="7">
        <v>116</v>
      </c>
      <c r="B48" s="3" t="s">
        <v>24</v>
      </c>
      <c r="C48" s="3"/>
      <c r="D48" s="160">
        <v>11805669</v>
      </c>
      <c r="E48" s="202">
        <v>10711215</v>
      </c>
      <c r="F48" s="202">
        <v>252205</v>
      </c>
      <c r="G48" s="161">
        <v>842249</v>
      </c>
      <c r="H48" s="161">
        <v>2702959</v>
      </c>
      <c r="I48" s="205" t="s">
        <v>314</v>
      </c>
      <c r="J48" s="268">
        <f>D48-H48</f>
        <v>9102710</v>
      </c>
      <c r="K48" s="161">
        <v>1094454</v>
      </c>
      <c r="L48" s="13">
        <v>116</v>
      </c>
    </row>
    <row r="49" spans="1:12" ht="9.75" customHeight="1">
      <c r="A49" s="7">
        <v>117</v>
      </c>
      <c r="B49" s="3" t="s">
        <v>25</v>
      </c>
      <c r="C49" s="3"/>
      <c r="D49" s="160">
        <v>21369872</v>
      </c>
      <c r="E49" s="202">
        <v>19502979</v>
      </c>
      <c r="F49" s="202">
        <v>1632421</v>
      </c>
      <c r="G49" s="161">
        <v>234472</v>
      </c>
      <c r="H49" s="161">
        <v>1172126</v>
      </c>
      <c r="I49" s="161">
        <v>2070096</v>
      </c>
      <c r="J49" s="268">
        <f>D49-H49-I49</f>
        <v>18127650</v>
      </c>
      <c r="K49" s="161">
        <v>-203203</v>
      </c>
      <c r="L49" s="13">
        <v>117</v>
      </c>
    </row>
    <row r="50" spans="1:12" ht="9.75" customHeight="1">
      <c r="A50" s="7">
        <v>118</v>
      </c>
      <c r="B50" s="3" t="s">
        <v>313</v>
      </c>
      <c r="C50" s="3"/>
      <c r="D50" s="160">
        <v>7660356</v>
      </c>
      <c r="E50" s="202">
        <v>7110912</v>
      </c>
      <c r="F50" s="202">
        <v>232818</v>
      </c>
      <c r="G50" s="161">
        <v>316626</v>
      </c>
      <c r="H50" s="161">
        <v>922530</v>
      </c>
      <c r="I50" s="205">
        <v>750</v>
      </c>
      <c r="J50" s="268">
        <f>D50-H50-I50</f>
        <v>6737076</v>
      </c>
      <c r="K50" s="161">
        <v>548694</v>
      </c>
      <c r="L50" s="13">
        <v>118</v>
      </c>
    </row>
    <row r="51" spans="1:12" ht="9.75" customHeight="1">
      <c r="A51" s="7">
        <v>119</v>
      </c>
      <c r="B51" s="3" t="s">
        <v>26</v>
      </c>
      <c r="C51" s="3"/>
      <c r="D51" s="160">
        <v>17226591</v>
      </c>
      <c r="E51" s="202">
        <v>15551545</v>
      </c>
      <c r="F51" s="202">
        <v>1675046</v>
      </c>
      <c r="G51" s="205" t="s">
        <v>314</v>
      </c>
      <c r="H51" s="161">
        <v>1278904</v>
      </c>
      <c r="I51" s="205">
        <v>44590</v>
      </c>
      <c r="J51" s="268">
        <f>D51-H51-I51</f>
        <v>15903097</v>
      </c>
      <c r="K51" s="161">
        <v>1630456</v>
      </c>
      <c r="L51" s="13">
        <v>119</v>
      </c>
    </row>
    <row r="52" spans="1:12" ht="9.75" customHeight="1">
      <c r="A52" s="7">
        <v>120</v>
      </c>
      <c r="B52" s="3" t="s">
        <v>27</v>
      </c>
      <c r="C52" s="3"/>
      <c r="D52" s="160">
        <v>10312917</v>
      </c>
      <c r="E52" s="202">
        <v>9569714</v>
      </c>
      <c r="F52" s="202">
        <v>743203</v>
      </c>
      <c r="G52" s="205" t="s">
        <v>314</v>
      </c>
      <c r="H52" s="161">
        <v>1225869</v>
      </c>
      <c r="I52" s="205" t="s">
        <v>314</v>
      </c>
      <c r="J52" s="268">
        <f>D52-H52</f>
        <v>9087048</v>
      </c>
      <c r="K52" s="161">
        <v>743203</v>
      </c>
      <c r="L52" s="13">
        <v>120</v>
      </c>
    </row>
    <row r="53" spans="1:12" ht="9.75" customHeight="1">
      <c r="A53" s="7">
        <v>121</v>
      </c>
      <c r="B53" s="3" t="s">
        <v>28</v>
      </c>
      <c r="C53" s="3"/>
      <c r="D53" s="160">
        <v>9924808</v>
      </c>
      <c r="E53" s="202">
        <v>8332683</v>
      </c>
      <c r="F53" s="202">
        <v>515221</v>
      </c>
      <c r="G53" s="161">
        <v>1076904</v>
      </c>
      <c r="H53" s="161">
        <v>435734</v>
      </c>
      <c r="I53" s="205">
        <v>42638</v>
      </c>
      <c r="J53" s="268">
        <f>D53-H53-I53</f>
        <v>9446436</v>
      </c>
      <c r="K53" s="161">
        <v>1549487</v>
      </c>
      <c r="L53" s="13">
        <v>121</v>
      </c>
    </row>
    <row r="54" spans="1:12" ht="9.75" customHeight="1">
      <c r="A54" s="7">
        <v>122</v>
      </c>
      <c r="B54" s="3" t="s">
        <v>29</v>
      </c>
      <c r="C54" s="3"/>
      <c r="D54" s="160">
        <v>10415242</v>
      </c>
      <c r="E54" s="202">
        <v>9994006</v>
      </c>
      <c r="F54" s="202">
        <v>421236</v>
      </c>
      <c r="G54" s="205" t="s">
        <v>314</v>
      </c>
      <c r="H54" s="161">
        <v>2682365</v>
      </c>
      <c r="I54" s="205" t="s">
        <v>314</v>
      </c>
      <c r="J54" s="268">
        <f>D54-H54</f>
        <v>7732877</v>
      </c>
      <c r="K54" s="161">
        <v>421236</v>
      </c>
      <c r="L54" s="13">
        <v>122</v>
      </c>
    </row>
    <row r="55" spans="1:12" ht="9.75" customHeight="1">
      <c r="A55" s="7">
        <v>123</v>
      </c>
      <c r="B55" s="3" t="s">
        <v>30</v>
      </c>
      <c r="C55" s="3"/>
      <c r="D55" s="160">
        <v>9153695</v>
      </c>
      <c r="E55" s="202">
        <v>8167078</v>
      </c>
      <c r="F55" s="202">
        <v>265488</v>
      </c>
      <c r="G55" s="161">
        <v>721129</v>
      </c>
      <c r="H55" s="161">
        <v>363607</v>
      </c>
      <c r="I55" s="205" t="s">
        <v>314</v>
      </c>
      <c r="J55" s="268">
        <f>D55-H55</f>
        <v>8790088</v>
      </c>
      <c r="K55" s="161">
        <v>986617</v>
      </c>
      <c r="L55" s="13">
        <v>123</v>
      </c>
    </row>
    <row r="56" spans="1:12" ht="9.75" customHeight="1">
      <c r="A56" s="7">
        <v>124</v>
      </c>
      <c r="B56" s="3" t="s">
        <v>31</v>
      </c>
      <c r="C56" s="3"/>
      <c r="D56" s="160">
        <v>9700002</v>
      </c>
      <c r="E56" s="202">
        <v>9081092</v>
      </c>
      <c r="F56" s="202">
        <v>377380</v>
      </c>
      <c r="G56" s="161">
        <v>241530</v>
      </c>
      <c r="H56" s="161">
        <v>900433</v>
      </c>
      <c r="I56" s="205" t="s">
        <v>314</v>
      </c>
      <c r="J56" s="268">
        <f>D56-H56</f>
        <v>8799569</v>
      </c>
      <c r="K56" s="161">
        <v>618910</v>
      </c>
      <c r="L56" s="13">
        <v>124</v>
      </c>
    </row>
    <row r="57" spans="1:12" ht="9.75" customHeight="1">
      <c r="A57" s="7">
        <v>125</v>
      </c>
      <c r="B57" s="3" t="s">
        <v>32</v>
      </c>
      <c r="C57" s="3"/>
      <c r="D57" s="160">
        <v>12495710</v>
      </c>
      <c r="E57" s="202">
        <v>10937606</v>
      </c>
      <c r="F57" s="202">
        <v>537416</v>
      </c>
      <c r="G57" s="161">
        <v>1020688</v>
      </c>
      <c r="H57" s="161">
        <v>676094</v>
      </c>
      <c r="I57" s="205" t="s">
        <v>314</v>
      </c>
      <c r="J57" s="268">
        <f>D57-H57</f>
        <v>11819616</v>
      </c>
      <c r="K57" s="161">
        <v>1558104</v>
      </c>
      <c r="L57" s="13">
        <v>125</v>
      </c>
    </row>
    <row r="58" spans="1:12" ht="9.75" customHeight="1">
      <c r="A58" s="7">
        <v>126</v>
      </c>
      <c r="B58" s="14" t="s">
        <v>4</v>
      </c>
      <c r="C58" s="14"/>
      <c r="D58" s="149">
        <f aca="true" t="shared" si="4" ref="D58:K58">SUM(D48:D57)</f>
        <v>120064862</v>
      </c>
      <c r="E58" s="150">
        <f t="shared" si="4"/>
        <v>108958830</v>
      </c>
      <c r="F58" s="150">
        <f t="shared" si="4"/>
        <v>6652434</v>
      </c>
      <c r="G58" s="150">
        <f t="shared" si="4"/>
        <v>4453598</v>
      </c>
      <c r="H58" s="150">
        <f t="shared" si="4"/>
        <v>12360621</v>
      </c>
      <c r="I58" s="150">
        <f t="shared" si="4"/>
        <v>2158074</v>
      </c>
      <c r="J58" s="266">
        <f>D58-H58-I58</f>
        <v>105546167</v>
      </c>
      <c r="K58" s="150">
        <f t="shared" si="4"/>
        <v>8947958</v>
      </c>
      <c r="L58" s="13">
        <v>126</v>
      </c>
    </row>
    <row r="59" spans="1:12" ht="9.75" customHeight="1">
      <c r="A59" s="7">
        <v>127</v>
      </c>
      <c r="B59" s="20" t="s">
        <v>19</v>
      </c>
      <c r="C59" s="20"/>
      <c r="D59" s="149">
        <f aca="true" t="shared" si="5" ref="D59:I59">D45+D58</f>
        <v>280431449</v>
      </c>
      <c r="E59" s="150">
        <f t="shared" si="5"/>
        <v>184985790</v>
      </c>
      <c r="F59" s="150">
        <f t="shared" si="5"/>
        <v>80570809</v>
      </c>
      <c r="G59" s="150">
        <f t="shared" si="5"/>
        <v>6672087</v>
      </c>
      <c r="H59" s="150">
        <f t="shared" si="5"/>
        <v>20693657</v>
      </c>
      <c r="I59" s="150">
        <f t="shared" si="5"/>
        <v>16139302</v>
      </c>
      <c r="J59" s="266">
        <f>D59-H59-I59</f>
        <v>243598490</v>
      </c>
      <c r="K59" s="17">
        <f>K45:L45+K58:L58</f>
        <v>79306357</v>
      </c>
      <c r="L59" s="13">
        <v>127</v>
      </c>
    </row>
    <row r="60" spans="1:12" ht="9.75" customHeight="1">
      <c r="A60" s="7"/>
      <c r="B60" s="20"/>
      <c r="C60" s="20"/>
      <c r="D60" s="150"/>
      <c r="E60" s="150"/>
      <c r="F60" s="150"/>
      <c r="G60" s="150"/>
      <c r="H60" s="150"/>
      <c r="I60" s="150"/>
      <c r="J60" s="263"/>
      <c r="K60" s="161"/>
      <c r="L60" s="13"/>
    </row>
    <row r="61" spans="1:12" ht="2.25" customHeight="1">
      <c r="A61" s="7"/>
      <c r="B61" s="3"/>
      <c r="C61" s="3"/>
      <c r="D61" s="2"/>
      <c r="E61" s="12"/>
      <c r="F61" s="12"/>
      <c r="G61" s="12"/>
      <c r="H61" s="12"/>
      <c r="I61" s="12"/>
      <c r="J61" s="263"/>
      <c r="K61" s="12"/>
      <c r="L61" s="199"/>
    </row>
    <row r="62" spans="1:12" ht="17.25" customHeight="1">
      <c r="A62" s="403" t="s">
        <v>33</v>
      </c>
      <c r="B62" s="403"/>
      <c r="C62" s="403"/>
      <c r="D62" s="403"/>
      <c r="E62" s="403"/>
      <c r="F62" s="403"/>
      <c r="G62" s="403"/>
      <c r="H62" s="403"/>
      <c r="I62" s="403"/>
      <c r="J62" s="403"/>
      <c r="K62" s="403"/>
      <c r="L62" s="199"/>
    </row>
    <row r="63" spans="1:12" s="52" customFormat="1" ht="9" customHeight="1">
      <c r="A63" s="356" t="s">
        <v>136</v>
      </c>
      <c r="B63" s="356"/>
      <c r="C63" s="356"/>
      <c r="D63" s="356"/>
      <c r="E63" s="356"/>
      <c r="F63" s="356"/>
      <c r="G63" s="356"/>
      <c r="H63" s="148"/>
      <c r="I63" s="148"/>
      <c r="J63" s="282"/>
      <c r="K63" s="148"/>
      <c r="L63" s="208"/>
    </row>
    <row r="64" spans="1:12" s="52" customFormat="1" ht="9" customHeight="1">
      <c r="A64" s="354"/>
      <c r="B64" s="354"/>
      <c r="C64" s="354"/>
      <c r="D64" s="354"/>
      <c r="E64" s="354"/>
      <c r="F64" s="354"/>
      <c r="G64" s="144"/>
      <c r="H64" s="144"/>
      <c r="I64" s="144"/>
      <c r="J64" s="283"/>
      <c r="K64" s="144"/>
      <c r="L64" s="145"/>
    </row>
    <row r="65" spans="1:12" s="52" customFormat="1" ht="8.25">
      <c r="A65" s="401"/>
      <c r="B65" s="401"/>
      <c r="C65" s="401"/>
      <c r="D65" s="401"/>
      <c r="E65" s="401"/>
      <c r="F65" s="401"/>
      <c r="J65" s="284"/>
      <c r="L65" s="223"/>
    </row>
    <row r="66" spans="1:12" ht="9.75" customHeight="1">
      <c r="A66" s="7"/>
      <c r="B66" s="3"/>
      <c r="C66" s="3"/>
      <c r="D66" s="2"/>
      <c r="E66" s="12"/>
      <c r="F66" s="12"/>
      <c r="G66" s="12"/>
      <c r="H66" s="12"/>
      <c r="I66" s="12"/>
      <c r="J66" s="263"/>
      <c r="K66" s="12"/>
      <c r="L66" s="199"/>
    </row>
    <row r="67" ht="9.75" customHeight="1"/>
    <row r="68" ht="9.75" customHeight="1"/>
    <row r="69" ht="9.75" customHeight="1"/>
    <row r="70" ht="9.75" customHeight="1"/>
  </sheetData>
  <sheetProtection/>
  <mergeCells count="29">
    <mergeCell ref="A64:F64"/>
    <mergeCell ref="A65:F65"/>
    <mergeCell ref="L7:L17"/>
    <mergeCell ref="G8:G9"/>
    <mergeCell ref="H8:I13"/>
    <mergeCell ref="G10:G16"/>
    <mergeCell ref="A39:F39"/>
    <mergeCell ref="G39:L39"/>
    <mergeCell ref="A62:K62"/>
    <mergeCell ref="A63:G63"/>
    <mergeCell ref="A18:K18"/>
    <mergeCell ref="A19:F19"/>
    <mergeCell ref="I14:I16"/>
    <mergeCell ref="J8:J16"/>
    <mergeCell ref="K8:K9"/>
    <mergeCell ref="K10:K16"/>
    <mergeCell ref="G19:L19"/>
    <mergeCell ref="B4:F4"/>
    <mergeCell ref="G4:H4"/>
    <mergeCell ref="B7:C17"/>
    <mergeCell ref="D7:D16"/>
    <mergeCell ref="E8:F13"/>
    <mergeCell ref="F14:F16"/>
    <mergeCell ref="A1:F1"/>
    <mergeCell ref="G1:L1"/>
    <mergeCell ref="E2:F2"/>
    <mergeCell ref="G2:H2"/>
    <mergeCell ref="B3:F3"/>
    <mergeCell ref="G3:K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dimension ref="A1:AV72"/>
  <sheetViews>
    <sheetView workbookViewId="0" topLeftCell="A1">
      <selection activeCell="G64" sqref="G64"/>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40" t="s">
        <v>380</v>
      </c>
      <c r="B1" s="340"/>
      <c r="C1" s="340"/>
      <c r="D1" s="340"/>
      <c r="E1" s="340"/>
      <c r="F1" s="340"/>
      <c r="G1" s="340"/>
      <c r="H1" s="340"/>
    </row>
    <row r="2" spans="1:8" ht="12" customHeight="1">
      <c r="A2" s="340" t="s">
        <v>153</v>
      </c>
      <c r="B2" s="340"/>
      <c r="C2" s="340"/>
      <c r="D2" s="340"/>
      <c r="E2" s="340"/>
      <c r="F2" s="340"/>
      <c r="G2" s="340"/>
      <c r="H2" s="340"/>
    </row>
    <row r="3" spans="1:8" s="32" customFormat="1" ht="12" customHeight="1">
      <c r="A3" s="341" t="s">
        <v>246</v>
      </c>
      <c r="B3" s="341"/>
      <c r="C3" s="341"/>
      <c r="D3" s="341"/>
      <c r="E3" s="341"/>
      <c r="F3" s="341"/>
      <c r="G3" s="341"/>
      <c r="H3" s="31"/>
    </row>
    <row r="4" spans="1:8" s="32" customFormat="1" ht="12" customHeight="1">
      <c r="A4" s="342" t="s">
        <v>126</v>
      </c>
      <c r="B4" s="342"/>
      <c r="C4" s="342"/>
      <c r="D4" s="349"/>
      <c r="E4" s="348" t="s">
        <v>0</v>
      </c>
      <c r="F4" s="332" t="s">
        <v>125</v>
      </c>
      <c r="G4" s="342"/>
      <c r="H4" s="35"/>
    </row>
    <row r="5" spans="1:8" s="32" customFormat="1" ht="4.5" customHeight="1">
      <c r="A5" s="329"/>
      <c r="B5" s="329"/>
      <c r="C5" s="329"/>
      <c r="D5" s="350"/>
      <c r="E5" s="334"/>
      <c r="F5" s="343"/>
      <c r="G5" s="344"/>
      <c r="H5" s="35"/>
    </row>
    <row r="6" spans="1:8" s="32" customFormat="1" ht="12" customHeight="1">
      <c r="A6" s="329"/>
      <c r="B6" s="329"/>
      <c r="C6" s="329"/>
      <c r="D6" s="350"/>
      <c r="E6" s="334"/>
      <c r="F6" s="39" t="s">
        <v>127</v>
      </c>
      <c r="G6" s="34" t="s">
        <v>128</v>
      </c>
      <c r="H6" s="35"/>
    </row>
    <row r="7" spans="1:8" s="32" customFormat="1" ht="15" customHeight="1">
      <c r="A7" s="344"/>
      <c r="B7" s="344"/>
      <c r="C7" s="344"/>
      <c r="D7" s="351"/>
      <c r="E7" s="335"/>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45" t="s">
        <v>152</v>
      </c>
      <c r="B9" s="345"/>
      <c r="C9" s="345"/>
      <c r="D9" s="346"/>
      <c r="E9" s="151">
        <v>250829893</v>
      </c>
      <c r="F9" s="152">
        <v>246859612</v>
      </c>
      <c r="G9" s="153">
        <v>3970281</v>
      </c>
      <c r="H9" s="35"/>
    </row>
    <row r="10" spans="1:8" s="32" customFormat="1" ht="12" customHeight="1">
      <c r="A10" s="345" t="s">
        <v>137</v>
      </c>
      <c r="B10" s="345"/>
      <c r="C10" s="345"/>
      <c r="D10" s="346"/>
      <c r="E10" s="151">
        <v>110416062</v>
      </c>
      <c r="F10" s="152">
        <v>110416062</v>
      </c>
      <c r="G10" s="153" t="s">
        <v>390</v>
      </c>
      <c r="H10" s="153"/>
    </row>
    <row r="11" spans="1:8" s="32" customFormat="1" ht="14.25" customHeight="1">
      <c r="A11" s="345" t="s">
        <v>138</v>
      </c>
      <c r="B11" s="345"/>
      <c r="C11" s="345"/>
      <c r="D11" s="346"/>
      <c r="E11" s="151">
        <v>140413831</v>
      </c>
      <c r="F11" s="152">
        <v>136443550</v>
      </c>
      <c r="G11" s="153">
        <v>3970281</v>
      </c>
      <c r="H11" s="153"/>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36" t="s">
        <v>130</v>
      </c>
      <c r="B13" s="336"/>
      <c r="C13" s="336"/>
      <c r="D13" s="337"/>
      <c r="E13" s="332" t="s">
        <v>0</v>
      </c>
      <c r="F13" s="326" t="s">
        <v>131</v>
      </c>
      <c r="G13" s="327"/>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38"/>
      <c r="B14" s="338"/>
      <c r="C14" s="338"/>
      <c r="D14" s="339"/>
      <c r="E14" s="333"/>
      <c r="F14" s="328"/>
      <c r="G14" s="329"/>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38" t="s">
        <v>231</v>
      </c>
      <c r="B15" s="338"/>
      <c r="C15" s="338"/>
      <c r="D15" s="339"/>
      <c r="E15" s="333"/>
      <c r="F15" s="330"/>
      <c r="G15" s="331"/>
      <c r="H15" s="35"/>
    </row>
    <row r="16" spans="1:8" s="32" customFormat="1" ht="12" customHeight="1">
      <c r="A16" s="338" t="s">
        <v>155</v>
      </c>
      <c r="B16" s="338"/>
      <c r="C16" s="338"/>
      <c r="D16" s="339"/>
      <c r="E16" s="334"/>
      <c r="F16" s="36" t="s">
        <v>127</v>
      </c>
      <c r="G16" s="40" t="s">
        <v>132</v>
      </c>
      <c r="H16" s="35"/>
    </row>
    <row r="17" spans="1:8" s="32" customFormat="1" ht="12" customHeight="1">
      <c r="A17" s="352"/>
      <c r="B17" s="352"/>
      <c r="C17" s="352"/>
      <c r="D17" s="353"/>
      <c r="E17" s="335"/>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47" t="s">
        <v>36</v>
      </c>
      <c r="B19" s="347"/>
      <c r="C19" s="347"/>
      <c r="D19" s="171"/>
      <c r="E19" s="151">
        <v>134146174</v>
      </c>
      <c r="F19" s="152">
        <v>50530651</v>
      </c>
      <c r="G19" s="153">
        <v>83615523</v>
      </c>
      <c r="H19" s="35"/>
    </row>
    <row r="20" spans="1:8" s="32" customFormat="1" ht="9.75" customHeight="1">
      <c r="A20" s="347" t="s">
        <v>137</v>
      </c>
      <c r="B20" s="347"/>
      <c r="C20" s="347"/>
      <c r="D20" s="171"/>
      <c r="E20" s="154">
        <v>32077851</v>
      </c>
      <c r="F20" s="153">
        <v>16381070</v>
      </c>
      <c r="G20" s="153">
        <v>15696781</v>
      </c>
      <c r="H20" s="35"/>
    </row>
    <row r="21" spans="1:8" s="32" customFormat="1" ht="9.75" customHeight="1">
      <c r="A21" s="347" t="s">
        <v>138</v>
      </c>
      <c r="B21" s="347"/>
      <c r="C21" s="347"/>
      <c r="D21" s="171"/>
      <c r="E21" s="151">
        <v>102068323</v>
      </c>
      <c r="F21" s="152">
        <v>34149581</v>
      </c>
      <c r="G21" s="153">
        <v>67918742</v>
      </c>
      <c r="H21" s="35"/>
    </row>
    <row r="22" spans="1:8" s="32" customFormat="1" ht="9.75" customHeight="1">
      <c r="A22" s="347" t="s">
        <v>38</v>
      </c>
      <c r="B22" s="347"/>
      <c r="C22" s="347"/>
      <c r="D22" s="171"/>
      <c r="E22" s="154">
        <v>72782366</v>
      </c>
      <c r="F22" s="153">
        <v>39264350</v>
      </c>
      <c r="G22" s="153">
        <v>33518016</v>
      </c>
      <c r="H22" s="35"/>
    </row>
    <row r="23" spans="1:8" s="32" customFormat="1" ht="9.75" customHeight="1">
      <c r="A23" s="347" t="s">
        <v>137</v>
      </c>
      <c r="B23" s="347"/>
      <c r="C23" s="347"/>
      <c r="D23" s="171"/>
      <c r="E23" s="154">
        <v>43342906</v>
      </c>
      <c r="F23" s="153">
        <v>35582861</v>
      </c>
      <c r="G23" s="153">
        <v>7760045</v>
      </c>
      <c r="H23" s="35"/>
    </row>
    <row r="24" spans="1:8" s="32" customFormat="1" ht="9.75" customHeight="1">
      <c r="A24" s="347" t="s">
        <v>138</v>
      </c>
      <c r="B24" s="347"/>
      <c r="C24" s="347"/>
      <c r="D24" s="171"/>
      <c r="E24" s="154">
        <v>29439460</v>
      </c>
      <c r="F24" s="153">
        <v>3681489</v>
      </c>
      <c r="G24" s="153">
        <v>25757971</v>
      </c>
      <c r="H24" s="35"/>
    </row>
    <row r="25" spans="1:8" s="32" customFormat="1" ht="9.75" customHeight="1">
      <c r="A25" s="354" t="s">
        <v>134</v>
      </c>
      <c r="B25" s="354"/>
      <c r="C25" s="354"/>
      <c r="D25" s="61"/>
      <c r="E25" s="37" t="s">
        <v>7</v>
      </c>
      <c r="F25" s="38" t="s">
        <v>7</v>
      </c>
      <c r="G25" s="38" t="s">
        <v>7</v>
      </c>
      <c r="H25" s="35"/>
    </row>
    <row r="26" spans="1:8" s="32" customFormat="1" ht="9.75" customHeight="1">
      <c r="A26" s="347" t="s">
        <v>139</v>
      </c>
      <c r="B26" s="347"/>
      <c r="C26" s="347"/>
      <c r="D26" s="171"/>
      <c r="E26" s="154">
        <v>66318350</v>
      </c>
      <c r="F26" s="153">
        <v>54423678</v>
      </c>
      <c r="G26" s="153">
        <v>11894672</v>
      </c>
      <c r="H26" s="35"/>
    </row>
    <row r="27" spans="1:8" s="32" customFormat="1" ht="9.75" customHeight="1">
      <c r="A27" s="347" t="s">
        <v>140</v>
      </c>
      <c r="B27" s="347"/>
      <c r="C27" s="347"/>
      <c r="D27" s="171"/>
      <c r="E27" s="154">
        <v>57058761</v>
      </c>
      <c r="F27" s="153">
        <v>53469330</v>
      </c>
      <c r="G27" s="153">
        <v>3589431</v>
      </c>
      <c r="H27" s="35"/>
    </row>
    <row r="28" spans="1:8" s="32" customFormat="1" ht="9.75" customHeight="1">
      <c r="A28" s="347" t="s">
        <v>141</v>
      </c>
      <c r="B28" s="347"/>
      <c r="C28" s="347"/>
      <c r="D28" s="171"/>
      <c r="E28" s="154">
        <v>9259589</v>
      </c>
      <c r="F28" s="153">
        <v>954348</v>
      </c>
      <c r="G28" s="153">
        <v>8305241</v>
      </c>
      <c r="H28" s="35"/>
    </row>
    <row r="29" spans="1:8" s="32" customFormat="1" ht="9.75" customHeight="1">
      <c r="A29" s="354" t="s">
        <v>325</v>
      </c>
      <c r="B29" s="354"/>
      <c r="C29" s="354"/>
      <c r="D29" s="61"/>
      <c r="E29" s="37" t="s">
        <v>7</v>
      </c>
      <c r="F29" s="38" t="s">
        <v>7</v>
      </c>
      <c r="G29" s="38" t="s">
        <v>7</v>
      </c>
      <c r="H29" s="35"/>
    </row>
    <row r="30" spans="1:8" s="32" customFormat="1" ht="9.75" customHeight="1">
      <c r="A30" s="347" t="s">
        <v>326</v>
      </c>
      <c r="B30" s="347"/>
      <c r="C30" s="347"/>
      <c r="D30" s="171"/>
      <c r="E30" s="154">
        <v>30000501</v>
      </c>
      <c r="F30" s="153">
        <v>29801693</v>
      </c>
      <c r="G30" s="153">
        <v>198808</v>
      </c>
      <c r="H30" s="35"/>
    </row>
    <row r="31" spans="1:8" s="32" customFormat="1" ht="9.75" customHeight="1">
      <c r="A31" s="347" t="s">
        <v>145</v>
      </c>
      <c r="B31" s="347"/>
      <c r="C31" s="347"/>
      <c r="D31" s="171"/>
      <c r="E31" s="154">
        <v>29543805</v>
      </c>
      <c r="F31" s="153">
        <v>29543805</v>
      </c>
      <c r="G31" s="153" t="s">
        <v>314</v>
      </c>
      <c r="H31" s="35"/>
    </row>
    <row r="32" spans="1:14" s="32" customFormat="1" ht="9.75" customHeight="1">
      <c r="A32" s="347" t="s">
        <v>146</v>
      </c>
      <c r="B32" s="347"/>
      <c r="C32" s="347"/>
      <c r="D32" s="171"/>
      <c r="E32" s="154">
        <v>456696</v>
      </c>
      <c r="F32" s="153">
        <v>257888</v>
      </c>
      <c r="G32" s="153">
        <v>198808</v>
      </c>
      <c r="H32" s="35"/>
      <c r="N32" s="219"/>
    </row>
    <row r="33" spans="1:8" s="32" customFormat="1" ht="9.75" customHeight="1">
      <c r="A33" s="347" t="s">
        <v>142</v>
      </c>
      <c r="B33" s="347"/>
      <c r="C33" s="347"/>
      <c r="D33" s="171"/>
      <c r="E33" s="151">
        <v>1556123077</v>
      </c>
      <c r="F33" s="152">
        <v>930548855</v>
      </c>
      <c r="G33" s="152">
        <v>625574222</v>
      </c>
      <c r="H33" s="35"/>
    </row>
    <row r="34" spans="1:8" s="32" customFormat="1" ht="9.75" customHeight="1">
      <c r="A34" s="347" t="s">
        <v>291</v>
      </c>
      <c r="B34" s="347"/>
      <c r="C34" s="347"/>
      <c r="D34" s="171"/>
      <c r="E34" s="151">
        <v>417474209</v>
      </c>
      <c r="F34" s="153">
        <v>413620930</v>
      </c>
      <c r="G34" s="153">
        <v>3853279</v>
      </c>
      <c r="H34" s="35"/>
    </row>
    <row r="35" spans="1:8" s="32" customFormat="1" ht="9.75" customHeight="1">
      <c r="A35" s="347" t="s">
        <v>292</v>
      </c>
      <c r="B35" s="347"/>
      <c r="C35" s="347"/>
      <c r="D35" s="171"/>
      <c r="E35" s="151">
        <v>1138648868</v>
      </c>
      <c r="F35" s="152">
        <v>516927925</v>
      </c>
      <c r="G35" s="152">
        <v>621720943</v>
      </c>
      <c r="H35" s="35"/>
    </row>
    <row r="36" spans="1:8" s="32" customFormat="1" ht="9.75" customHeight="1">
      <c r="A36" s="354" t="s">
        <v>320</v>
      </c>
      <c r="B36" s="354"/>
      <c r="C36" s="354"/>
      <c r="D36" s="61"/>
      <c r="E36" s="37" t="s">
        <v>7</v>
      </c>
      <c r="F36" s="38" t="s">
        <v>7</v>
      </c>
      <c r="G36" s="38" t="s">
        <v>7</v>
      </c>
      <c r="H36" s="35"/>
    </row>
    <row r="37" spans="1:8" s="32" customFormat="1" ht="9.75" customHeight="1">
      <c r="A37" s="347" t="s">
        <v>259</v>
      </c>
      <c r="B37" s="347"/>
      <c r="C37" s="347"/>
      <c r="D37" s="171"/>
      <c r="E37" s="151">
        <v>1486239278</v>
      </c>
      <c r="F37" s="152">
        <v>863378039</v>
      </c>
      <c r="G37" s="152">
        <v>622861239</v>
      </c>
      <c r="H37" s="35"/>
    </row>
    <row r="38" spans="1:8" s="32" customFormat="1" ht="9.75" customHeight="1">
      <c r="A38" s="347" t="s">
        <v>143</v>
      </c>
      <c r="B38" s="347"/>
      <c r="C38" s="347"/>
      <c r="D38" s="171"/>
      <c r="E38" s="154">
        <v>347590410</v>
      </c>
      <c r="F38" s="153">
        <v>346450114</v>
      </c>
      <c r="G38" s="153">
        <v>1140296</v>
      </c>
      <c r="H38" s="35"/>
    </row>
    <row r="39" spans="1:8" s="32" customFormat="1" ht="9.75" customHeight="1">
      <c r="A39" s="347" t="s">
        <v>144</v>
      </c>
      <c r="B39" s="347"/>
      <c r="C39" s="347"/>
      <c r="D39" s="171"/>
      <c r="E39" s="151">
        <v>1138648868</v>
      </c>
      <c r="F39" s="152">
        <v>516927925</v>
      </c>
      <c r="G39" s="152">
        <v>621720943</v>
      </c>
      <c r="H39" s="35"/>
    </row>
    <row r="40" spans="1:8" s="32" customFormat="1" ht="9.75" customHeight="1">
      <c r="A40" s="347" t="s">
        <v>293</v>
      </c>
      <c r="B40" s="347"/>
      <c r="C40" s="347"/>
      <c r="D40" s="171"/>
      <c r="E40" s="151">
        <v>324538890</v>
      </c>
      <c r="F40" s="152">
        <v>223914979</v>
      </c>
      <c r="G40" s="153">
        <v>100623911</v>
      </c>
      <c r="H40" s="35"/>
    </row>
    <row r="41" spans="1:8" s="32" customFormat="1" ht="9.75" customHeight="1">
      <c r="A41" s="347" t="s">
        <v>323</v>
      </c>
      <c r="B41" s="347"/>
      <c r="C41" s="347"/>
      <c r="D41" s="171"/>
      <c r="E41" s="154">
        <v>82606825</v>
      </c>
      <c r="F41" s="153">
        <v>81717388</v>
      </c>
      <c r="G41" s="153">
        <v>889437</v>
      </c>
      <c r="H41" s="35"/>
    </row>
    <row r="42" spans="1:8" s="32" customFormat="1" ht="9.75" customHeight="1">
      <c r="A42" s="347" t="s">
        <v>324</v>
      </c>
      <c r="B42" s="347"/>
      <c r="C42" s="347"/>
      <c r="D42" s="171"/>
      <c r="E42" s="151">
        <v>241932065</v>
      </c>
      <c r="F42" s="152">
        <v>142197591</v>
      </c>
      <c r="G42" s="153">
        <v>99734474</v>
      </c>
      <c r="H42" s="35"/>
    </row>
    <row r="43" spans="1:8" s="32" customFormat="1" ht="9.75" customHeight="1">
      <c r="A43" s="347" t="s">
        <v>290</v>
      </c>
      <c r="B43" s="347"/>
      <c r="C43" s="347"/>
      <c r="D43" s="171"/>
      <c r="E43" s="154">
        <v>69883799</v>
      </c>
      <c r="F43" s="153">
        <v>67170816</v>
      </c>
      <c r="G43" s="153">
        <v>2712983</v>
      </c>
      <c r="H43" s="35"/>
    </row>
    <row r="44" spans="1:8" s="32" customFormat="1" ht="9.75" customHeight="1">
      <c r="A44" s="347" t="s">
        <v>137</v>
      </c>
      <c r="B44" s="347"/>
      <c r="C44" s="347"/>
      <c r="D44" s="171"/>
      <c r="E44" s="154">
        <v>69883799</v>
      </c>
      <c r="F44" s="153">
        <v>67170816</v>
      </c>
      <c r="G44" s="153">
        <v>2712983</v>
      </c>
      <c r="H44" s="35"/>
    </row>
    <row r="45" spans="1:8" s="32" customFormat="1" ht="9.75" customHeight="1">
      <c r="A45" s="354" t="s">
        <v>322</v>
      </c>
      <c r="B45" s="354"/>
      <c r="C45" s="354"/>
      <c r="D45" s="61"/>
      <c r="E45" s="37"/>
      <c r="F45" s="38"/>
      <c r="G45" s="38"/>
      <c r="H45" s="35"/>
    </row>
    <row r="46" spans="1:8" s="32" customFormat="1" ht="9.75" customHeight="1">
      <c r="A46" s="354" t="s">
        <v>321</v>
      </c>
      <c r="B46" s="354"/>
      <c r="C46" s="354"/>
      <c r="D46" s="61"/>
      <c r="E46" s="37"/>
      <c r="F46" s="38"/>
      <c r="G46" s="38"/>
      <c r="H46" s="35"/>
    </row>
    <row r="47" spans="1:8" s="32" customFormat="1" ht="9.75" customHeight="1">
      <c r="A47" s="347" t="s">
        <v>294</v>
      </c>
      <c r="B47" s="347"/>
      <c r="C47" s="347"/>
      <c r="D47" s="171"/>
      <c r="E47" s="151">
        <v>1317009201</v>
      </c>
      <c r="F47" s="152">
        <v>1304649298</v>
      </c>
      <c r="G47" s="153">
        <v>12359903</v>
      </c>
      <c r="H47" s="35"/>
    </row>
    <row r="48" spans="1:8" s="32" customFormat="1" ht="9.75" customHeight="1">
      <c r="A48" s="347" t="s">
        <v>143</v>
      </c>
      <c r="B48" s="347"/>
      <c r="C48" s="347"/>
      <c r="D48" s="61"/>
      <c r="E48" s="151">
        <v>1290011997</v>
      </c>
      <c r="F48" s="127">
        <v>1282271856</v>
      </c>
      <c r="G48" s="153">
        <v>7740141</v>
      </c>
      <c r="H48" s="35"/>
    </row>
    <row r="49" spans="1:8" s="32" customFormat="1" ht="9.75" customHeight="1">
      <c r="A49" s="347" t="s">
        <v>144</v>
      </c>
      <c r="B49" s="347"/>
      <c r="C49" s="347"/>
      <c r="D49" s="171"/>
      <c r="E49" s="154">
        <v>26997204</v>
      </c>
      <c r="F49" s="153">
        <v>22377442</v>
      </c>
      <c r="G49" s="153">
        <v>4619762</v>
      </c>
      <c r="H49" s="35"/>
    </row>
    <row r="50" spans="1:8" s="32" customFormat="1" ht="9.75" customHeight="1">
      <c r="A50" s="347" t="s">
        <v>37</v>
      </c>
      <c r="B50" s="347"/>
      <c r="C50" s="347"/>
      <c r="D50" s="171"/>
      <c r="E50" s="154">
        <v>1111610</v>
      </c>
      <c r="F50" s="153">
        <v>1109354</v>
      </c>
      <c r="G50" s="153">
        <v>2256</v>
      </c>
      <c r="H50" s="35"/>
    </row>
    <row r="51" spans="1:8" s="32" customFormat="1" ht="9.75" customHeight="1">
      <c r="A51" s="347" t="s">
        <v>137</v>
      </c>
      <c r="B51" s="347"/>
      <c r="C51" s="347"/>
      <c r="D51" s="171"/>
      <c r="E51" s="154">
        <v>1086045</v>
      </c>
      <c r="F51" s="153">
        <v>1086045</v>
      </c>
      <c r="G51" s="153" t="s">
        <v>314</v>
      </c>
      <c r="H51" s="35"/>
    </row>
    <row r="52" spans="1:8" s="32" customFormat="1" ht="9.75" customHeight="1">
      <c r="A52" s="347" t="s">
        <v>138</v>
      </c>
      <c r="B52" s="347"/>
      <c r="C52" s="347"/>
      <c r="D52" s="171"/>
      <c r="E52" s="154">
        <v>25565</v>
      </c>
      <c r="F52" s="153">
        <v>23309</v>
      </c>
      <c r="G52" s="153">
        <v>2256</v>
      </c>
      <c r="H52" s="35"/>
    </row>
    <row r="53" spans="1:8" s="32" customFormat="1" ht="9.75" customHeight="1">
      <c r="A53" s="347" t="s">
        <v>147</v>
      </c>
      <c r="B53" s="347"/>
      <c r="C53" s="347"/>
      <c r="D53" s="171"/>
      <c r="E53" s="154">
        <v>112082718</v>
      </c>
      <c r="F53" s="153">
        <v>68718366</v>
      </c>
      <c r="G53" s="153">
        <v>43364352</v>
      </c>
      <c r="H53" s="35"/>
    </row>
    <row r="54" spans="1:8" s="32" customFormat="1" ht="9.75" customHeight="1">
      <c r="A54" s="347" t="s">
        <v>327</v>
      </c>
      <c r="B54" s="347"/>
      <c r="C54" s="347"/>
      <c r="D54" s="171"/>
      <c r="E54" s="154">
        <v>54167693</v>
      </c>
      <c r="F54" s="153">
        <v>48789558</v>
      </c>
      <c r="G54" s="153">
        <v>5378135</v>
      </c>
      <c r="H54" s="35"/>
    </row>
    <row r="55" spans="1:8" s="32" customFormat="1" ht="9.75" customHeight="1">
      <c r="A55" s="347" t="s">
        <v>328</v>
      </c>
      <c r="B55" s="347"/>
      <c r="C55" s="347"/>
      <c r="D55" s="171"/>
      <c r="E55" s="151">
        <v>57915025</v>
      </c>
      <c r="F55" s="152">
        <v>19928808</v>
      </c>
      <c r="G55" s="152">
        <v>37986217</v>
      </c>
      <c r="H55" s="35"/>
    </row>
    <row r="56" spans="1:8" s="32" customFormat="1" ht="9.75" customHeight="1">
      <c r="A56" s="347" t="s">
        <v>148</v>
      </c>
      <c r="B56" s="347"/>
      <c r="C56" s="347"/>
      <c r="D56" s="171"/>
      <c r="E56" s="151">
        <v>3259573496</v>
      </c>
      <c r="F56" s="152">
        <v>2449244552</v>
      </c>
      <c r="G56" s="127">
        <v>810328944</v>
      </c>
      <c r="H56" s="35"/>
    </row>
    <row r="57" spans="1:8" s="32" customFormat="1" ht="9.75" customHeight="1">
      <c r="A57" s="347" t="s">
        <v>137</v>
      </c>
      <c r="B57" s="347"/>
      <c r="C57" s="347"/>
      <c r="D57" s="171"/>
      <c r="E57" s="151">
        <v>1895219462</v>
      </c>
      <c r="F57" s="152">
        <v>1851201650</v>
      </c>
      <c r="G57" s="152">
        <v>44017812</v>
      </c>
      <c r="H57" s="35"/>
    </row>
    <row r="58" spans="1:8" s="32" customFormat="1" ht="9.75" customHeight="1">
      <c r="A58" s="347" t="s">
        <v>138</v>
      </c>
      <c r="B58" s="347"/>
      <c r="C58" s="347"/>
      <c r="D58" s="171"/>
      <c r="E58" s="151">
        <v>1364354034</v>
      </c>
      <c r="F58" s="127">
        <v>598042902</v>
      </c>
      <c r="G58" s="127">
        <v>766311132</v>
      </c>
      <c r="H58" s="35"/>
    </row>
    <row r="59" spans="1:8" s="32" customFormat="1" ht="9.75" customHeight="1">
      <c r="A59" s="347" t="s">
        <v>149</v>
      </c>
      <c r="B59" s="347"/>
      <c r="C59" s="347"/>
      <c r="D59" s="171"/>
      <c r="E59" s="151">
        <v>54716063</v>
      </c>
      <c r="F59" s="152">
        <v>54716063</v>
      </c>
      <c r="G59" s="152" t="s">
        <v>390</v>
      </c>
      <c r="H59" s="35"/>
    </row>
    <row r="60" spans="1:8" s="190" customFormat="1" ht="9.75" customHeight="1">
      <c r="A60" s="357" t="s">
        <v>150</v>
      </c>
      <c r="B60" s="357"/>
      <c r="C60" s="357"/>
      <c r="D60" s="114"/>
      <c r="E60" s="159">
        <v>3314289559</v>
      </c>
      <c r="F60" s="68">
        <v>2503960615</v>
      </c>
      <c r="G60" s="68">
        <v>810328944</v>
      </c>
      <c r="H60" s="189"/>
    </row>
    <row r="61" spans="1:8" s="219" customFormat="1" ht="9.75" customHeight="1">
      <c r="A61" s="347" t="s">
        <v>151</v>
      </c>
      <c r="B61" s="347"/>
      <c r="C61" s="347"/>
      <c r="D61" s="171"/>
      <c r="E61" s="151">
        <v>3063459666</v>
      </c>
      <c r="F61" s="152">
        <v>2257101003</v>
      </c>
      <c r="G61" s="127">
        <v>806358663</v>
      </c>
      <c r="H61" s="35"/>
    </row>
    <row r="62" spans="1:8" s="219" customFormat="1" ht="9.75" customHeight="1">
      <c r="A62" s="347" t="s">
        <v>137</v>
      </c>
      <c r="B62" s="347"/>
      <c r="C62" s="347"/>
      <c r="D62" s="171"/>
      <c r="E62" s="151">
        <v>1784803400</v>
      </c>
      <c r="F62" s="127">
        <v>1740785588</v>
      </c>
      <c r="G62" s="127">
        <v>44017812</v>
      </c>
      <c r="H62" s="35"/>
    </row>
    <row r="63" spans="1:8" s="219" customFormat="1" ht="9.75" customHeight="1">
      <c r="A63" s="347" t="s">
        <v>138</v>
      </c>
      <c r="B63" s="347"/>
      <c r="C63" s="347"/>
      <c r="D63" s="171"/>
      <c r="E63" s="127">
        <v>1278656266</v>
      </c>
      <c r="F63" s="127">
        <v>516315415</v>
      </c>
      <c r="G63" s="127">
        <v>762340851</v>
      </c>
      <c r="H63" s="35"/>
    </row>
    <row r="64" spans="1:9" s="219" customFormat="1" ht="13.5" customHeight="1">
      <c r="A64" s="9" t="s">
        <v>39</v>
      </c>
      <c r="B64" s="9"/>
      <c r="C64" s="9"/>
      <c r="D64" s="9"/>
      <c r="E64" s="9"/>
      <c r="F64" s="9"/>
      <c r="G64" s="9"/>
      <c r="H64" s="9"/>
      <c r="I64" s="9"/>
    </row>
    <row r="65" spans="1:8" s="48" customFormat="1" ht="8.25" customHeight="1">
      <c r="A65" s="355" t="s">
        <v>284</v>
      </c>
      <c r="B65" s="355"/>
      <c r="C65" s="355"/>
      <c r="D65" s="355"/>
      <c r="E65" s="355"/>
      <c r="F65" s="355"/>
      <c r="G65" s="355"/>
      <c r="H65" s="47"/>
    </row>
    <row r="66" spans="1:8" s="48" customFormat="1" ht="8.25" customHeight="1">
      <c r="A66" s="355" t="s">
        <v>343</v>
      </c>
      <c r="B66" s="355"/>
      <c r="C66" s="355"/>
      <c r="D66" s="355"/>
      <c r="E66" s="355"/>
      <c r="F66" s="355"/>
      <c r="G66" s="355"/>
      <c r="H66" s="47"/>
    </row>
    <row r="67" spans="1:8" s="48" customFormat="1" ht="7.5">
      <c r="A67" s="356" t="s">
        <v>344</v>
      </c>
      <c r="B67" s="356"/>
      <c r="C67" s="356"/>
      <c r="D67" s="356"/>
      <c r="E67" s="356"/>
      <c r="F67" s="356"/>
      <c r="G67" s="356"/>
      <c r="H67" s="47"/>
    </row>
    <row r="68" spans="1:8" s="48" customFormat="1" ht="7.5">
      <c r="A68" s="356" t="s">
        <v>135</v>
      </c>
      <c r="B68" s="356"/>
      <c r="C68" s="356"/>
      <c r="D68" s="356"/>
      <c r="E68" s="356"/>
      <c r="F68" s="356"/>
      <c r="G68" s="356"/>
      <c r="H68" s="47"/>
    </row>
    <row r="69" spans="1:8" s="48" customFormat="1" ht="7.5">
      <c r="A69" s="356" t="s">
        <v>283</v>
      </c>
      <c r="B69" s="356"/>
      <c r="C69" s="356"/>
      <c r="D69" s="356"/>
      <c r="E69" s="356"/>
      <c r="F69" s="356"/>
      <c r="G69" s="356"/>
      <c r="H69" s="47"/>
    </row>
    <row r="70" spans="1:8" s="48" customFormat="1" ht="7.5">
      <c r="A70" s="356" t="s">
        <v>329</v>
      </c>
      <c r="B70" s="356"/>
      <c r="C70" s="356"/>
      <c r="D70" s="356"/>
      <c r="E70" s="356"/>
      <c r="F70" s="356"/>
      <c r="G70" s="356"/>
      <c r="H70" s="47"/>
    </row>
    <row r="71" spans="1:8" s="48" customFormat="1" ht="7.5">
      <c r="A71" s="356" t="s">
        <v>347</v>
      </c>
      <c r="B71" s="356"/>
      <c r="C71" s="356"/>
      <c r="D71" s="356"/>
      <c r="E71" s="356"/>
      <c r="F71" s="356"/>
      <c r="G71" s="356"/>
      <c r="H71" s="47"/>
    </row>
    <row r="72" spans="1:8" s="48" customFormat="1" ht="7.5">
      <c r="A72" s="356" t="s">
        <v>136</v>
      </c>
      <c r="B72" s="356"/>
      <c r="C72" s="356"/>
      <c r="D72" s="356"/>
      <c r="E72" s="356"/>
      <c r="F72" s="356"/>
      <c r="G72" s="356"/>
      <c r="H72" s="47"/>
    </row>
  </sheetData>
  <sheetProtection/>
  <mergeCells count="67">
    <mergeCell ref="A68:G68"/>
    <mergeCell ref="A69:G69"/>
    <mergeCell ref="A70:G70"/>
    <mergeCell ref="A71:G71"/>
    <mergeCell ref="A72:G72"/>
    <mergeCell ref="A61:C61"/>
    <mergeCell ref="A62:C62"/>
    <mergeCell ref="A63:C63"/>
    <mergeCell ref="A65:G65"/>
    <mergeCell ref="A66:G66"/>
    <mergeCell ref="A67:G67"/>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9:D9"/>
    <mergeCell ref="A10:D10"/>
    <mergeCell ref="A11:D11"/>
    <mergeCell ref="A13:D14"/>
    <mergeCell ref="E13:E17"/>
    <mergeCell ref="F13:G15"/>
    <mergeCell ref="A15:D15"/>
    <mergeCell ref="A16:D17"/>
    <mergeCell ref="A1:H1"/>
    <mergeCell ref="A2:H2"/>
    <mergeCell ref="A3:G3"/>
    <mergeCell ref="A4:D7"/>
    <mergeCell ref="E4:E7"/>
    <mergeCell ref="F4:G5"/>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dimension ref="A1:H65"/>
  <sheetViews>
    <sheetView workbookViewId="0" topLeftCell="A1">
      <selection activeCell="A64" sqref="A64:H64"/>
    </sheetView>
  </sheetViews>
  <sheetFormatPr defaultColWidth="13.8515625" defaultRowHeight="12.75"/>
  <cols>
    <col min="1" max="3" width="13.8515625" style="52" customWidth="1"/>
    <col min="4" max="4" width="0.85546875" style="52" customWidth="1"/>
    <col min="5" max="5" width="11.421875" style="52" customWidth="1"/>
    <col min="6" max="6" width="11.28125" style="52" customWidth="1"/>
    <col min="7" max="7" width="14.7109375" style="52" customWidth="1"/>
    <col min="8" max="8" width="12.00390625" style="52" customWidth="1"/>
    <col min="9" max="16384" width="13.8515625" style="52" customWidth="1"/>
  </cols>
  <sheetData>
    <row r="1" spans="1:8" ht="15.75" customHeight="1">
      <c r="A1" s="371"/>
      <c r="B1" s="371"/>
      <c r="C1" s="371"/>
      <c r="D1" s="371"/>
      <c r="E1" s="371"/>
      <c r="F1" s="371"/>
      <c r="G1" s="371"/>
      <c r="H1" s="371"/>
    </row>
    <row r="2" spans="1:8" ht="12" customHeight="1">
      <c r="A2" s="361" t="s">
        <v>156</v>
      </c>
      <c r="B2" s="361"/>
      <c r="C2" s="361"/>
      <c r="D2" s="361"/>
      <c r="E2" s="361"/>
      <c r="F2" s="361"/>
      <c r="G2" s="361"/>
      <c r="H2" s="361"/>
    </row>
    <row r="3" spans="1:8" ht="11.25" customHeight="1">
      <c r="A3" s="361" t="s">
        <v>381</v>
      </c>
      <c r="B3" s="361"/>
      <c r="C3" s="361"/>
      <c r="D3" s="361"/>
      <c r="E3" s="361"/>
      <c r="F3" s="361"/>
      <c r="G3" s="361"/>
      <c r="H3" s="361"/>
    </row>
    <row r="4" spans="1:8" ht="11.25" customHeight="1">
      <c r="A4" s="361" t="s">
        <v>34</v>
      </c>
      <c r="B4" s="362"/>
      <c r="C4" s="362"/>
      <c r="D4" s="362"/>
      <c r="E4" s="362"/>
      <c r="F4" s="362"/>
      <c r="G4" s="362"/>
      <c r="H4" s="362"/>
    </row>
    <row r="5" spans="1:8" ht="11.25" customHeight="1">
      <c r="A5" s="363" t="s">
        <v>246</v>
      </c>
      <c r="B5" s="364"/>
      <c r="C5" s="364"/>
      <c r="D5" s="364"/>
      <c r="E5" s="364"/>
      <c r="F5" s="364"/>
      <c r="G5" s="364"/>
      <c r="H5" s="364"/>
    </row>
    <row r="6" spans="1:8" ht="11.25" customHeight="1">
      <c r="A6" s="342" t="s">
        <v>229</v>
      </c>
      <c r="B6" s="342"/>
      <c r="C6" s="342"/>
      <c r="D6" s="349"/>
      <c r="E6" s="348" t="s">
        <v>0</v>
      </c>
      <c r="F6" s="359" t="s">
        <v>125</v>
      </c>
      <c r="G6" s="360"/>
      <c r="H6" s="360"/>
    </row>
    <row r="7" spans="1:8" ht="14.25" customHeight="1">
      <c r="A7" s="329"/>
      <c r="B7" s="329"/>
      <c r="C7" s="329"/>
      <c r="D7" s="350"/>
      <c r="E7" s="334"/>
      <c r="F7" s="348" t="s">
        <v>285</v>
      </c>
      <c r="G7" s="348" t="s">
        <v>286</v>
      </c>
      <c r="H7" s="332" t="s">
        <v>287</v>
      </c>
    </row>
    <row r="8" spans="1:8" ht="18.75" customHeight="1">
      <c r="A8" s="329"/>
      <c r="B8" s="329"/>
      <c r="C8" s="329"/>
      <c r="D8" s="350"/>
      <c r="E8" s="334"/>
      <c r="F8" s="334"/>
      <c r="G8" s="334"/>
      <c r="H8" s="333"/>
    </row>
    <row r="9" spans="1:8" ht="18" customHeight="1">
      <c r="A9" s="329"/>
      <c r="B9" s="329"/>
      <c r="C9" s="329"/>
      <c r="D9" s="350"/>
      <c r="E9" s="334"/>
      <c r="F9" s="334"/>
      <c r="G9" s="334"/>
      <c r="H9" s="333"/>
    </row>
    <row r="10" spans="1:8" ht="16.5" customHeight="1">
      <c r="A10" s="329"/>
      <c r="B10" s="329"/>
      <c r="C10" s="329"/>
      <c r="D10" s="350"/>
      <c r="E10" s="334"/>
      <c r="F10" s="334"/>
      <c r="G10" s="334"/>
      <c r="H10" s="333"/>
    </row>
    <row r="11" spans="1:8" ht="9" customHeight="1">
      <c r="A11" s="331"/>
      <c r="B11" s="331"/>
      <c r="C11" s="331"/>
      <c r="D11" s="366"/>
      <c r="E11" s="365"/>
      <c r="F11" s="365"/>
      <c r="G11" s="365"/>
      <c r="H11" s="358"/>
    </row>
    <row r="12" spans="1:4" ht="3" customHeight="1">
      <c r="A12" s="345" t="s">
        <v>152</v>
      </c>
      <c r="B12" s="345"/>
      <c r="C12" s="345"/>
      <c r="D12" s="173"/>
    </row>
    <row r="13" spans="1:8" ht="11.25" customHeight="1">
      <c r="A13" s="345"/>
      <c r="B13" s="345"/>
      <c r="C13" s="345"/>
      <c r="D13" s="173"/>
      <c r="E13" s="305">
        <v>110886350</v>
      </c>
      <c r="F13" s="305">
        <v>9554398</v>
      </c>
      <c r="G13" s="305">
        <v>85363603</v>
      </c>
      <c r="H13" s="305">
        <v>15968349</v>
      </c>
    </row>
    <row r="14" spans="1:8" ht="2.25" customHeight="1">
      <c r="A14" s="370"/>
      <c r="B14" s="370"/>
      <c r="C14" s="370"/>
      <c r="D14" s="173"/>
      <c r="E14" s="115"/>
      <c r="F14" s="115"/>
      <c r="G14" s="115"/>
      <c r="H14" s="115"/>
    </row>
    <row r="15" spans="1:8" ht="9.75" customHeight="1">
      <c r="A15" s="329" t="s">
        <v>7</v>
      </c>
      <c r="B15" s="329"/>
      <c r="C15" s="329"/>
      <c r="D15" s="350"/>
      <c r="E15" s="349" t="s">
        <v>0</v>
      </c>
      <c r="F15" s="359" t="s">
        <v>157</v>
      </c>
      <c r="G15" s="360"/>
      <c r="H15" s="360"/>
    </row>
    <row r="16" spans="1:8" ht="9.75" customHeight="1">
      <c r="A16" s="329" t="s">
        <v>130</v>
      </c>
      <c r="B16" s="329"/>
      <c r="C16" s="329"/>
      <c r="D16" s="350"/>
      <c r="E16" s="350"/>
      <c r="F16" s="332" t="s">
        <v>35</v>
      </c>
      <c r="G16" s="349"/>
      <c r="H16" s="332" t="s">
        <v>268</v>
      </c>
    </row>
    <row r="17" spans="1:8" ht="9.75" customHeight="1">
      <c r="A17" s="329" t="s">
        <v>230</v>
      </c>
      <c r="B17" s="329"/>
      <c r="C17" s="329"/>
      <c r="D17" s="350"/>
      <c r="E17" s="350"/>
      <c r="F17" s="343"/>
      <c r="G17" s="351"/>
      <c r="H17" s="333"/>
    </row>
    <row r="18" spans="1:8" ht="9.75" customHeight="1">
      <c r="A18" s="367"/>
      <c r="B18" s="367"/>
      <c r="C18" s="367"/>
      <c r="D18" s="368"/>
      <c r="E18" s="350"/>
      <c r="F18" s="332" t="s">
        <v>159</v>
      </c>
      <c r="G18" s="349"/>
      <c r="H18" s="333"/>
    </row>
    <row r="19" spans="1:8" ht="9.75" customHeight="1">
      <c r="A19" s="329" t="s">
        <v>158</v>
      </c>
      <c r="B19" s="329"/>
      <c r="C19" s="329"/>
      <c r="D19" s="369"/>
      <c r="E19" s="350"/>
      <c r="F19" s="333" t="s">
        <v>160</v>
      </c>
      <c r="G19" s="350"/>
      <c r="H19" s="333"/>
    </row>
    <row r="20" spans="1:8" s="58" customFormat="1" ht="9.75" customHeight="1">
      <c r="A20" s="344" t="s">
        <v>7</v>
      </c>
      <c r="B20" s="344"/>
      <c r="C20" s="344"/>
      <c r="D20" s="351"/>
      <c r="E20" s="351"/>
      <c r="F20" s="343" t="s">
        <v>161</v>
      </c>
      <c r="G20" s="351"/>
      <c r="H20" s="343"/>
    </row>
    <row r="21" spans="1:8" s="58" customFormat="1" ht="9.75" customHeight="1">
      <c r="A21" s="33" t="s">
        <v>7</v>
      </c>
      <c r="B21" s="33" t="s">
        <v>7</v>
      </c>
      <c r="C21" s="33" t="s">
        <v>7</v>
      </c>
      <c r="D21" s="33"/>
      <c r="E21" s="33" t="s">
        <v>7</v>
      </c>
      <c r="F21" s="33" t="s">
        <v>7</v>
      </c>
      <c r="G21" s="33" t="s">
        <v>7</v>
      </c>
      <c r="H21" s="33" t="s">
        <v>7</v>
      </c>
    </row>
    <row r="22" spans="1:8" s="58" customFormat="1" ht="10.5" customHeight="1">
      <c r="A22" s="347" t="s">
        <v>36</v>
      </c>
      <c r="B22" s="347"/>
      <c r="C22" s="347"/>
      <c r="D22" s="171"/>
      <c r="E22" s="300">
        <v>41108914</v>
      </c>
      <c r="F22" s="301" t="s">
        <v>7</v>
      </c>
      <c r="G22" s="301">
        <v>18587824</v>
      </c>
      <c r="H22" s="301">
        <v>22521090</v>
      </c>
    </row>
    <row r="23" spans="1:8" s="58" customFormat="1" ht="10.5" customHeight="1">
      <c r="A23" s="347" t="s">
        <v>38</v>
      </c>
      <c r="B23" s="347"/>
      <c r="C23" s="347"/>
      <c r="D23" s="171"/>
      <c r="E23" s="300">
        <v>45515908</v>
      </c>
      <c r="F23" s="301" t="s">
        <v>7</v>
      </c>
      <c r="G23" s="301">
        <v>37221088</v>
      </c>
      <c r="H23" s="301">
        <v>8294820</v>
      </c>
    </row>
    <row r="24" spans="1:8" s="58" customFormat="1" ht="10.5" customHeight="1">
      <c r="A24" s="354" t="s">
        <v>162</v>
      </c>
      <c r="B24" s="354"/>
      <c r="C24" s="354"/>
      <c r="D24" s="61"/>
      <c r="E24" s="300" t="s">
        <v>7</v>
      </c>
      <c r="F24" s="301" t="s">
        <v>7</v>
      </c>
      <c r="G24" s="301" t="s">
        <v>7</v>
      </c>
      <c r="H24" s="301" t="s">
        <v>7</v>
      </c>
    </row>
    <row r="25" spans="1:8" s="58" customFormat="1" ht="10.5" customHeight="1">
      <c r="A25" s="347" t="s">
        <v>232</v>
      </c>
      <c r="B25" s="347"/>
      <c r="C25" s="347"/>
      <c r="D25" s="171"/>
      <c r="E25" s="300">
        <v>61802548</v>
      </c>
      <c r="F25" s="301" t="s">
        <v>7</v>
      </c>
      <c r="G25" s="301">
        <v>56020052</v>
      </c>
      <c r="H25" s="301">
        <v>5782496</v>
      </c>
    </row>
    <row r="26" spans="1:8" s="58" customFormat="1" ht="10.5" customHeight="1">
      <c r="A26" s="354" t="s">
        <v>163</v>
      </c>
      <c r="B26" s="354"/>
      <c r="C26" s="354"/>
      <c r="D26" s="61"/>
      <c r="E26" s="300" t="s">
        <v>7</v>
      </c>
      <c r="F26" s="301" t="s">
        <v>7</v>
      </c>
      <c r="G26" s="301" t="s">
        <v>7</v>
      </c>
      <c r="H26" s="301" t="s">
        <v>7</v>
      </c>
    </row>
    <row r="27" spans="1:8" s="58" customFormat="1" ht="10.5" customHeight="1">
      <c r="A27" s="354" t="s">
        <v>164</v>
      </c>
      <c r="B27" s="354"/>
      <c r="C27" s="354"/>
      <c r="D27" s="61"/>
      <c r="E27" s="300" t="s">
        <v>7</v>
      </c>
      <c r="F27" s="301" t="s">
        <v>7</v>
      </c>
      <c r="G27" s="301" t="s">
        <v>7</v>
      </c>
      <c r="H27" s="301" t="s">
        <v>7</v>
      </c>
    </row>
    <row r="28" spans="1:8" s="58" customFormat="1" ht="10.5" customHeight="1">
      <c r="A28" s="347" t="s">
        <v>257</v>
      </c>
      <c r="B28" s="347"/>
      <c r="C28" s="347"/>
      <c r="D28" s="171"/>
      <c r="E28" s="300">
        <v>29543805</v>
      </c>
      <c r="F28" s="301" t="s">
        <v>7</v>
      </c>
      <c r="G28" s="301">
        <v>29543805</v>
      </c>
      <c r="H28" s="302" t="s">
        <v>314</v>
      </c>
    </row>
    <row r="29" spans="1:8" s="58" customFormat="1" ht="10.5" customHeight="1">
      <c r="A29" s="354" t="s">
        <v>165</v>
      </c>
      <c r="B29" s="354"/>
      <c r="C29" s="354"/>
      <c r="D29" s="61"/>
      <c r="E29" s="300" t="s">
        <v>7</v>
      </c>
      <c r="F29" s="301" t="s">
        <v>7</v>
      </c>
      <c r="G29" s="301" t="s">
        <v>7</v>
      </c>
      <c r="H29" s="301" t="s">
        <v>7</v>
      </c>
    </row>
    <row r="30" spans="1:8" s="58" customFormat="1" ht="10.5" customHeight="1">
      <c r="A30" s="347" t="s">
        <v>234</v>
      </c>
      <c r="B30" s="347"/>
      <c r="C30" s="347"/>
      <c r="D30" s="171"/>
      <c r="E30" s="300">
        <v>418775548</v>
      </c>
      <c r="F30" s="301" t="s">
        <v>7</v>
      </c>
      <c r="G30" s="301">
        <v>414225501</v>
      </c>
      <c r="H30" s="301">
        <v>4550047</v>
      </c>
    </row>
    <row r="31" spans="1:8" s="58" customFormat="1" ht="10.5" customHeight="1">
      <c r="A31" s="347" t="s">
        <v>235</v>
      </c>
      <c r="B31" s="347"/>
      <c r="C31" s="347"/>
      <c r="D31" s="171"/>
      <c r="E31" s="300">
        <v>348272233</v>
      </c>
      <c r="F31" s="301" t="s">
        <v>7</v>
      </c>
      <c r="G31" s="301">
        <v>346659318</v>
      </c>
      <c r="H31" s="301">
        <v>1612915</v>
      </c>
    </row>
    <row r="32" spans="1:8" s="58" customFormat="1" ht="10.5" customHeight="1">
      <c r="A32" s="354" t="s">
        <v>166</v>
      </c>
      <c r="B32" s="354"/>
      <c r="C32" s="354"/>
      <c r="D32" s="61"/>
      <c r="E32" s="300" t="s">
        <v>7</v>
      </c>
      <c r="F32" s="301" t="s">
        <v>7</v>
      </c>
      <c r="G32" s="301" t="s">
        <v>7</v>
      </c>
      <c r="H32" s="301" t="s">
        <v>7</v>
      </c>
    </row>
    <row r="33" spans="1:8" s="58" customFormat="1" ht="10.5" customHeight="1">
      <c r="A33" s="347" t="s">
        <v>236</v>
      </c>
      <c r="B33" s="347"/>
      <c r="C33" s="347"/>
      <c r="D33" s="171"/>
      <c r="E33" s="300">
        <v>82747497</v>
      </c>
      <c r="F33" s="301" t="s">
        <v>7</v>
      </c>
      <c r="G33" s="301">
        <v>81765245</v>
      </c>
      <c r="H33" s="301">
        <v>982252</v>
      </c>
    </row>
    <row r="34" spans="1:8" s="58" customFormat="1" ht="10.5" customHeight="1">
      <c r="A34" s="347" t="s">
        <v>367</v>
      </c>
      <c r="B34" s="347"/>
      <c r="C34" s="347"/>
      <c r="D34" s="171"/>
      <c r="E34" s="300">
        <v>70503315</v>
      </c>
      <c r="F34" s="301" t="s">
        <v>7</v>
      </c>
      <c r="G34" s="301">
        <v>67566183</v>
      </c>
      <c r="H34" s="301">
        <v>2937132</v>
      </c>
    </row>
    <row r="35" spans="1:8" s="58" customFormat="1" ht="10.5" customHeight="1">
      <c r="A35" s="347" t="s">
        <v>237</v>
      </c>
      <c r="B35" s="347"/>
      <c r="C35" s="347"/>
      <c r="D35" s="171"/>
      <c r="E35" s="300">
        <v>760842371</v>
      </c>
      <c r="F35" s="301" t="s">
        <v>7</v>
      </c>
      <c r="G35" s="301">
        <v>749138773</v>
      </c>
      <c r="H35" s="301">
        <v>11703598</v>
      </c>
    </row>
    <row r="36" spans="1:8" s="58" customFormat="1" ht="10.5" customHeight="1">
      <c r="A36" s="347" t="s">
        <v>303</v>
      </c>
      <c r="B36" s="347"/>
      <c r="C36" s="347"/>
      <c r="D36" s="171"/>
      <c r="E36" s="300">
        <v>18057845</v>
      </c>
      <c r="F36" s="301" t="s">
        <v>7</v>
      </c>
      <c r="G36" s="301">
        <v>13667670</v>
      </c>
      <c r="H36" s="301">
        <v>4390175</v>
      </c>
    </row>
    <row r="37" spans="1:8" s="58" customFormat="1" ht="10.5" customHeight="1">
      <c r="A37" s="347" t="s">
        <v>304</v>
      </c>
      <c r="B37" s="347"/>
      <c r="C37" s="347"/>
      <c r="D37" s="171"/>
      <c r="E37" s="300">
        <v>4698291</v>
      </c>
      <c r="F37" s="301" t="s">
        <v>7</v>
      </c>
      <c r="G37" s="301">
        <v>1285106</v>
      </c>
      <c r="H37" s="301">
        <v>3413185</v>
      </c>
    </row>
    <row r="38" spans="1:8" s="58" customFormat="1" ht="10.5" customHeight="1">
      <c r="A38" s="347" t="s">
        <v>305</v>
      </c>
      <c r="B38" s="347"/>
      <c r="C38" s="347"/>
      <c r="D38" s="171"/>
      <c r="E38" s="300">
        <v>7101543</v>
      </c>
      <c r="F38" s="301" t="s">
        <v>7</v>
      </c>
      <c r="G38" s="301">
        <v>6857272</v>
      </c>
      <c r="H38" s="301">
        <v>244271</v>
      </c>
    </row>
    <row r="39" spans="1:8" s="58" customFormat="1" ht="10.5" customHeight="1">
      <c r="A39" s="347" t="s">
        <v>306</v>
      </c>
      <c r="B39" s="347"/>
      <c r="C39" s="347"/>
      <c r="D39" s="171"/>
      <c r="E39" s="300">
        <v>36524461</v>
      </c>
      <c r="F39" s="301" t="s">
        <v>7</v>
      </c>
      <c r="G39" s="301">
        <v>35888661</v>
      </c>
      <c r="H39" s="301">
        <v>635800</v>
      </c>
    </row>
    <row r="40" spans="1:8" s="58" customFormat="1" ht="10.5" customHeight="1">
      <c r="A40" s="347" t="s">
        <v>307</v>
      </c>
      <c r="B40" s="347"/>
      <c r="C40" s="347"/>
      <c r="D40" s="171"/>
      <c r="E40" s="300">
        <v>93377675</v>
      </c>
      <c r="F40" s="301" t="s">
        <v>7</v>
      </c>
      <c r="G40" s="301">
        <v>90670945</v>
      </c>
      <c r="H40" s="301">
        <v>2706730</v>
      </c>
    </row>
    <row r="41" spans="1:8" s="58" customFormat="1" ht="10.5" customHeight="1">
      <c r="A41" s="347" t="s">
        <v>308</v>
      </c>
      <c r="B41" s="347"/>
      <c r="C41" s="347"/>
      <c r="D41" s="171"/>
      <c r="E41" s="300">
        <v>51646030</v>
      </c>
      <c r="F41" s="301" t="s">
        <v>7</v>
      </c>
      <c r="G41" s="301">
        <v>51567666</v>
      </c>
      <c r="H41" s="301">
        <v>78364</v>
      </c>
    </row>
    <row r="42" spans="1:8" s="58" customFormat="1" ht="10.5" customHeight="1">
      <c r="A42" s="347" t="s">
        <v>309</v>
      </c>
      <c r="B42" s="347"/>
      <c r="C42" s="347"/>
      <c r="D42" s="171"/>
      <c r="E42" s="300">
        <v>116561008</v>
      </c>
      <c r="F42" s="301" t="s">
        <v>7</v>
      </c>
      <c r="G42" s="301">
        <v>116353835</v>
      </c>
      <c r="H42" s="301">
        <v>207173</v>
      </c>
    </row>
    <row r="43" spans="1:8" s="58" customFormat="1" ht="10.5" customHeight="1">
      <c r="A43" s="354" t="s">
        <v>310</v>
      </c>
      <c r="B43" s="354"/>
      <c r="C43" s="354"/>
      <c r="D43" s="61"/>
      <c r="E43" s="300" t="s">
        <v>7</v>
      </c>
      <c r="F43" s="301" t="s">
        <v>7</v>
      </c>
      <c r="G43" s="301" t="s">
        <v>7</v>
      </c>
      <c r="H43" s="301" t="s">
        <v>7</v>
      </c>
    </row>
    <row r="44" spans="1:8" s="58" customFormat="1" ht="10.5" customHeight="1">
      <c r="A44" s="347" t="s">
        <v>311</v>
      </c>
      <c r="B44" s="347"/>
      <c r="C44" s="347"/>
      <c r="D44" s="171"/>
      <c r="E44" s="300">
        <v>418790604</v>
      </c>
      <c r="F44" s="301" t="s">
        <v>7</v>
      </c>
      <c r="G44" s="301">
        <v>418790604</v>
      </c>
      <c r="H44" s="302" t="s">
        <v>314</v>
      </c>
    </row>
    <row r="45" spans="1:8" s="58" customFormat="1" ht="10.5" customHeight="1">
      <c r="A45" s="347" t="s">
        <v>330</v>
      </c>
      <c r="B45" s="347"/>
      <c r="C45" s="347"/>
      <c r="D45" s="171"/>
      <c r="E45" s="300">
        <v>14084914</v>
      </c>
      <c r="F45" s="301" t="s">
        <v>7</v>
      </c>
      <c r="G45" s="301">
        <v>14057014</v>
      </c>
      <c r="H45" s="302">
        <v>27900</v>
      </c>
    </row>
    <row r="46" spans="1:8" s="58" customFormat="1" ht="10.5" customHeight="1">
      <c r="A46" s="354" t="s">
        <v>167</v>
      </c>
      <c r="B46" s="354"/>
      <c r="C46" s="354"/>
      <c r="D46" s="61"/>
      <c r="E46" s="300" t="s">
        <v>7</v>
      </c>
      <c r="F46" s="301" t="s">
        <v>7</v>
      </c>
      <c r="G46" s="301" t="s">
        <v>7</v>
      </c>
      <c r="H46" s="302" t="s">
        <v>7</v>
      </c>
    </row>
    <row r="47" spans="1:8" s="58" customFormat="1" ht="10.5" customHeight="1">
      <c r="A47" s="347" t="s">
        <v>238</v>
      </c>
      <c r="B47" s="347"/>
      <c r="C47" s="347"/>
      <c r="D47" s="171"/>
      <c r="E47" s="300">
        <v>245504700</v>
      </c>
      <c r="F47" s="301" t="s">
        <v>7</v>
      </c>
      <c r="G47" s="301">
        <v>245447340</v>
      </c>
      <c r="H47" s="302">
        <v>57360</v>
      </c>
    </row>
    <row r="48" spans="1:8" s="58" customFormat="1" ht="10.5" customHeight="1">
      <c r="A48" s="347" t="s">
        <v>212</v>
      </c>
      <c r="B48" s="347"/>
      <c r="C48" s="347"/>
      <c r="D48" s="171"/>
      <c r="E48" s="300">
        <v>114642425</v>
      </c>
      <c r="F48" s="301" t="s">
        <v>7</v>
      </c>
      <c r="G48" s="301">
        <v>114642425</v>
      </c>
      <c r="H48" s="302" t="s">
        <v>314</v>
      </c>
    </row>
    <row r="49" spans="1:8" s="58" customFormat="1" ht="10.5" customHeight="1">
      <c r="A49" s="354" t="s">
        <v>168</v>
      </c>
      <c r="B49" s="354"/>
      <c r="C49" s="354"/>
      <c r="D49" s="61"/>
      <c r="E49" s="300" t="s">
        <v>7</v>
      </c>
      <c r="F49" s="301" t="s">
        <v>7</v>
      </c>
      <c r="G49" s="301" t="s">
        <v>7</v>
      </c>
      <c r="H49" s="301" t="s">
        <v>7</v>
      </c>
    </row>
    <row r="50" spans="1:8" s="58" customFormat="1" ht="10.5" customHeight="1">
      <c r="A50" s="347" t="s">
        <v>239</v>
      </c>
      <c r="B50" s="347"/>
      <c r="C50" s="347"/>
      <c r="D50" s="171"/>
      <c r="E50" s="300">
        <v>176834132</v>
      </c>
      <c r="F50" s="301" t="s">
        <v>7</v>
      </c>
      <c r="G50" s="301">
        <v>176757731</v>
      </c>
      <c r="H50" s="301">
        <v>76401</v>
      </c>
    </row>
    <row r="51" spans="1:8" s="58" customFormat="1" ht="10.5" customHeight="1">
      <c r="A51" s="354" t="s">
        <v>169</v>
      </c>
      <c r="B51" s="354"/>
      <c r="C51" s="354"/>
      <c r="D51" s="61"/>
      <c r="E51" s="300" t="s">
        <v>7</v>
      </c>
      <c r="F51" s="301" t="s">
        <v>7</v>
      </c>
      <c r="G51" s="301" t="s">
        <v>7</v>
      </c>
      <c r="H51" s="301" t="s">
        <v>7</v>
      </c>
    </row>
    <row r="52" spans="1:8" s="58" customFormat="1" ht="10.5" customHeight="1">
      <c r="A52" s="347" t="s">
        <v>240</v>
      </c>
      <c r="B52" s="347"/>
      <c r="C52" s="347"/>
      <c r="D52" s="171"/>
      <c r="E52" s="300">
        <v>27147433</v>
      </c>
      <c r="F52" s="301" t="s">
        <v>7</v>
      </c>
      <c r="G52" s="301">
        <v>22610767</v>
      </c>
      <c r="H52" s="301">
        <v>4536666</v>
      </c>
    </row>
    <row r="53" spans="1:8" s="58" customFormat="1" ht="10.5" customHeight="1">
      <c r="A53" s="347" t="s">
        <v>37</v>
      </c>
      <c r="B53" s="347"/>
      <c r="C53" s="347"/>
      <c r="D53" s="171"/>
      <c r="E53" s="300">
        <v>1106527</v>
      </c>
      <c r="F53" s="301" t="s">
        <v>7</v>
      </c>
      <c r="G53" s="301">
        <v>1091388</v>
      </c>
      <c r="H53" s="301">
        <v>15139</v>
      </c>
    </row>
    <row r="54" spans="1:8" s="58" customFormat="1" ht="10.5" customHeight="1">
      <c r="A54" s="354" t="s">
        <v>170</v>
      </c>
      <c r="B54" s="354"/>
      <c r="C54" s="354"/>
      <c r="D54" s="61"/>
      <c r="E54" s="300" t="s">
        <v>7</v>
      </c>
      <c r="F54" s="301" t="s">
        <v>7</v>
      </c>
      <c r="G54" s="301" t="s">
        <v>7</v>
      </c>
      <c r="H54" s="301" t="s">
        <v>7</v>
      </c>
    </row>
    <row r="55" spans="1:8" s="58" customFormat="1" ht="10.5" customHeight="1">
      <c r="A55" s="347" t="s">
        <v>241</v>
      </c>
      <c r="B55" s="347"/>
      <c r="C55" s="347"/>
      <c r="D55" s="171"/>
      <c r="E55" s="300">
        <v>27275411</v>
      </c>
      <c r="F55" s="301" t="s">
        <v>7</v>
      </c>
      <c r="G55" s="301">
        <v>26359446</v>
      </c>
      <c r="H55" s="301">
        <v>915965</v>
      </c>
    </row>
    <row r="56" spans="1:8" s="221" customFormat="1" ht="10.5" customHeight="1">
      <c r="A56" s="357" t="s">
        <v>150</v>
      </c>
      <c r="B56" s="357"/>
      <c r="C56" s="357"/>
      <c r="D56" s="114"/>
      <c r="E56" s="303">
        <v>1920555917</v>
      </c>
      <c r="F56" s="304" t="s">
        <v>7</v>
      </c>
      <c r="G56" s="304">
        <v>1862102335</v>
      </c>
      <c r="H56" s="304">
        <v>58453582</v>
      </c>
    </row>
    <row r="57" spans="1:8" s="58" customFormat="1" ht="10.5" customHeight="1">
      <c r="A57" s="347" t="s">
        <v>242</v>
      </c>
      <c r="B57" s="347"/>
      <c r="C57" s="347"/>
      <c r="D57" s="171"/>
      <c r="E57" s="300">
        <v>1809669567</v>
      </c>
      <c r="F57" s="302" t="s">
        <v>7</v>
      </c>
      <c r="G57" s="302" t="s">
        <v>390</v>
      </c>
      <c r="H57" s="302" t="s">
        <v>390</v>
      </c>
    </row>
    <row r="58" spans="1:8" s="58" customFormat="1" ht="9.75" customHeight="1">
      <c r="A58" s="372" t="s">
        <v>39</v>
      </c>
      <c r="B58" s="372"/>
      <c r="C58" s="372"/>
      <c r="D58" s="372"/>
      <c r="E58" s="372"/>
      <c r="F58" s="372"/>
      <c r="G58" s="372"/>
      <c r="H58" s="372"/>
    </row>
    <row r="59" spans="1:8" s="212" customFormat="1" ht="7.5">
      <c r="A59" s="355" t="s">
        <v>339</v>
      </c>
      <c r="B59" s="355"/>
      <c r="C59" s="355"/>
      <c r="D59" s="355"/>
      <c r="E59" s="355"/>
      <c r="F59" s="355"/>
      <c r="G59" s="355"/>
      <c r="H59" s="355"/>
    </row>
    <row r="60" spans="1:8" s="212" customFormat="1" ht="7.5">
      <c r="A60" s="356" t="s">
        <v>345</v>
      </c>
      <c r="B60" s="356"/>
      <c r="C60" s="356"/>
      <c r="D60" s="356"/>
      <c r="E60" s="356"/>
      <c r="F60" s="356"/>
      <c r="G60" s="356"/>
      <c r="H60" s="356"/>
    </row>
    <row r="61" spans="1:8" s="212" customFormat="1" ht="7.5">
      <c r="A61" s="356" t="s">
        <v>340</v>
      </c>
      <c r="B61" s="356"/>
      <c r="C61" s="356"/>
      <c r="D61" s="356"/>
      <c r="E61" s="356"/>
      <c r="F61" s="356"/>
      <c r="G61" s="356"/>
      <c r="H61" s="356"/>
    </row>
    <row r="62" spans="1:8" s="212" customFormat="1" ht="7.5">
      <c r="A62" s="356" t="s">
        <v>171</v>
      </c>
      <c r="B62" s="356"/>
      <c r="C62" s="356"/>
      <c r="D62" s="356"/>
      <c r="E62" s="356"/>
      <c r="F62" s="356"/>
      <c r="G62" s="356"/>
      <c r="H62" s="356"/>
    </row>
    <row r="63" spans="1:8" s="212" customFormat="1" ht="7.5">
      <c r="A63" s="356" t="s">
        <v>247</v>
      </c>
      <c r="B63" s="356"/>
      <c r="C63" s="356"/>
      <c r="D63" s="356"/>
      <c r="E63" s="356"/>
      <c r="F63" s="356"/>
      <c r="G63" s="356"/>
      <c r="H63" s="356"/>
    </row>
    <row r="64" spans="1:8" s="212" customFormat="1" ht="7.5">
      <c r="A64" s="356" t="s">
        <v>331</v>
      </c>
      <c r="B64" s="356"/>
      <c r="C64" s="356"/>
      <c r="D64" s="356"/>
      <c r="E64" s="356"/>
      <c r="F64" s="356"/>
      <c r="G64" s="356"/>
      <c r="H64" s="356"/>
    </row>
    <row r="65" spans="1:8" s="209" customFormat="1" ht="16.5" customHeight="1">
      <c r="A65" s="355"/>
      <c r="B65" s="355"/>
      <c r="C65" s="355"/>
      <c r="D65" s="355"/>
      <c r="E65" s="355"/>
      <c r="F65" s="355"/>
      <c r="G65" s="355"/>
      <c r="H65" s="355"/>
    </row>
    <row r="66" s="59" customFormat="1" ht="9" customHeight="1"/>
    <row r="67" ht="9.75" customHeight="1"/>
    <row r="68" ht="9.75" customHeight="1"/>
    <row r="73" ht="15" customHeight="1"/>
  </sheetData>
  <sheetProtection/>
  <mergeCells count="69">
    <mergeCell ref="A58:H58"/>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44:C44"/>
    <mergeCell ref="A37:C37"/>
    <mergeCell ref="A20:D20"/>
    <mergeCell ref="A6:D11"/>
    <mergeCell ref="A15:D15"/>
    <mergeCell ref="A16:D16"/>
    <mergeCell ref="A17:D17"/>
    <mergeCell ref="A18:D18"/>
    <mergeCell ref="A19:D19"/>
    <mergeCell ref="A12:C14"/>
    <mergeCell ref="A60:H60"/>
    <mergeCell ref="A61:H61"/>
    <mergeCell ref="A59:H59"/>
    <mergeCell ref="A22:C22"/>
    <mergeCell ref="A23:C23"/>
    <mergeCell ref="A36:C36"/>
    <mergeCell ref="A41:C41"/>
    <mergeCell ref="A42:C42"/>
    <mergeCell ref="A33:C33"/>
    <mergeCell ref="A27:C27"/>
    <mergeCell ref="A25:C25"/>
    <mergeCell ref="A26:C26"/>
    <mergeCell ref="A54:C54"/>
    <mergeCell ref="A45:C45"/>
    <mergeCell ref="A65:H65"/>
    <mergeCell ref="A38:C38"/>
    <mergeCell ref="A39:C39"/>
    <mergeCell ref="A40:C40"/>
    <mergeCell ref="A56:C56"/>
    <mergeCell ref="A57:C57"/>
    <mergeCell ref="A4:H4"/>
    <mergeCell ref="A5:H5"/>
    <mergeCell ref="F6:H6"/>
    <mergeCell ref="E6:E11"/>
    <mergeCell ref="F16:G17"/>
    <mergeCell ref="E15:E20"/>
    <mergeCell ref="H16:H20"/>
    <mergeCell ref="F7:F11"/>
    <mergeCell ref="G7:G11"/>
    <mergeCell ref="A62:H62"/>
    <mergeCell ref="A63:H63"/>
    <mergeCell ref="A64:H64"/>
    <mergeCell ref="H7:H11"/>
    <mergeCell ref="F15:H15"/>
    <mergeCell ref="F18:G18"/>
    <mergeCell ref="F19:G19"/>
    <mergeCell ref="F20:G20"/>
    <mergeCell ref="A24:C24"/>
    <mergeCell ref="A32:C32"/>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I63"/>
  <sheetViews>
    <sheetView workbookViewId="0" topLeftCell="A1">
      <selection activeCell="G64" sqref="G64"/>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71"/>
      <c r="B1" s="371"/>
      <c r="C1" s="371"/>
      <c r="D1" s="371"/>
      <c r="E1" s="371"/>
      <c r="F1" s="371"/>
      <c r="G1" s="371"/>
      <c r="H1" s="371"/>
    </row>
    <row r="2" spans="1:8" s="64" customFormat="1" ht="12" customHeight="1">
      <c r="A2" s="361" t="s">
        <v>156</v>
      </c>
      <c r="B2" s="361"/>
      <c r="C2" s="361"/>
      <c r="D2" s="361"/>
      <c r="E2" s="361"/>
      <c r="F2" s="361"/>
      <c r="G2" s="361"/>
      <c r="H2" s="361"/>
    </row>
    <row r="3" spans="1:8" s="64" customFormat="1" ht="11.25" customHeight="1">
      <c r="A3" s="361" t="s">
        <v>382</v>
      </c>
      <c r="B3" s="361"/>
      <c r="C3" s="361"/>
      <c r="D3" s="361"/>
      <c r="E3" s="361"/>
      <c r="F3" s="361"/>
      <c r="G3" s="361"/>
      <c r="H3" s="361"/>
    </row>
    <row r="4" spans="1:8" s="64" customFormat="1" ht="11.25" customHeight="1">
      <c r="A4" s="361" t="s">
        <v>40</v>
      </c>
      <c r="B4" s="361"/>
      <c r="C4" s="361"/>
      <c r="D4" s="361"/>
      <c r="E4" s="361"/>
      <c r="F4" s="361"/>
      <c r="G4" s="361"/>
      <c r="H4" s="361"/>
    </row>
    <row r="5" spans="1:8" s="64" customFormat="1" ht="11.25" customHeight="1">
      <c r="A5" s="376" t="s">
        <v>246</v>
      </c>
      <c r="B5" s="376"/>
      <c r="C5" s="376"/>
      <c r="D5" s="376"/>
      <c r="E5" s="376"/>
      <c r="F5" s="376"/>
      <c r="G5" s="376"/>
      <c r="H5" s="376"/>
    </row>
    <row r="6" spans="1:9" ht="17.25" customHeight="1">
      <c r="A6" s="329" t="s">
        <v>229</v>
      </c>
      <c r="B6" s="329"/>
      <c r="C6" s="329"/>
      <c r="D6" s="329"/>
      <c r="E6" s="374" t="s">
        <v>0</v>
      </c>
      <c r="F6" s="350" t="s">
        <v>285</v>
      </c>
      <c r="G6" s="334" t="s">
        <v>286</v>
      </c>
      <c r="H6" s="333" t="s">
        <v>287</v>
      </c>
      <c r="I6" s="56"/>
    </row>
    <row r="7" spans="1:8" ht="21" customHeight="1">
      <c r="A7" s="329"/>
      <c r="B7" s="329"/>
      <c r="C7" s="329"/>
      <c r="D7" s="329"/>
      <c r="E7" s="374"/>
      <c r="F7" s="350"/>
      <c r="G7" s="334"/>
      <c r="H7" s="333"/>
    </row>
    <row r="8" spans="1:8" ht="20.25" customHeight="1">
      <c r="A8" s="329"/>
      <c r="B8" s="329"/>
      <c r="C8" s="329"/>
      <c r="D8" s="329"/>
      <c r="E8" s="374"/>
      <c r="F8" s="350"/>
      <c r="G8" s="334"/>
      <c r="H8" s="333"/>
    </row>
    <row r="9" spans="1:8" ht="22.5" customHeight="1">
      <c r="A9" s="329"/>
      <c r="B9" s="329"/>
      <c r="C9" s="329"/>
      <c r="D9" s="329"/>
      <c r="E9" s="374"/>
      <c r="F9" s="350"/>
      <c r="G9" s="334"/>
      <c r="H9" s="333"/>
    </row>
    <row r="10" spans="1:8" ht="9.75" customHeight="1">
      <c r="A10" s="329"/>
      <c r="B10" s="329"/>
      <c r="C10" s="329"/>
      <c r="D10" s="329"/>
      <c r="E10" s="375"/>
      <c r="F10" s="366"/>
      <c r="G10" s="365"/>
      <c r="H10" s="358"/>
    </row>
    <row r="11" spans="1:4" ht="6" customHeight="1">
      <c r="A11" s="377" t="s">
        <v>152</v>
      </c>
      <c r="B11" s="377"/>
      <c r="C11" s="377"/>
      <c r="D11" s="218"/>
    </row>
    <row r="12" spans="1:8" ht="9.75" customHeight="1">
      <c r="A12" s="345"/>
      <c r="B12" s="345"/>
      <c r="C12" s="345"/>
      <c r="D12" s="173"/>
      <c r="E12" s="156">
        <v>110416062</v>
      </c>
      <c r="F12" s="157">
        <v>9270298</v>
      </c>
      <c r="G12" s="157">
        <v>85342114</v>
      </c>
      <c r="H12" s="157">
        <v>15803650</v>
      </c>
    </row>
    <row r="13" spans="1:8" ht="6" customHeight="1">
      <c r="A13" s="370"/>
      <c r="B13" s="370"/>
      <c r="C13" s="370"/>
      <c r="D13" s="174"/>
      <c r="E13" s="142"/>
      <c r="F13" s="143"/>
      <c r="G13" s="143"/>
      <c r="H13" s="143"/>
    </row>
    <row r="14" spans="1:8" ht="9.75" customHeight="1">
      <c r="A14" s="61" t="s">
        <v>7</v>
      </c>
      <c r="B14" s="61" t="s">
        <v>7</v>
      </c>
      <c r="C14" s="176" t="s">
        <v>7</v>
      </c>
      <c r="D14" s="176"/>
      <c r="E14" s="373" t="s">
        <v>0</v>
      </c>
      <c r="F14" s="360" t="s">
        <v>157</v>
      </c>
      <c r="G14" s="360"/>
      <c r="H14" s="360"/>
    </row>
    <row r="15" spans="1:8" ht="9.75" customHeight="1">
      <c r="A15" s="329" t="s">
        <v>130</v>
      </c>
      <c r="B15" s="329"/>
      <c r="C15" s="329"/>
      <c r="D15" s="369"/>
      <c r="E15" s="374"/>
      <c r="F15" s="342" t="s">
        <v>35</v>
      </c>
      <c r="G15" s="349"/>
      <c r="H15" s="332" t="s">
        <v>288</v>
      </c>
    </row>
    <row r="16" spans="1:8" ht="9.75" customHeight="1">
      <c r="A16" s="329" t="s">
        <v>231</v>
      </c>
      <c r="B16" s="329"/>
      <c r="C16" s="329"/>
      <c r="D16" s="74"/>
      <c r="E16" s="374"/>
      <c r="F16" s="344"/>
      <c r="G16" s="351"/>
      <c r="H16" s="333"/>
    </row>
    <row r="17" spans="1:8" ht="9.75" customHeight="1">
      <c r="A17" s="329" t="s">
        <v>158</v>
      </c>
      <c r="B17" s="329"/>
      <c r="C17" s="329"/>
      <c r="D17" s="74"/>
      <c r="E17" s="374"/>
      <c r="F17" s="342" t="s">
        <v>159</v>
      </c>
      <c r="G17" s="349"/>
      <c r="H17" s="333"/>
    </row>
    <row r="18" spans="1:8" ht="9.75" customHeight="1">
      <c r="A18" s="79"/>
      <c r="B18" s="79"/>
      <c r="C18" s="79"/>
      <c r="D18" s="74"/>
      <c r="E18" s="374"/>
      <c r="F18" s="329" t="s">
        <v>160</v>
      </c>
      <c r="G18" s="350"/>
      <c r="H18" s="333"/>
    </row>
    <row r="19" spans="1:8" s="58" customFormat="1" ht="9.75" customHeight="1">
      <c r="A19" s="179"/>
      <c r="B19" s="179"/>
      <c r="C19" s="178"/>
      <c r="D19" s="172"/>
      <c r="E19" s="375"/>
      <c r="F19" s="344" t="s">
        <v>161</v>
      </c>
      <c r="G19" s="351"/>
      <c r="H19" s="343"/>
    </row>
    <row r="20" spans="1:8" s="58" customFormat="1" ht="9.75" customHeight="1">
      <c r="A20" s="33" t="s">
        <v>7</v>
      </c>
      <c r="B20" s="33" t="s">
        <v>7</v>
      </c>
      <c r="C20" s="61" t="s">
        <v>7</v>
      </c>
      <c r="D20" s="61"/>
      <c r="E20" s="61" t="s">
        <v>7</v>
      </c>
      <c r="F20" s="33" t="s">
        <v>7</v>
      </c>
      <c r="G20" s="33" t="s">
        <v>7</v>
      </c>
      <c r="H20" s="33" t="s">
        <v>7</v>
      </c>
    </row>
    <row r="21" spans="1:8" s="58" customFormat="1" ht="10.5" customHeight="1">
      <c r="A21" s="345" t="s">
        <v>36</v>
      </c>
      <c r="B21" s="345"/>
      <c r="C21" s="345"/>
      <c r="D21" s="173"/>
      <c r="E21" s="154">
        <v>32077851</v>
      </c>
      <c r="F21" s="38" t="s">
        <v>7</v>
      </c>
      <c r="G21" s="153">
        <v>16381070</v>
      </c>
      <c r="H21" s="153">
        <v>15696781</v>
      </c>
    </row>
    <row r="22" spans="1:8" s="58" customFormat="1" ht="10.5" customHeight="1">
      <c r="A22" s="345" t="s">
        <v>38</v>
      </c>
      <c r="B22" s="345"/>
      <c r="C22" s="345"/>
      <c r="D22" s="173"/>
      <c r="E22" s="154">
        <v>43342906</v>
      </c>
      <c r="F22" s="38" t="s">
        <v>7</v>
      </c>
      <c r="G22" s="153">
        <v>35582861</v>
      </c>
      <c r="H22" s="153">
        <v>7760045</v>
      </c>
    </row>
    <row r="23" spans="1:8" s="58" customFormat="1" ht="10.5" customHeight="1">
      <c r="A23" s="354" t="s">
        <v>162</v>
      </c>
      <c r="B23" s="354"/>
      <c r="C23" s="354"/>
      <c r="D23" s="61"/>
      <c r="E23" s="37" t="s">
        <v>7</v>
      </c>
      <c r="F23" s="38" t="s">
        <v>7</v>
      </c>
      <c r="G23" s="38" t="s">
        <v>7</v>
      </c>
      <c r="H23" s="38" t="s">
        <v>7</v>
      </c>
    </row>
    <row r="24" spans="1:8" s="58" customFormat="1" ht="10.5" customHeight="1">
      <c r="A24" s="345" t="s">
        <v>232</v>
      </c>
      <c r="B24" s="345"/>
      <c r="C24" s="345"/>
      <c r="D24" s="173"/>
      <c r="E24" s="154">
        <v>57058761</v>
      </c>
      <c r="F24" s="38" t="s">
        <v>7</v>
      </c>
      <c r="G24" s="153">
        <v>53469330</v>
      </c>
      <c r="H24" s="153">
        <v>3589431</v>
      </c>
    </row>
    <row r="25" spans="1:8" s="58" customFormat="1" ht="10.5" customHeight="1">
      <c r="A25" s="354" t="s">
        <v>163</v>
      </c>
      <c r="B25" s="354"/>
      <c r="C25" s="354"/>
      <c r="D25" s="61"/>
      <c r="E25" s="37" t="s">
        <v>7</v>
      </c>
      <c r="F25" s="38" t="s">
        <v>7</v>
      </c>
      <c r="G25" s="38" t="s">
        <v>7</v>
      </c>
      <c r="H25" s="38" t="s">
        <v>7</v>
      </c>
    </row>
    <row r="26" spans="1:8" s="58" customFormat="1" ht="10.5" customHeight="1">
      <c r="A26" s="354" t="s">
        <v>260</v>
      </c>
      <c r="B26" s="354"/>
      <c r="C26" s="354"/>
      <c r="D26" s="61"/>
      <c r="E26" s="37" t="s">
        <v>7</v>
      </c>
      <c r="F26" s="38" t="s">
        <v>7</v>
      </c>
      <c r="G26" s="38" t="s">
        <v>7</v>
      </c>
      <c r="H26" s="38" t="s">
        <v>7</v>
      </c>
    </row>
    <row r="27" spans="1:8" s="58" customFormat="1" ht="10.5" customHeight="1">
      <c r="A27" s="345" t="s">
        <v>233</v>
      </c>
      <c r="B27" s="345"/>
      <c r="C27" s="345"/>
      <c r="D27" s="173"/>
      <c r="E27" s="154">
        <v>29543805</v>
      </c>
      <c r="F27" s="38" t="s">
        <v>7</v>
      </c>
      <c r="G27" s="153">
        <v>29543805</v>
      </c>
      <c r="H27" s="153" t="s">
        <v>314</v>
      </c>
    </row>
    <row r="28" spans="1:8" s="58" customFormat="1" ht="10.5" customHeight="1">
      <c r="A28" s="354" t="s">
        <v>165</v>
      </c>
      <c r="B28" s="354"/>
      <c r="C28" s="354"/>
      <c r="D28" s="61"/>
      <c r="E28" s="37" t="s">
        <v>7</v>
      </c>
      <c r="F28" s="38" t="s">
        <v>7</v>
      </c>
      <c r="G28" s="38" t="s">
        <v>7</v>
      </c>
      <c r="H28" s="38" t="s">
        <v>7</v>
      </c>
    </row>
    <row r="29" spans="1:8" s="58" customFormat="1" ht="10.5" customHeight="1">
      <c r="A29" s="345" t="s">
        <v>234</v>
      </c>
      <c r="B29" s="345"/>
      <c r="C29" s="345"/>
      <c r="D29" s="173"/>
      <c r="E29" s="151">
        <v>417474209</v>
      </c>
      <c r="F29" s="38" t="s">
        <v>7</v>
      </c>
      <c r="G29" s="153">
        <v>413620930</v>
      </c>
      <c r="H29" s="153">
        <v>3853279</v>
      </c>
    </row>
    <row r="30" spans="1:8" s="58" customFormat="1" ht="10.5" customHeight="1">
      <c r="A30" s="345" t="s">
        <v>235</v>
      </c>
      <c r="B30" s="345"/>
      <c r="C30" s="345"/>
      <c r="D30" s="173"/>
      <c r="E30" s="154">
        <v>347590410</v>
      </c>
      <c r="F30" s="38" t="s">
        <v>7</v>
      </c>
      <c r="G30" s="153">
        <v>346450114</v>
      </c>
      <c r="H30" s="153">
        <v>1140296</v>
      </c>
    </row>
    <row r="31" spans="1:8" s="58" customFormat="1" ht="10.5" customHeight="1">
      <c r="A31" s="354" t="s">
        <v>166</v>
      </c>
      <c r="B31" s="354"/>
      <c r="C31" s="354"/>
      <c r="D31" s="61"/>
      <c r="E31" s="37" t="s">
        <v>7</v>
      </c>
      <c r="F31" s="38" t="s">
        <v>7</v>
      </c>
      <c r="G31" s="38" t="s">
        <v>7</v>
      </c>
      <c r="H31" s="38" t="s">
        <v>7</v>
      </c>
    </row>
    <row r="32" spans="1:8" s="58" customFormat="1" ht="10.5" customHeight="1">
      <c r="A32" s="345" t="s">
        <v>236</v>
      </c>
      <c r="B32" s="345"/>
      <c r="C32" s="345"/>
      <c r="D32" s="173"/>
      <c r="E32" s="154">
        <v>82606825</v>
      </c>
      <c r="F32" s="38" t="s">
        <v>7</v>
      </c>
      <c r="G32" s="153">
        <v>81717388</v>
      </c>
      <c r="H32" s="153">
        <v>889437</v>
      </c>
    </row>
    <row r="33" spans="1:8" s="58" customFormat="1" ht="10.5" customHeight="1">
      <c r="A33" s="345" t="s">
        <v>367</v>
      </c>
      <c r="B33" s="345"/>
      <c r="C33" s="345"/>
      <c r="D33" s="173"/>
      <c r="E33" s="154">
        <v>69883799</v>
      </c>
      <c r="F33" s="38" t="s">
        <v>7</v>
      </c>
      <c r="G33" s="153">
        <v>67170816</v>
      </c>
      <c r="H33" s="153">
        <v>2712983</v>
      </c>
    </row>
    <row r="34" spans="1:8" s="58" customFormat="1" ht="10.5" customHeight="1">
      <c r="A34" s="345" t="s">
        <v>237</v>
      </c>
      <c r="B34" s="345"/>
      <c r="C34" s="345"/>
      <c r="D34" s="173"/>
      <c r="E34" s="151">
        <v>755671033</v>
      </c>
      <c r="F34" s="38" t="s">
        <v>7</v>
      </c>
      <c r="G34" s="152">
        <v>748064602</v>
      </c>
      <c r="H34" s="153">
        <v>7606431</v>
      </c>
    </row>
    <row r="35" spans="1:8" s="58" customFormat="1" ht="10.5" customHeight="1">
      <c r="A35" s="345" t="s">
        <v>303</v>
      </c>
      <c r="B35" s="345"/>
      <c r="C35" s="345"/>
      <c r="D35" s="173"/>
      <c r="E35" s="154">
        <v>13586681</v>
      </c>
      <c r="F35" s="38" t="s">
        <v>7</v>
      </c>
      <c r="G35" s="153">
        <v>13293673</v>
      </c>
      <c r="H35" s="153">
        <v>293008</v>
      </c>
    </row>
    <row r="36" spans="1:8" s="58" customFormat="1" ht="10.5" customHeight="1">
      <c r="A36" s="345" t="s">
        <v>304</v>
      </c>
      <c r="B36" s="345"/>
      <c r="C36" s="345"/>
      <c r="D36" s="173"/>
      <c r="E36" s="154">
        <v>4698291</v>
      </c>
      <c r="F36" s="38" t="s">
        <v>7</v>
      </c>
      <c r="G36" s="153">
        <v>1285106</v>
      </c>
      <c r="H36" s="153">
        <v>3413185</v>
      </c>
    </row>
    <row r="37" spans="1:8" s="58" customFormat="1" ht="10.5" customHeight="1">
      <c r="A37" s="345" t="s">
        <v>305</v>
      </c>
      <c r="B37" s="345"/>
      <c r="C37" s="345"/>
      <c r="D37" s="173"/>
      <c r="E37" s="154">
        <v>7101543</v>
      </c>
      <c r="F37" s="38" t="s">
        <v>7</v>
      </c>
      <c r="G37" s="153">
        <v>6857272</v>
      </c>
      <c r="H37" s="153">
        <v>244271</v>
      </c>
    </row>
    <row r="38" spans="1:8" s="58" customFormat="1" ht="10.5" customHeight="1">
      <c r="A38" s="345" t="s">
        <v>306</v>
      </c>
      <c r="B38" s="345"/>
      <c r="C38" s="345"/>
      <c r="D38" s="173"/>
      <c r="E38" s="154">
        <v>36524161</v>
      </c>
      <c r="F38" s="38" t="s">
        <v>7</v>
      </c>
      <c r="G38" s="153">
        <v>35888361</v>
      </c>
      <c r="H38" s="153">
        <v>635800</v>
      </c>
    </row>
    <row r="39" spans="1:8" s="58" customFormat="1" ht="10.5" customHeight="1">
      <c r="A39" s="345" t="s">
        <v>307</v>
      </c>
      <c r="B39" s="345"/>
      <c r="C39" s="345"/>
      <c r="D39" s="173"/>
      <c r="E39" s="154">
        <v>93377675</v>
      </c>
      <c r="F39" s="38" t="s">
        <v>7</v>
      </c>
      <c r="G39" s="153">
        <v>90670945</v>
      </c>
      <c r="H39" s="153">
        <v>2706730</v>
      </c>
    </row>
    <row r="40" spans="1:8" s="58" customFormat="1" ht="10.5" customHeight="1">
      <c r="A40" s="345" t="s">
        <v>308</v>
      </c>
      <c r="B40" s="345"/>
      <c r="C40" s="345"/>
      <c r="D40" s="173"/>
      <c r="E40" s="154">
        <v>51501998</v>
      </c>
      <c r="F40" s="38" t="s">
        <v>7</v>
      </c>
      <c r="G40" s="153">
        <v>51423634</v>
      </c>
      <c r="H40" s="155">
        <v>78364</v>
      </c>
    </row>
    <row r="41" spans="1:8" s="58" customFormat="1" ht="10.5" customHeight="1">
      <c r="A41" s="345" t="s">
        <v>309</v>
      </c>
      <c r="B41" s="345"/>
      <c r="C41" s="345"/>
      <c r="D41" s="173"/>
      <c r="E41" s="154">
        <v>116561008</v>
      </c>
      <c r="F41" s="38" t="s">
        <v>7</v>
      </c>
      <c r="G41" s="153">
        <v>116353835</v>
      </c>
      <c r="H41" s="155">
        <v>207173</v>
      </c>
    </row>
    <row r="42" spans="1:8" s="58" customFormat="1" ht="10.5" customHeight="1">
      <c r="A42" s="354" t="s">
        <v>310</v>
      </c>
      <c r="B42" s="354"/>
      <c r="C42" s="354"/>
      <c r="D42" s="61"/>
      <c r="E42" s="37" t="s">
        <v>7</v>
      </c>
      <c r="F42" s="38" t="s">
        <v>7</v>
      </c>
      <c r="G42" s="38" t="s">
        <v>7</v>
      </c>
      <c r="H42" s="38" t="s">
        <v>7</v>
      </c>
    </row>
    <row r="43" spans="1:8" s="58" customFormat="1" ht="10.5" customHeight="1">
      <c r="A43" s="345" t="s">
        <v>311</v>
      </c>
      <c r="B43" s="345"/>
      <c r="C43" s="345"/>
      <c r="D43" s="173"/>
      <c r="E43" s="151">
        <v>418234762</v>
      </c>
      <c r="F43" s="38" t="s">
        <v>7</v>
      </c>
      <c r="G43" s="152">
        <v>418234762</v>
      </c>
      <c r="H43" s="155" t="s">
        <v>314</v>
      </c>
    </row>
    <row r="44" spans="1:8" s="58" customFormat="1" ht="10.5" customHeight="1">
      <c r="A44" s="345" t="s">
        <v>312</v>
      </c>
      <c r="B44" s="345"/>
      <c r="C44" s="345"/>
      <c r="D44" s="173"/>
      <c r="E44" s="154">
        <v>14084914</v>
      </c>
      <c r="F44" s="38" t="s">
        <v>7</v>
      </c>
      <c r="G44" s="153">
        <v>14057014</v>
      </c>
      <c r="H44" s="155">
        <v>27900</v>
      </c>
    </row>
    <row r="45" spans="1:8" s="58" customFormat="1" ht="10.5" customHeight="1">
      <c r="A45" s="354" t="s">
        <v>167</v>
      </c>
      <c r="B45" s="354"/>
      <c r="C45" s="354"/>
      <c r="D45" s="61"/>
      <c r="E45" s="37" t="s">
        <v>7</v>
      </c>
      <c r="F45" s="38" t="s">
        <v>7</v>
      </c>
      <c r="G45" s="38" t="s">
        <v>7</v>
      </c>
      <c r="H45" s="38" t="s">
        <v>7</v>
      </c>
    </row>
    <row r="46" spans="1:8" s="58" customFormat="1" ht="10.5" customHeight="1">
      <c r="A46" s="345" t="s">
        <v>238</v>
      </c>
      <c r="B46" s="345"/>
      <c r="C46" s="345"/>
      <c r="D46" s="173"/>
      <c r="E46" s="151">
        <v>242864458</v>
      </c>
      <c r="F46" s="38" t="s">
        <v>7</v>
      </c>
      <c r="G46" s="152">
        <v>242807098</v>
      </c>
      <c r="H46" s="155">
        <v>57360</v>
      </c>
    </row>
    <row r="47" spans="1:8" s="58" customFormat="1" ht="10.5" customHeight="1">
      <c r="A47" s="345" t="s">
        <v>212</v>
      </c>
      <c r="B47" s="345"/>
      <c r="C47" s="345"/>
      <c r="D47" s="173"/>
      <c r="E47" s="154">
        <v>114642425</v>
      </c>
      <c r="F47" s="38" t="s">
        <v>7</v>
      </c>
      <c r="G47" s="153">
        <v>114642425</v>
      </c>
      <c r="H47" s="155" t="s">
        <v>314</v>
      </c>
    </row>
    <row r="48" spans="1:8" s="58" customFormat="1" ht="10.5" customHeight="1">
      <c r="A48" s="354" t="s">
        <v>168</v>
      </c>
      <c r="B48" s="354"/>
      <c r="C48" s="354"/>
      <c r="D48" s="61"/>
      <c r="E48" s="37" t="s">
        <v>7</v>
      </c>
      <c r="F48" s="38" t="s">
        <v>7</v>
      </c>
      <c r="G48" s="38" t="s">
        <v>7</v>
      </c>
      <c r="H48" s="38" t="s">
        <v>7</v>
      </c>
    </row>
    <row r="49" spans="1:8" s="58" customFormat="1" ht="10.5" customHeight="1">
      <c r="A49" s="345" t="s">
        <v>256</v>
      </c>
      <c r="B49" s="345"/>
      <c r="C49" s="345"/>
      <c r="D49" s="173"/>
      <c r="E49" s="154">
        <v>176834081</v>
      </c>
      <c r="F49" s="38" t="s">
        <v>7</v>
      </c>
      <c r="G49" s="153">
        <v>176757731</v>
      </c>
      <c r="H49" s="153">
        <v>76350</v>
      </c>
    </row>
    <row r="50" spans="1:8" s="58" customFormat="1" ht="10.5" customHeight="1">
      <c r="A50" s="354" t="s">
        <v>169</v>
      </c>
      <c r="B50" s="354"/>
      <c r="C50" s="354"/>
      <c r="D50" s="61"/>
      <c r="E50" s="37" t="s">
        <v>7</v>
      </c>
      <c r="F50" s="38" t="s">
        <v>7</v>
      </c>
      <c r="G50" s="38" t="s">
        <v>7</v>
      </c>
      <c r="H50" s="38" t="s">
        <v>7</v>
      </c>
    </row>
    <row r="51" spans="1:8" s="58" customFormat="1" ht="10.5" customHeight="1">
      <c r="A51" s="345" t="s">
        <v>240</v>
      </c>
      <c r="B51" s="345"/>
      <c r="C51" s="345"/>
      <c r="D51" s="173"/>
      <c r="E51" s="154">
        <v>27124314</v>
      </c>
      <c r="F51" s="38" t="s">
        <v>7</v>
      </c>
      <c r="G51" s="153">
        <v>22587648</v>
      </c>
      <c r="H51" s="153">
        <v>4536666</v>
      </c>
    </row>
    <row r="52" spans="1:8" s="58" customFormat="1" ht="10.5" customHeight="1">
      <c r="A52" s="345" t="s">
        <v>37</v>
      </c>
      <c r="B52" s="345"/>
      <c r="C52" s="345"/>
      <c r="D52" s="173"/>
      <c r="E52" s="154">
        <v>1086045</v>
      </c>
      <c r="F52" s="38" t="s">
        <v>7</v>
      </c>
      <c r="G52" s="153">
        <v>1086045</v>
      </c>
      <c r="H52" s="155" t="s">
        <v>314</v>
      </c>
    </row>
    <row r="53" spans="1:8" s="58" customFormat="1" ht="10.5" customHeight="1">
      <c r="A53" s="354" t="s">
        <v>170</v>
      </c>
      <c r="B53" s="354"/>
      <c r="C53" s="354"/>
      <c r="D53" s="61"/>
      <c r="E53" s="37" t="s">
        <v>7</v>
      </c>
      <c r="F53" s="38" t="s">
        <v>7</v>
      </c>
      <c r="G53" s="38" t="s">
        <v>7</v>
      </c>
      <c r="H53" s="38" t="s">
        <v>7</v>
      </c>
    </row>
    <row r="54" spans="1:8" s="58" customFormat="1" ht="10.5" customHeight="1">
      <c r="A54" s="345" t="s">
        <v>241</v>
      </c>
      <c r="B54" s="345"/>
      <c r="C54" s="345"/>
      <c r="D54" s="173"/>
      <c r="E54" s="154">
        <v>27043379</v>
      </c>
      <c r="F54" s="38" t="s">
        <v>7</v>
      </c>
      <c r="G54" s="153">
        <v>26201910</v>
      </c>
      <c r="H54" s="153">
        <v>841469</v>
      </c>
    </row>
    <row r="55" spans="1:8" s="221" customFormat="1" ht="10.5" customHeight="1">
      <c r="A55" s="378" t="s">
        <v>150</v>
      </c>
      <c r="B55" s="378"/>
      <c r="C55" s="378"/>
      <c r="D55" s="222"/>
      <c r="E55" s="159">
        <v>1895219462</v>
      </c>
      <c r="F55" s="220" t="s">
        <v>7</v>
      </c>
      <c r="G55" s="68">
        <v>1851201650</v>
      </c>
      <c r="H55" s="69">
        <v>44017812</v>
      </c>
    </row>
    <row r="56" spans="1:8" s="58" customFormat="1" ht="10.5" customHeight="1">
      <c r="A56" s="345" t="s">
        <v>242</v>
      </c>
      <c r="B56" s="345"/>
      <c r="C56" s="345"/>
      <c r="D56" s="173"/>
      <c r="E56" s="151">
        <v>1784803400</v>
      </c>
      <c r="F56" s="61" t="s">
        <v>7</v>
      </c>
      <c r="G56" s="158" t="s">
        <v>390</v>
      </c>
      <c r="H56" s="158" t="s">
        <v>390</v>
      </c>
    </row>
    <row r="57" spans="1:9" ht="12.75" customHeight="1">
      <c r="A57" s="9" t="s">
        <v>39</v>
      </c>
      <c r="B57" s="9"/>
      <c r="C57" s="9"/>
      <c r="D57" s="9"/>
      <c r="E57" s="9"/>
      <c r="F57" s="9"/>
      <c r="G57" s="9"/>
      <c r="H57" s="9"/>
      <c r="I57" s="9"/>
    </row>
    <row r="58" spans="1:8" s="212" customFormat="1" ht="7.5">
      <c r="A58" s="355" t="s">
        <v>339</v>
      </c>
      <c r="B58" s="355"/>
      <c r="C58" s="355"/>
      <c r="D58" s="355"/>
      <c r="E58" s="355"/>
      <c r="F58" s="355"/>
      <c r="G58" s="355"/>
      <c r="H58" s="355"/>
    </row>
    <row r="59" spans="1:8" s="212" customFormat="1" ht="7.5">
      <c r="A59" s="356" t="s">
        <v>345</v>
      </c>
      <c r="B59" s="356"/>
      <c r="C59" s="356"/>
      <c r="D59" s="356"/>
      <c r="E59" s="356"/>
      <c r="F59" s="356"/>
      <c r="G59" s="356"/>
      <c r="H59" s="356"/>
    </row>
    <row r="60" spans="1:8" s="212" customFormat="1" ht="7.5">
      <c r="A60" s="356" t="s">
        <v>340</v>
      </c>
      <c r="B60" s="356"/>
      <c r="C60" s="356"/>
      <c r="D60" s="356"/>
      <c r="E60" s="356"/>
      <c r="F60" s="356"/>
      <c r="G60" s="356"/>
      <c r="H60" s="356"/>
    </row>
    <row r="61" spans="1:8" s="212" customFormat="1" ht="7.5">
      <c r="A61" s="356" t="s">
        <v>171</v>
      </c>
      <c r="B61" s="356"/>
      <c r="C61" s="356"/>
      <c r="D61" s="356"/>
      <c r="E61" s="356"/>
      <c r="F61" s="356"/>
      <c r="G61" s="356"/>
      <c r="H61" s="356"/>
    </row>
    <row r="62" spans="1:8" s="212" customFormat="1" ht="7.5">
      <c r="A62" s="356" t="s">
        <v>247</v>
      </c>
      <c r="B62" s="356"/>
      <c r="C62" s="356"/>
      <c r="D62" s="356"/>
      <c r="E62" s="356"/>
      <c r="F62" s="356"/>
      <c r="G62" s="356"/>
      <c r="H62" s="356"/>
    </row>
    <row r="63" spans="1:8" s="212" customFormat="1" ht="7.5">
      <c r="A63" s="356" t="s">
        <v>331</v>
      </c>
      <c r="B63" s="356"/>
      <c r="C63" s="356"/>
      <c r="D63" s="356"/>
      <c r="E63" s="356"/>
      <c r="F63" s="356"/>
      <c r="G63" s="356"/>
      <c r="H63" s="356"/>
    </row>
  </sheetData>
  <sheetProtection/>
  <mergeCells count="63">
    <mergeCell ref="A47:C47"/>
    <mergeCell ref="A62:H62"/>
    <mergeCell ref="A52:C52"/>
    <mergeCell ref="A53:C53"/>
    <mergeCell ref="A48:C48"/>
    <mergeCell ref="A49:C49"/>
    <mergeCell ref="A50:C50"/>
    <mergeCell ref="A51:C51"/>
    <mergeCell ref="A36:C36"/>
    <mergeCell ref="A63:H63"/>
    <mergeCell ref="A60:H60"/>
    <mergeCell ref="A55:C55"/>
    <mergeCell ref="A56:C56"/>
    <mergeCell ref="A58:H58"/>
    <mergeCell ref="A59:H59"/>
    <mergeCell ref="A61:H61"/>
    <mergeCell ref="A54:C54"/>
    <mergeCell ref="A44:C44"/>
    <mergeCell ref="A28:C28"/>
    <mergeCell ref="A29:C29"/>
    <mergeCell ref="A30:C30"/>
    <mergeCell ref="A33:C33"/>
    <mergeCell ref="A34:C34"/>
    <mergeCell ref="A35:C35"/>
    <mergeCell ref="A31:C31"/>
    <mergeCell ref="A32:C32"/>
    <mergeCell ref="A26:C26"/>
    <mergeCell ref="A27:C27"/>
    <mergeCell ref="A11:C13"/>
    <mergeCell ref="F17:G17"/>
    <mergeCell ref="F14:H14"/>
    <mergeCell ref="A21:C21"/>
    <mergeCell ref="A22:C22"/>
    <mergeCell ref="A23:C23"/>
    <mergeCell ref="A17:C17"/>
    <mergeCell ref="A1:H1"/>
    <mergeCell ref="A2:H2"/>
    <mergeCell ref="A5:H5"/>
    <mergeCell ref="A25:C25"/>
    <mergeCell ref="A24:C24"/>
    <mergeCell ref="A3:H3"/>
    <mergeCell ref="A4:H4"/>
    <mergeCell ref="E6:E10"/>
    <mergeCell ref="G6:G10"/>
    <mergeCell ref="A6:D10"/>
    <mergeCell ref="A37:C37"/>
    <mergeCell ref="A38:C38"/>
    <mergeCell ref="A46:C46"/>
    <mergeCell ref="A39:C39"/>
    <mergeCell ref="A40:C40"/>
    <mergeCell ref="A41:C41"/>
    <mergeCell ref="A42:C42"/>
    <mergeCell ref="A43:C43"/>
    <mergeCell ref="A45:C45"/>
    <mergeCell ref="H6:H10"/>
    <mergeCell ref="F6:F10"/>
    <mergeCell ref="A16:C16"/>
    <mergeCell ref="F15:G16"/>
    <mergeCell ref="A15:D15"/>
    <mergeCell ref="H15:H19"/>
    <mergeCell ref="E14:E19"/>
    <mergeCell ref="F18:G18"/>
    <mergeCell ref="F19:G19"/>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R54"/>
  <sheetViews>
    <sheetView workbookViewId="0" topLeftCell="A1">
      <selection activeCell="G64" sqref="G64"/>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0.28125" style="52" customWidth="1"/>
    <col min="7" max="16" width="10.8515625" style="52" customWidth="1"/>
    <col min="17" max="17" width="3.140625" style="226" customWidth="1"/>
    <col min="18" max="16384" width="9.140625" style="52" customWidth="1"/>
  </cols>
  <sheetData>
    <row r="1" spans="1:17" s="66" customFormat="1" ht="12" customHeight="1">
      <c r="A1" s="379" t="s">
        <v>190</v>
      </c>
      <c r="B1" s="379"/>
      <c r="C1" s="379"/>
      <c r="D1" s="379"/>
      <c r="E1" s="379"/>
      <c r="F1" s="379"/>
      <c r="G1" s="379"/>
      <c r="H1" s="379"/>
      <c r="I1" s="380" t="s">
        <v>346</v>
      </c>
      <c r="J1" s="380"/>
      <c r="K1" s="380"/>
      <c r="L1" s="380"/>
      <c r="M1" s="380"/>
      <c r="N1" s="380"/>
      <c r="O1" s="380"/>
      <c r="P1" s="380"/>
      <c r="Q1" s="224"/>
    </row>
    <row r="2" spans="1:17" s="66" customFormat="1" ht="12" customHeight="1">
      <c r="A2" s="379" t="s">
        <v>245</v>
      </c>
      <c r="B2" s="379"/>
      <c r="C2" s="379"/>
      <c r="D2" s="379"/>
      <c r="E2" s="379"/>
      <c r="F2" s="379"/>
      <c r="G2" s="379"/>
      <c r="H2" s="379"/>
      <c r="I2" s="380" t="s">
        <v>383</v>
      </c>
      <c r="J2" s="380"/>
      <c r="K2" s="380"/>
      <c r="L2" s="380"/>
      <c r="M2" s="380"/>
      <c r="N2" s="380"/>
      <c r="O2" s="380"/>
      <c r="P2" s="380"/>
      <c r="Q2" s="380"/>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26" t="s">
        <v>317</v>
      </c>
      <c r="C4" s="393"/>
      <c r="D4" s="53" t="s">
        <v>7</v>
      </c>
      <c r="E4" s="332" t="s">
        <v>299</v>
      </c>
      <c r="F4" s="342"/>
      <c r="G4" s="391"/>
      <c r="H4" s="388" t="s">
        <v>272</v>
      </c>
      <c r="I4" s="383" t="s">
        <v>271</v>
      </c>
      <c r="J4" s="384"/>
      <c r="K4" s="75" t="s">
        <v>7</v>
      </c>
      <c r="L4" s="381" t="s">
        <v>270</v>
      </c>
      <c r="M4" s="342"/>
      <c r="N4" s="349"/>
      <c r="O4" s="54" t="s">
        <v>7</v>
      </c>
      <c r="P4" s="54" t="s">
        <v>7</v>
      </c>
      <c r="Q4" s="180" t="s">
        <v>7</v>
      </c>
      <c r="R4" s="65"/>
    </row>
    <row r="5" spans="1:18" ht="12" customHeight="1">
      <c r="A5" s="61" t="s">
        <v>7</v>
      </c>
      <c r="B5" s="328"/>
      <c r="C5" s="369"/>
      <c r="D5" s="49" t="s">
        <v>7</v>
      </c>
      <c r="E5" s="333"/>
      <c r="F5" s="329"/>
      <c r="G5" s="369"/>
      <c r="H5" s="389"/>
      <c r="I5" s="354"/>
      <c r="J5" s="385"/>
      <c r="K5" s="76" t="s">
        <v>7</v>
      </c>
      <c r="L5" s="328"/>
      <c r="M5" s="329"/>
      <c r="N5" s="350"/>
      <c r="O5" s="36" t="s">
        <v>172</v>
      </c>
      <c r="P5" s="55" t="s">
        <v>7</v>
      </c>
      <c r="Q5" s="181" t="s">
        <v>7</v>
      </c>
      <c r="R5" s="65"/>
    </row>
    <row r="6" spans="1:18" ht="17.25" customHeight="1">
      <c r="A6" s="61" t="s">
        <v>7</v>
      </c>
      <c r="B6" s="328"/>
      <c r="C6" s="369"/>
      <c r="D6" s="49" t="s">
        <v>7</v>
      </c>
      <c r="E6" s="343"/>
      <c r="F6" s="344"/>
      <c r="G6" s="392"/>
      <c r="H6" s="390"/>
      <c r="I6" s="386"/>
      <c r="J6" s="387"/>
      <c r="K6" s="76" t="s">
        <v>7</v>
      </c>
      <c r="L6" s="382"/>
      <c r="M6" s="344"/>
      <c r="N6" s="351"/>
      <c r="O6" s="36" t="s">
        <v>173</v>
      </c>
      <c r="P6" s="55" t="s">
        <v>7</v>
      </c>
      <c r="Q6" s="181" t="s">
        <v>7</v>
      </c>
      <c r="R6" s="65"/>
    </row>
    <row r="7" spans="1:18" ht="14.25" customHeight="1">
      <c r="A7" s="61" t="s">
        <v>7</v>
      </c>
      <c r="B7" s="328"/>
      <c r="C7" s="369"/>
      <c r="E7" s="54" t="s">
        <v>7</v>
      </c>
      <c r="F7" s="332" t="s">
        <v>175</v>
      </c>
      <c r="G7" s="342"/>
      <c r="H7" s="73" t="s">
        <v>7</v>
      </c>
      <c r="I7" s="327" t="s">
        <v>175</v>
      </c>
      <c r="J7" s="393"/>
      <c r="K7" s="112"/>
      <c r="L7" s="53" t="s">
        <v>7</v>
      </c>
      <c r="M7" s="332" t="s">
        <v>175</v>
      </c>
      <c r="N7" s="349"/>
      <c r="O7" s="36" t="s">
        <v>129</v>
      </c>
      <c r="P7" s="36" t="s">
        <v>176</v>
      </c>
      <c r="Q7" s="181" t="s">
        <v>7</v>
      </c>
      <c r="R7" s="65"/>
    </row>
    <row r="8" spans="1:18" ht="18" customHeight="1">
      <c r="A8" s="74" t="s">
        <v>177</v>
      </c>
      <c r="B8" s="328"/>
      <c r="C8" s="369"/>
      <c r="D8" s="57" t="s">
        <v>174</v>
      </c>
      <c r="E8" s="55" t="s">
        <v>7</v>
      </c>
      <c r="F8" s="343"/>
      <c r="G8" s="344"/>
      <c r="H8" s="81" t="s">
        <v>7</v>
      </c>
      <c r="I8" s="331"/>
      <c r="J8" s="394"/>
      <c r="K8" s="77" t="s">
        <v>172</v>
      </c>
      <c r="L8" s="49" t="s">
        <v>7</v>
      </c>
      <c r="M8" s="343"/>
      <c r="N8" s="351"/>
      <c r="O8" s="36" t="s">
        <v>180</v>
      </c>
      <c r="P8" s="36" t="s">
        <v>174</v>
      </c>
      <c r="Q8" s="181" t="s">
        <v>177</v>
      </c>
      <c r="R8" s="65"/>
    </row>
    <row r="9" spans="1:18" ht="14.25" customHeight="1">
      <c r="A9" s="74" t="s">
        <v>181</v>
      </c>
      <c r="B9" s="328"/>
      <c r="C9" s="369"/>
      <c r="D9" s="57" t="s">
        <v>178</v>
      </c>
      <c r="E9" s="55" t="s">
        <v>7</v>
      </c>
      <c r="F9" s="348" t="s">
        <v>368</v>
      </c>
      <c r="G9" s="396" t="s">
        <v>300</v>
      </c>
      <c r="H9" s="81" t="s">
        <v>7</v>
      </c>
      <c r="I9" s="393" t="s">
        <v>263</v>
      </c>
      <c r="J9" s="373" t="s">
        <v>269</v>
      </c>
      <c r="K9" s="77" t="s">
        <v>179</v>
      </c>
      <c r="L9" s="49" t="s">
        <v>7</v>
      </c>
      <c r="M9" s="348" t="s">
        <v>273</v>
      </c>
      <c r="N9" s="348" t="s">
        <v>274</v>
      </c>
      <c r="O9" s="36" t="s">
        <v>182</v>
      </c>
      <c r="P9" s="36" t="s">
        <v>178</v>
      </c>
      <c r="Q9" s="181" t="s">
        <v>181</v>
      </c>
      <c r="R9" s="65"/>
    </row>
    <row r="10" spans="1:17" ht="15" customHeight="1">
      <c r="A10" s="61" t="s">
        <v>7</v>
      </c>
      <c r="B10" s="328"/>
      <c r="C10" s="369"/>
      <c r="D10" s="57" t="s">
        <v>5</v>
      </c>
      <c r="E10" s="36" t="s">
        <v>4</v>
      </c>
      <c r="F10" s="334"/>
      <c r="G10" s="397"/>
      <c r="H10" s="82" t="s">
        <v>4</v>
      </c>
      <c r="I10" s="369"/>
      <c r="J10" s="374"/>
      <c r="K10" s="77" t="s">
        <v>5</v>
      </c>
      <c r="L10" s="57" t="s">
        <v>4</v>
      </c>
      <c r="M10" s="334"/>
      <c r="N10" s="334"/>
      <c r="O10" s="36" t="s">
        <v>183</v>
      </c>
      <c r="P10" s="36" t="s">
        <v>5</v>
      </c>
      <c r="Q10" s="181" t="s">
        <v>7</v>
      </c>
    </row>
    <row r="11" spans="1:17" ht="13.5" customHeight="1">
      <c r="A11" s="61" t="s">
        <v>7</v>
      </c>
      <c r="B11" s="328"/>
      <c r="C11" s="369"/>
      <c r="D11" s="49" t="s">
        <v>7</v>
      </c>
      <c r="E11" s="55" t="s">
        <v>7</v>
      </c>
      <c r="F11" s="334"/>
      <c r="G11" s="397"/>
      <c r="H11" s="81" t="s">
        <v>7</v>
      </c>
      <c r="I11" s="369"/>
      <c r="J11" s="374"/>
      <c r="K11" s="76" t="s">
        <v>7</v>
      </c>
      <c r="L11" s="49" t="s">
        <v>7</v>
      </c>
      <c r="M11" s="334"/>
      <c r="N11" s="334"/>
      <c r="O11" s="36" t="s">
        <v>184</v>
      </c>
      <c r="P11" s="55" t="s">
        <v>7</v>
      </c>
      <c r="Q11" s="181" t="s">
        <v>7</v>
      </c>
    </row>
    <row r="12" spans="1:17" ht="18.75" customHeight="1">
      <c r="A12" s="61" t="s">
        <v>7</v>
      </c>
      <c r="B12" s="328"/>
      <c r="C12" s="369"/>
      <c r="D12" s="49" t="s">
        <v>7</v>
      </c>
      <c r="E12" s="55" t="s">
        <v>7</v>
      </c>
      <c r="F12" s="334"/>
      <c r="G12" s="397"/>
      <c r="H12" s="81" t="s">
        <v>7</v>
      </c>
      <c r="I12" s="369"/>
      <c r="J12" s="374"/>
      <c r="K12" s="76" t="s">
        <v>7</v>
      </c>
      <c r="L12" s="49" t="s">
        <v>7</v>
      </c>
      <c r="M12" s="334"/>
      <c r="N12" s="334"/>
      <c r="O12" s="36" t="s">
        <v>185</v>
      </c>
      <c r="P12" s="55" t="s">
        <v>7</v>
      </c>
      <c r="Q12" s="181" t="s">
        <v>7</v>
      </c>
    </row>
    <row r="13" spans="1:17" ht="16.5" customHeight="1">
      <c r="A13" s="61" t="s">
        <v>7</v>
      </c>
      <c r="B13" s="330"/>
      <c r="C13" s="394"/>
      <c r="D13" s="49" t="s">
        <v>7</v>
      </c>
      <c r="E13" s="55" t="s">
        <v>7</v>
      </c>
      <c r="F13" s="335"/>
      <c r="G13" s="398"/>
      <c r="H13" s="83" t="s">
        <v>7</v>
      </c>
      <c r="I13" s="394"/>
      <c r="J13" s="375"/>
      <c r="K13" s="78" t="s">
        <v>7</v>
      </c>
      <c r="L13" s="49" t="s">
        <v>7</v>
      </c>
      <c r="M13" s="335"/>
      <c r="N13" s="335"/>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399" t="s">
        <v>391</v>
      </c>
      <c r="B15" s="399"/>
      <c r="C15" s="399"/>
      <c r="D15" s="399"/>
      <c r="E15" s="399"/>
      <c r="F15" s="399"/>
      <c r="G15" s="399"/>
      <c r="H15" s="399"/>
      <c r="I15" s="361" t="s">
        <v>392</v>
      </c>
      <c r="J15" s="361"/>
      <c r="K15" s="361"/>
      <c r="L15" s="361"/>
      <c r="M15" s="361"/>
      <c r="N15" s="361"/>
      <c r="O15" s="361"/>
      <c r="P15" s="361"/>
      <c r="Q15" s="361"/>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249</v>
      </c>
      <c r="C17" s="171"/>
      <c r="D17" s="306">
        <v>202464645</v>
      </c>
      <c r="E17" s="307">
        <v>109199593</v>
      </c>
      <c r="F17" s="307">
        <v>85923676</v>
      </c>
      <c r="G17" s="307">
        <v>23275917</v>
      </c>
      <c r="H17" s="307">
        <v>93265052</v>
      </c>
      <c r="I17" s="307">
        <v>89214456</v>
      </c>
      <c r="J17" s="307">
        <v>4050596</v>
      </c>
      <c r="K17" s="307">
        <v>11889366</v>
      </c>
      <c r="L17" s="307">
        <v>10262753</v>
      </c>
      <c r="M17" s="307">
        <v>3883785</v>
      </c>
      <c r="N17" s="307">
        <v>6378968</v>
      </c>
      <c r="O17" s="307">
        <v>1626613</v>
      </c>
      <c r="P17" s="307">
        <v>190575279</v>
      </c>
      <c r="Q17" s="42" t="s">
        <v>42</v>
      </c>
    </row>
    <row r="18" spans="1:17" ht="12" customHeight="1">
      <c r="A18" s="42" t="s">
        <v>43</v>
      </c>
      <c r="B18" s="171" t="s">
        <v>248</v>
      </c>
      <c r="C18" s="171"/>
      <c r="D18" s="306">
        <v>31024960</v>
      </c>
      <c r="E18" s="307">
        <v>4148844</v>
      </c>
      <c r="F18" s="307">
        <v>3963293</v>
      </c>
      <c r="G18" s="307">
        <v>185551</v>
      </c>
      <c r="H18" s="307">
        <v>26876116</v>
      </c>
      <c r="I18" s="307">
        <v>26843116</v>
      </c>
      <c r="J18" s="307">
        <v>33000</v>
      </c>
      <c r="K18" s="307">
        <v>706477</v>
      </c>
      <c r="L18" s="307">
        <v>421730</v>
      </c>
      <c r="M18" s="307">
        <v>2874</v>
      </c>
      <c r="N18" s="307">
        <v>418856</v>
      </c>
      <c r="O18" s="307">
        <v>284747</v>
      </c>
      <c r="P18" s="307">
        <v>30318483</v>
      </c>
      <c r="Q18" s="42" t="s">
        <v>43</v>
      </c>
    </row>
    <row r="19" spans="1:17" ht="14.25" customHeight="1">
      <c r="A19" s="42" t="s">
        <v>44</v>
      </c>
      <c r="B19" s="171" t="s">
        <v>243</v>
      </c>
      <c r="C19" s="171"/>
      <c r="D19" s="309">
        <v>14643930</v>
      </c>
      <c r="E19" s="307">
        <v>1371882</v>
      </c>
      <c r="F19" s="307">
        <v>1335322</v>
      </c>
      <c r="G19" s="307">
        <v>36560</v>
      </c>
      <c r="H19" s="307">
        <v>13272048</v>
      </c>
      <c r="I19" s="308">
        <v>12316344</v>
      </c>
      <c r="J19" s="308">
        <v>955704</v>
      </c>
      <c r="K19" s="308">
        <v>316569</v>
      </c>
      <c r="L19" s="308">
        <v>109200</v>
      </c>
      <c r="M19" s="308">
        <v>59149</v>
      </c>
      <c r="N19" s="308">
        <v>50051</v>
      </c>
      <c r="O19" s="307">
        <v>207369</v>
      </c>
      <c r="P19" s="307">
        <v>14327361</v>
      </c>
      <c r="Q19" s="42" t="s">
        <v>44</v>
      </c>
    </row>
    <row r="20" spans="1:17" ht="12" customHeight="1">
      <c r="A20" s="38" t="s">
        <v>7</v>
      </c>
      <c r="B20" s="61" t="s">
        <v>289</v>
      </c>
      <c r="C20" s="61"/>
      <c r="D20" s="310"/>
      <c r="E20" s="305"/>
      <c r="F20" s="305"/>
      <c r="G20" s="305"/>
      <c r="H20" s="305"/>
      <c r="I20" s="305"/>
      <c r="J20" s="305"/>
      <c r="K20" s="305"/>
      <c r="L20" s="305"/>
      <c r="M20" s="305"/>
      <c r="N20" s="305"/>
      <c r="O20" s="305"/>
      <c r="P20" s="305"/>
      <c r="Q20" s="42" t="s">
        <v>7</v>
      </c>
    </row>
    <row r="21" spans="1:17" ht="12" customHeight="1">
      <c r="A21" s="42" t="s">
        <v>45</v>
      </c>
      <c r="B21" s="171" t="s">
        <v>254</v>
      </c>
      <c r="C21" s="171"/>
      <c r="D21" s="310">
        <v>511155</v>
      </c>
      <c r="E21" s="305">
        <v>303092</v>
      </c>
      <c r="F21" s="305">
        <v>295861</v>
      </c>
      <c r="G21" s="305">
        <v>7231</v>
      </c>
      <c r="H21" s="305">
        <v>208063</v>
      </c>
      <c r="I21" s="305">
        <v>208063</v>
      </c>
      <c r="J21" s="317" t="s">
        <v>314</v>
      </c>
      <c r="K21" s="317">
        <v>4956</v>
      </c>
      <c r="L21" s="317">
        <v>4956</v>
      </c>
      <c r="M21" s="317">
        <v>4956</v>
      </c>
      <c r="N21" s="317" t="s">
        <v>314</v>
      </c>
      <c r="O21" s="317" t="s">
        <v>314</v>
      </c>
      <c r="P21" s="305">
        <v>506199</v>
      </c>
      <c r="Q21" s="42" t="s">
        <v>45</v>
      </c>
    </row>
    <row r="22" spans="1:17" ht="12" customHeight="1">
      <c r="A22" s="42" t="s">
        <v>46</v>
      </c>
      <c r="B22" s="171" t="s">
        <v>250</v>
      </c>
      <c r="C22" s="171"/>
      <c r="D22" s="310">
        <v>3942161464</v>
      </c>
      <c r="E22" s="305">
        <v>1416730986</v>
      </c>
      <c r="F22" s="305">
        <v>1173430691</v>
      </c>
      <c r="G22" s="305">
        <v>243300295</v>
      </c>
      <c r="H22" s="305">
        <v>2525430478</v>
      </c>
      <c r="I22" s="305">
        <v>2425682766</v>
      </c>
      <c r="J22" s="317">
        <v>99747712</v>
      </c>
      <c r="K22" s="317">
        <v>249108077</v>
      </c>
      <c r="L22" s="317">
        <v>241126924</v>
      </c>
      <c r="M22" s="317">
        <v>188042816</v>
      </c>
      <c r="N22" s="317">
        <v>53084108</v>
      </c>
      <c r="O22" s="317">
        <v>7981153</v>
      </c>
      <c r="P22" s="305">
        <v>3693053387</v>
      </c>
      <c r="Q22" s="42" t="s">
        <v>46</v>
      </c>
    </row>
    <row r="23" spans="1:17" ht="12" customHeight="1">
      <c r="A23" s="38" t="s">
        <v>7</v>
      </c>
      <c r="B23" s="61" t="s">
        <v>295</v>
      </c>
      <c r="C23" s="61"/>
      <c r="D23" s="310"/>
      <c r="E23" s="305"/>
      <c r="F23" s="305"/>
      <c r="G23" s="305"/>
      <c r="H23" s="305"/>
      <c r="I23" s="305"/>
      <c r="J23" s="317"/>
      <c r="K23" s="317"/>
      <c r="L23" s="317"/>
      <c r="M23" s="317"/>
      <c r="N23" s="317"/>
      <c r="O23" s="317"/>
      <c r="P23" s="305"/>
      <c r="Q23" s="42" t="s">
        <v>7</v>
      </c>
    </row>
    <row r="24" spans="1:17" ht="12" customHeight="1">
      <c r="A24" s="42" t="s">
        <v>47</v>
      </c>
      <c r="B24" s="171" t="s">
        <v>298</v>
      </c>
      <c r="C24" s="171"/>
      <c r="D24" s="309">
        <v>444146370</v>
      </c>
      <c r="E24" s="307">
        <v>196208991</v>
      </c>
      <c r="F24" s="307">
        <v>167849199</v>
      </c>
      <c r="G24" s="308">
        <v>28359792</v>
      </c>
      <c r="H24" s="308">
        <v>247937379</v>
      </c>
      <c r="I24" s="308">
        <v>241178716</v>
      </c>
      <c r="J24" s="308">
        <v>6758663</v>
      </c>
      <c r="K24" s="308">
        <v>40773742</v>
      </c>
      <c r="L24" s="308">
        <v>40153100</v>
      </c>
      <c r="M24" s="308">
        <v>30121553</v>
      </c>
      <c r="N24" s="308">
        <v>10031547</v>
      </c>
      <c r="O24" s="307">
        <v>620642</v>
      </c>
      <c r="P24" s="308">
        <v>403372628</v>
      </c>
      <c r="Q24" s="42" t="s">
        <v>47</v>
      </c>
    </row>
    <row r="25" spans="1:17" ht="12" customHeight="1">
      <c r="A25" s="42" t="s">
        <v>48</v>
      </c>
      <c r="B25" s="61" t="s">
        <v>188</v>
      </c>
      <c r="C25" s="61"/>
      <c r="D25" s="309" t="s">
        <v>7</v>
      </c>
      <c r="E25" s="307" t="s">
        <v>7</v>
      </c>
      <c r="F25" s="307" t="s">
        <v>7</v>
      </c>
      <c r="G25" s="308" t="s">
        <v>7</v>
      </c>
      <c r="H25" s="308" t="s">
        <v>7</v>
      </c>
      <c r="I25" s="308" t="s">
        <v>7</v>
      </c>
      <c r="J25" s="308" t="s">
        <v>7</v>
      </c>
      <c r="K25" s="308" t="s">
        <v>7</v>
      </c>
      <c r="L25" s="308" t="s">
        <v>7</v>
      </c>
      <c r="M25" s="308" t="s">
        <v>7</v>
      </c>
      <c r="N25" s="308" t="s">
        <v>7</v>
      </c>
      <c r="O25" s="307" t="s">
        <v>7</v>
      </c>
      <c r="P25" s="308" t="s">
        <v>7</v>
      </c>
      <c r="Q25" s="42" t="s">
        <v>48</v>
      </c>
    </row>
    <row r="26" spans="2:16" ht="14.25" customHeight="1">
      <c r="B26" s="61" t="s">
        <v>189</v>
      </c>
      <c r="C26" s="61"/>
      <c r="D26" s="309">
        <v>54017090</v>
      </c>
      <c r="E26" s="307">
        <v>10797693</v>
      </c>
      <c r="F26" s="307">
        <v>10770926</v>
      </c>
      <c r="G26" s="307">
        <v>26767</v>
      </c>
      <c r="H26" s="307">
        <v>43219397</v>
      </c>
      <c r="I26" s="307">
        <v>43219397</v>
      </c>
      <c r="J26" s="307" t="s">
        <v>314</v>
      </c>
      <c r="K26" s="307">
        <v>589770</v>
      </c>
      <c r="L26" s="307">
        <v>538148</v>
      </c>
      <c r="M26" s="307">
        <v>127216</v>
      </c>
      <c r="N26" s="307">
        <v>410932</v>
      </c>
      <c r="O26" s="307">
        <v>51622</v>
      </c>
      <c r="P26" s="307">
        <v>53427320</v>
      </c>
    </row>
    <row r="27" spans="1:17" ht="12" customHeight="1">
      <c r="A27" s="42" t="s">
        <v>49</v>
      </c>
      <c r="B27" s="171" t="s">
        <v>255</v>
      </c>
      <c r="C27" s="171"/>
      <c r="D27" s="310">
        <v>26997383</v>
      </c>
      <c r="E27" s="305">
        <v>22377621</v>
      </c>
      <c r="F27" s="305">
        <v>22052841</v>
      </c>
      <c r="G27" s="305">
        <v>324780</v>
      </c>
      <c r="H27" s="305">
        <v>4619762</v>
      </c>
      <c r="I27" s="305">
        <v>4619762</v>
      </c>
      <c r="J27" s="317" t="s">
        <v>314</v>
      </c>
      <c r="K27" s="305">
        <v>27379091</v>
      </c>
      <c r="L27" s="305">
        <v>27376990</v>
      </c>
      <c r="M27" s="305">
        <v>25317948</v>
      </c>
      <c r="N27" s="305">
        <v>2059042</v>
      </c>
      <c r="O27" s="305">
        <v>2101</v>
      </c>
      <c r="P27" s="305">
        <v>-381708</v>
      </c>
      <c r="Q27" s="42" t="s">
        <v>49</v>
      </c>
    </row>
    <row r="28" spans="1:17" ht="12" customHeight="1">
      <c r="A28" s="42" t="s">
        <v>50</v>
      </c>
      <c r="B28" s="171" t="s">
        <v>251</v>
      </c>
      <c r="C28" s="171"/>
      <c r="D28" s="321">
        <v>2326646</v>
      </c>
      <c r="E28" s="316">
        <v>23309</v>
      </c>
      <c r="F28" s="316">
        <v>23309</v>
      </c>
      <c r="G28" s="316" t="s">
        <v>314</v>
      </c>
      <c r="H28" s="316">
        <v>2303337</v>
      </c>
      <c r="I28" s="316">
        <v>2289057</v>
      </c>
      <c r="J28" s="316">
        <v>14280</v>
      </c>
      <c r="K28" s="316">
        <v>60</v>
      </c>
      <c r="L28" s="316">
        <v>60</v>
      </c>
      <c r="M28" s="316" t="s">
        <v>314</v>
      </c>
      <c r="N28" s="316">
        <v>60</v>
      </c>
      <c r="O28" s="316" t="s">
        <v>314</v>
      </c>
      <c r="P28" s="308">
        <v>2326586</v>
      </c>
      <c r="Q28" s="42" t="s">
        <v>50</v>
      </c>
    </row>
    <row r="29" spans="1:17" ht="12" customHeight="1">
      <c r="A29" s="42" t="s">
        <v>51</v>
      </c>
      <c r="B29" s="171" t="s">
        <v>252</v>
      </c>
      <c r="C29" s="171"/>
      <c r="D29" s="309">
        <v>12870737</v>
      </c>
      <c r="E29" s="307">
        <v>10588564</v>
      </c>
      <c r="F29" s="307">
        <v>10397996</v>
      </c>
      <c r="G29" s="307">
        <v>190568</v>
      </c>
      <c r="H29" s="307">
        <v>2282173</v>
      </c>
      <c r="I29" s="307">
        <v>2199549</v>
      </c>
      <c r="J29" s="307">
        <v>82624</v>
      </c>
      <c r="K29" s="307">
        <v>427929</v>
      </c>
      <c r="L29" s="307">
        <v>380829</v>
      </c>
      <c r="M29" s="307">
        <v>35763</v>
      </c>
      <c r="N29" s="307">
        <v>345066</v>
      </c>
      <c r="O29" s="307">
        <v>47100</v>
      </c>
      <c r="P29" s="307">
        <v>12442808</v>
      </c>
      <c r="Q29" s="42" t="s">
        <v>51</v>
      </c>
    </row>
    <row r="30" spans="1:17" s="70" customFormat="1" ht="12" customHeight="1">
      <c r="A30" s="42" t="s">
        <v>52</v>
      </c>
      <c r="B30" s="114" t="s">
        <v>244</v>
      </c>
      <c r="C30" s="114"/>
      <c r="D30" s="322">
        <v>4287018010</v>
      </c>
      <c r="E30" s="318">
        <v>1575541584</v>
      </c>
      <c r="F30" s="318">
        <v>1308193915</v>
      </c>
      <c r="G30" s="318">
        <v>267347669</v>
      </c>
      <c r="H30" s="318">
        <v>2711476426</v>
      </c>
      <c r="I30" s="318">
        <v>2606592510</v>
      </c>
      <c r="J30" s="318">
        <v>104883916</v>
      </c>
      <c r="K30" s="318">
        <v>290422295</v>
      </c>
      <c r="L30" s="318">
        <v>280221590</v>
      </c>
      <c r="M30" s="318">
        <v>217474507</v>
      </c>
      <c r="N30" s="318">
        <v>62747083</v>
      </c>
      <c r="O30" s="318">
        <v>10200705</v>
      </c>
      <c r="P30" s="318">
        <v>3996595715</v>
      </c>
      <c r="Q30" s="42" t="s">
        <v>52</v>
      </c>
    </row>
    <row r="31" spans="1:17" ht="15" customHeight="1">
      <c r="A31" s="42" t="s">
        <v>53</v>
      </c>
      <c r="B31" s="171" t="s">
        <v>253</v>
      </c>
      <c r="C31" s="171"/>
      <c r="D31" s="310">
        <v>54942882</v>
      </c>
      <c r="E31" s="305">
        <v>54942882</v>
      </c>
      <c r="F31" s="305">
        <v>54942882</v>
      </c>
      <c r="G31" s="317" t="s">
        <v>314</v>
      </c>
      <c r="H31" s="317" t="s">
        <v>314</v>
      </c>
      <c r="I31" s="317" t="s">
        <v>314</v>
      </c>
      <c r="J31" s="317" t="s">
        <v>314</v>
      </c>
      <c r="K31" s="317" t="s">
        <v>314</v>
      </c>
      <c r="L31" s="317" t="s">
        <v>314</v>
      </c>
      <c r="M31" s="317" t="s">
        <v>314</v>
      </c>
      <c r="N31" s="317" t="s">
        <v>314</v>
      </c>
      <c r="O31" s="317" t="s">
        <v>314</v>
      </c>
      <c r="P31" s="305">
        <v>54942882</v>
      </c>
      <c r="Q31" s="42" t="s">
        <v>53</v>
      </c>
    </row>
    <row r="32" spans="1:17" s="70" customFormat="1" ht="12" customHeight="1">
      <c r="A32" s="42" t="s">
        <v>186</v>
      </c>
      <c r="B32" s="114" t="s">
        <v>0</v>
      </c>
      <c r="C32" s="114"/>
      <c r="D32" s="311">
        <v>4341960892</v>
      </c>
      <c r="E32" s="315">
        <v>1630484466</v>
      </c>
      <c r="F32" s="315">
        <v>1363136797</v>
      </c>
      <c r="G32" s="319">
        <v>267347669</v>
      </c>
      <c r="H32" s="319">
        <v>2711476426</v>
      </c>
      <c r="I32" s="319">
        <v>2606592510</v>
      </c>
      <c r="J32" s="319">
        <v>104883916</v>
      </c>
      <c r="K32" s="319">
        <v>290422295</v>
      </c>
      <c r="L32" s="319">
        <v>280221590</v>
      </c>
      <c r="M32" s="319">
        <v>217474507</v>
      </c>
      <c r="N32" s="319">
        <v>62747083</v>
      </c>
      <c r="O32" s="319">
        <v>10200705</v>
      </c>
      <c r="P32" s="315">
        <v>4051538597</v>
      </c>
      <c r="Q32" s="42" t="s">
        <v>186</v>
      </c>
    </row>
    <row r="33" spans="1:17" s="70" customFormat="1" ht="12" customHeight="1">
      <c r="A33" s="42"/>
      <c r="B33" s="72"/>
      <c r="C33" s="72"/>
      <c r="G33" s="320"/>
      <c r="H33" s="320"/>
      <c r="I33" s="320"/>
      <c r="J33" s="320"/>
      <c r="K33" s="320"/>
      <c r="L33" s="320"/>
      <c r="M33" s="320"/>
      <c r="N33" s="320"/>
      <c r="O33" s="320"/>
      <c r="Q33" s="42"/>
    </row>
    <row r="34" ht="12" customHeight="1">
      <c r="B34" s="65"/>
    </row>
    <row r="35" spans="1:17" ht="12" customHeight="1">
      <c r="A35" s="361" t="s">
        <v>393</v>
      </c>
      <c r="B35" s="361"/>
      <c r="C35" s="361"/>
      <c r="D35" s="361"/>
      <c r="E35" s="361"/>
      <c r="F35" s="361"/>
      <c r="G35" s="361"/>
      <c r="H35" s="361"/>
      <c r="I35" s="361" t="s">
        <v>393</v>
      </c>
      <c r="J35" s="361"/>
      <c r="K35" s="361"/>
      <c r="L35" s="361"/>
      <c r="M35" s="361"/>
      <c r="N35" s="361"/>
      <c r="O35" s="361"/>
      <c r="P35" s="361"/>
      <c r="Q35" s="361"/>
    </row>
    <row r="36" spans="2:11" ht="12" customHeight="1">
      <c r="B36" s="65"/>
      <c r="H36" s="62" t="s">
        <v>7</v>
      </c>
      <c r="I36" s="62"/>
      <c r="J36" s="62"/>
      <c r="K36" s="62" t="s">
        <v>7</v>
      </c>
    </row>
    <row r="37" spans="1:17" ht="12.75" customHeight="1">
      <c r="A37" s="42" t="s">
        <v>42</v>
      </c>
      <c r="B37" s="171" t="s">
        <v>249</v>
      </c>
      <c r="C37" s="171"/>
      <c r="D37" s="306">
        <v>102068323</v>
      </c>
      <c r="E37" s="307">
        <v>34149581</v>
      </c>
      <c r="F37" s="307">
        <v>28197980</v>
      </c>
      <c r="G37" s="307">
        <v>5951601</v>
      </c>
      <c r="H37" s="307">
        <v>67918742</v>
      </c>
      <c r="I37" s="307">
        <v>67480474</v>
      </c>
      <c r="J37" s="307">
        <v>438268</v>
      </c>
      <c r="K37" s="307">
        <v>6374475</v>
      </c>
      <c r="L37" s="307">
        <v>5324857</v>
      </c>
      <c r="M37" s="307">
        <v>2352544</v>
      </c>
      <c r="N37" s="307">
        <v>2972313</v>
      </c>
      <c r="O37" s="307">
        <v>1049618</v>
      </c>
      <c r="P37" s="307">
        <v>95693848</v>
      </c>
      <c r="Q37" s="42" t="s">
        <v>42</v>
      </c>
    </row>
    <row r="38" spans="1:17" ht="12" customHeight="1">
      <c r="A38" s="42" t="s">
        <v>43</v>
      </c>
      <c r="B38" s="171" t="s">
        <v>248</v>
      </c>
      <c r="C38" s="171"/>
      <c r="D38" s="306">
        <v>29439460</v>
      </c>
      <c r="E38" s="307">
        <v>3681489</v>
      </c>
      <c r="F38" s="308">
        <v>3539968</v>
      </c>
      <c r="G38" s="308">
        <v>141521</v>
      </c>
      <c r="H38" s="308">
        <v>25757971</v>
      </c>
      <c r="I38" s="308">
        <v>25724971</v>
      </c>
      <c r="J38" s="308">
        <v>33000</v>
      </c>
      <c r="K38" s="308">
        <v>703395</v>
      </c>
      <c r="L38" s="308">
        <v>420948</v>
      </c>
      <c r="M38" s="308">
        <v>2699</v>
      </c>
      <c r="N38" s="308">
        <v>418249</v>
      </c>
      <c r="O38" s="308">
        <v>282447</v>
      </c>
      <c r="P38" s="308">
        <v>28736065</v>
      </c>
      <c r="Q38" s="42" t="s">
        <v>43</v>
      </c>
    </row>
    <row r="39" spans="1:17" ht="14.25" customHeight="1">
      <c r="A39" s="42" t="s">
        <v>44</v>
      </c>
      <c r="B39" s="171" t="s">
        <v>243</v>
      </c>
      <c r="C39" s="171"/>
      <c r="D39" s="309">
        <v>8802893</v>
      </c>
      <c r="E39" s="307">
        <v>696460</v>
      </c>
      <c r="F39" s="307">
        <v>681247</v>
      </c>
      <c r="G39" s="307">
        <v>15213</v>
      </c>
      <c r="H39" s="307">
        <v>8106433</v>
      </c>
      <c r="I39" s="307">
        <v>7712433</v>
      </c>
      <c r="J39" s="307">
        <v>394000</v>
      </c>
      <c r="K39" s="307">
        <v>213994</v>
      </c>
      <c r="L39" s="307">
        <v>19352</v>
      </c>
      <c r="M39" s="307" t="s">
        <v>314</v>
      </c>
      <c r="N39" s="307">
        <v>19352</v>
      </c>
      <c r="O39" s="307">
        <v>194642</v>
      </c>
      <c r="P39" s="307">
        <v>8588899</v>
      </c>
      <c r="Q39" s="42" t="s">
        <v>44</v>
      </c>
    </row>
    <row r="40" spans="1:17" ht="12" customHeight="1">
      <c r="A40" s="38" t="s">
        <v>7</v>
      </c>
      <c r="B40" s="61" t="s">
        <v>289</v>
      </c>
      <c r="C40" s="61"/>
      <c r="D40" s="310" t="s">
        <v>7</v>
      </c>
      <c r="E40" s="305" t="s">
        <v>7</v>
      </c>
      <c r="F40" s="305" t="s">
        <v>7</v>
      </c>
      <c r="G40" s="305" t="s">
        <v>7</v>
      </c>
      <c r="H40" s="305" t="s">
        <v>7</v>
      </c>
      <c r="I40" s="305" t="s">
        <v>7</v>
      </c>
      <c r="J40" s="305" t="s">
        <v>7</v>
      </c>
      <c r="K40" s="305" t="s">
        <v>7</v>
      </c>
      <c r="L40" s="305" t="s">
        <v>7</v>
      </c>
      <c r="M40" s="305" t="s">
        <v>7</v>
      </c>
      <c r="N40" s="305" t="s">
        <v>7</v>
      </c>
      <c r="O40" s="305" t="s">
        <v>7</v>
      </c>
      <c r="P40" s="305" t="s">
        <v>7</v>
      </c>
      <c r="Q40" s="42" t="s">
        <v>7</v>
      </c>
    </row>
    <row r="41" spans="1:17" ht="12" customHeight="1">
      <c r="A41" s="42" t="s">
        <v>45</v>
      </c>
      <c r="B41" s="171" t="s">
        <v>254</v>
      </c>
      <c r="C41" s="171"/>
      <c r="D41" s="310">
        <v>456696</v>
      </c>
      <c r="E41" s="305">
        <v>257888</v>
      </c>
      <c r="F41" s="305">
        <v>257888</v>
      </c>
      <c r="G41" s="317" t="s">
        <v>314</v>
      </c>
      <c r="H41" s="317">
        <v>198808</v>
      </c>
      <c r="I41" s="317">
        <v>198808</v>
      </c>
      <c r="J41" s="317" t="s">
        <v>314</v>
      </c>
      <c r="K41" s="317" t="s">
        <v>314</v>
      </c>
      <c r="L41" s="317" t="s">
        <v>314</v>
      </c>
      <c r="M41" s="317" t="s">
        <v>314</v>
      </c>
      <c r="N41" s="317" t="s">
        <v>314</v>
      </c>
      <c r="O41" s="317" t="s">
        <v>314</v>
      </c>
      <c r="P41" s="305">
        <v>456696</v>
      </c>
      <c r="Q41" s="42" t="s">
        <v>45</v>
      </c>
    </row>
    <row r="42" spans="1:17" ht="12" customHeight="1">
      <c r="A42" s="42" t="s">
        <v>46</v>
      </c>
      <c r="B42" s="171" t="s">
        <v>250</v>
      </c>
      <c r="C42" s="171"/>
      <c r="D42" s="310">
        <v>1138648868</v>
      </c>
      <c r="E42" s="305">
        <v>516927925</v>
      </c>
      <c r="F42" s="305">
        <v>463972893</v>
      </c>
      <c r="G42" s="305">
        <v>52955032</v>
      </c>
      <c r="H42" s="305">
        <v>621720943</v>
      </c>
      <c r="I42" s="305">
        <v>579326071</v>
      </c>
      <c r="J42" s="305">
        <v>42394872</v>
      </c>
      <c r="K42" s="305">
        <v>104778991</v>
      </c>
      <c r="L42" s="305">
        <v>102430116</v>
      </c>
      <c r="M42" s="305">
        <v>73344119</v>
      </c>
      <c r="N42" s="305">
        <v>29085997</v>
      </c>
      <c r="O42" s="305">
        <v>2348875</v>
      </c>
      <c r="P42" s="305">
        <v>1033869877</v>
      </c>
      <c r="Q42" s="42" t="s">
        <v>46</v>
      </c>
    </row>
    <row r="43" spans="1:17" ht="12" customHeight="1">
      <c r="A43" s="38" t="s">
        <v>7</v>
      </c>
      <c r="B43" s="61" t="s">
        <v>297</v>
      </c>
      <c r="C43" s="61"/>
      <c r="D43" s="310"/>
      <c r="E43" s="305"/>
      <c r="F43" s="305"/>
      <c r="G43" s="305"/>
      <c r="H43" s="305"/>
      <c r="I43" s="305"/>
      <c r="J43" s="305"/>
      <c r="K43" s="305"/>
      <c r="L43" s="305"/>
      <c r="M43" s="305"/>
      <c r="N43" s="305"/>
      <c r="O43" s="305"/>
      <c r="P43" s="305"/>
      <c r="Q43" s="42" t="s">
        <v>7</v>
      </c>
    </row>
    <row r="44" spans="1:17" ht="12" customHeight="1">
      <c r="A44" s="42" t="s">
        <v>47</v>
      </c>
      <c r="B44" s="171" t="s">
        <v>298</v>
      </c>
      <c r="C44" s="171"/>
      <c r="D44" s="309">
        <v>241932065</v>
      </c>
      <c r="E44" s="307">
        <v>142197591</v>
      </c>
      <c r="F44" s="307">
        <v>122576809</v>
      </c>
      <c r="G44" s="307">
        <v>19620782</v>
      </c>
      <c r="H44" s="307">
        <v>99734474</v>
      </c>
      <c r="I44" s="307">
        <v>94113771</v>
      </c>
      <c r="J44" s="307">
        <v>5620703</v>
      </c>
      <c r="K44" s="307">
        <v>26662840</v>
      </c>
      <c r="L44" s="307">
        <v>26229436</v>
      </c>
      <c r="M44" s="307">
        <v>19120630</v>
      </c>
      <c r="N44" s="307">
        <v>7108806</v>
      </c>
      <c r="O44" s="307">
        <v>433404</v>
      </c>
      <c r="P44" s="307">
        <v>215269225</v>
      </c>
      <c r="Q44" s="42" t="s">
        <v>47</v>
      </c>
    </row>
    <row r="45" spans="1:17" ht="12" customHeight="1">
      <c r="A45" s="42" t="s">
        <v>48</v>
      </c>
      <c r="B45" s="61" t="s">
        <v>188</v>
      </c>
      <c r="C45" s="61"/>
      <c r="D45" s="309">
        <v>46031282</v>
      </c>
      <c r="E45" s="308">
        <v>10300594</v>
      </c>
      <c r="F45" s="308">
        <v>10286351</v>
      </c>
      <c r="G45" s="308">
        <v>14243</v>
      </c>
      <c r="H45" s="308">
        <v>35730688</v>
      </c>
      <c r="I45" s="308">
        <v>35730688</v>
      </c>
      <c r="J45" s="308" t="s">
        <v>314</v>
      </c>
      <c r="K45" s="308">
        <v>572315</v>
      </c>
      <c r="L45" s="308">
        <v>520693</v>
      </c>
      <c r="M45" s="308">
        <v>126976</v>
      </c>
      <c r="N45" s="308">
        <v>393717</v>
      </c>
      <c r="O45" s="308">
        <v>51622</v>
      </c>
      <c r="P45" s="308">
        <v>45458967</v>
      </c>
      <c r="Q45" s="42" t="s">
        <v>48</v>
      </c>
    </row>
    <row r="46" spans="2:16" ht="14.25" customHeight="1">
      <c r="B46" s="61" t="s">
        <v>189</v>
      </c>
      <c r="C46" s="61"/>
      <c r="D46" s="309" t="s">
        <v>7</v>
      </c>
      <c r="E46" s="307" t="s">
        <v>7</v>
      </c>
      <c r="F46" s="307" t="s">
        <v>7</v>
      </c>
      <c r="G46" s="307" t="s">
        <v>7</v>
      </c>
      <c r="H46" s="307" t="s">
        <v>7</v>
      </c>
      <c r="I46" s="307" t="s">
        <v>7</v>
      </c>
      <c r="J46" s="307" t="s">
        <v>7</v>
      </c>
      <c r="K46" s="307" t="s">
        <v>7</v>
      </c>
      <c r="L46" s="307" t="s">
        <v>7</v>
      </c>
      <c r="M46" s="307" t="s">
        <v>7</v>
      </c>
      <c r="N46" s="307" t="s">
        <v>7</v>
      </c>
      <c r="O46" s="307" t="s">
        <v>7</v>
      </c>
      <c r="P46" s="307" t="s">
        <v>7</v>
      </c>
    </row>
    <row r="47" spans="1:17" ht="12" customHeight="1">
      <c r="A47" s="42" t="s">
        <v>49</v>
      </c>
      <c r="B47" s="171" t="s">
        <v>255</v>
      </c>
      <c r="C47" s="171"/>
      <c r="D47" s="309">
        <v>26997204</v>
      </c>
      <c r="E47" s="307">
        <v>22377442</v>
      </c>
      <c r="F47" s="307">
        <v>22052662</v>
      </c>
      <c r="G47" s="307">
        <v>324780</v>
      </c>
      <c r="H47" s="307">
        <v>4619762</v>
      </c>
      <c r="I47" s="307">
        <v>4619762</v>
      </c>
      <c r="J47" s="307" t="s">
        <v>314</v>
      </c>
      <c r="K47" s="307">
        <v>27377067</v>
      </c>
      <c r="L47" s="307">
        <v>27376990</v>
      </c>
      <c r="M47" s="307">
        <v>25317948</v>
      </c>
      <c r="N47" s="307">
        <v>2059042</v>
      </c>
      <c r="O47" s="307">
        <v>77</v>
      </c>
      <c r="P47" s="307">
        <v>-379863</v>
      </c>
      <c r="Q47" s="42" t="s">
        <v>49</v>
      </c>
    </row>
    <row r="48" spans="1:17" ht="12" customHeight="1">
      <c r="A48" s="42" t="s">
        <v>50</v>
      </c>
      <c r="B48" s="171" t="s">
        <v>187</v>
      </c>
      <c r="C48" s="171"/>
      <c r="D48" s="309">
        <v>25565</v>
      </c>
      <c r="E48" s="308">
        <v>23309</v>
      </c>
      <c r="F48" s="308">
        <v>23309</v>
      </c>
      <c r="G48" s="308" t="s">
        <v>314</v>
      </c>
      <c r="H48" s="308">
        <v>2256</v>
      </c>
      <c r="I48" s="308">
        <v>2256</v>
      </c>
      <c r="J48" s="308" t="s">
        <v>314</v>
      </c>
      <c r="K48" s="308">
        <v>60</v>
      </c>
      <c r="L48" s="308">
        <v>60</v>
      </c>
      <c r="M48" s="308" t="s">
        <v>314</v>
      </c>
      <c r="N48" s="308">
        <v>60</v>
      </c>
      <c r="O48" s="308" t="s">
        <v>314</v>
      </c>
      <c r="P48" s="308">
        <v>25505</v>
      </c>
      <c r="Q48" s="42" t="s">
        <v>50</v>
      </c>
    </row>
    <row r="49" spans="1:17" ht="12" customHeight="1">
      <c r="A49" s="42" t="s">
        <v>51</v>
      </c>
      <c r="B49" s="171" t="s">
        <v>252</v>
      </c>
      <c r="C49" s="171"/>
      <c r="D49" s="309">
        <v>11883743</v>
      </c>
      <c r="E49" s="307">
        <v>9628214</v>
      </c>
      <c r="F49" s="307">
        <v>9614713</v>
      </c>
      <c r="G49" s="308">
        <v>13501</v>
      </c>
      <c r="H49" s="308">
        <v>2255529</v>
      </c>
      <c r="I49" s="308">
        <v>2172905</v>
      </c>
      <c r="J49" s="308">
        <v>82624</v>
      </c>
      <c r="K49" s="308">
        <v>393534</v>
      </c>
      <c r="L49" s="308">
        <v>350534</v>
      </c>
      <c r="M49" s="308">
        <v>31071</v>
      </c>
      <c r="N49" s="308">
        <v>319463</v>
      </c>
      <c r="O49" s="308">
        <v>43000</v>
      </c>
      <c r="P49" s="308">
        <v>11490209</v>
      </c>
      <c r="Q49" s="42" t="s">
        <v>51</v>
      </c>
    </row>
    <row r="50" spans="1:17" s="70" customFormat="1" ht="12" customHeight="1">
      <c r="A50" s="42" t="s">
        <v>52</v>
      </c>
      <c r="B50" s="114" t="s">
        <v>244</v>
      </c>
      <c r="C50" s="114"/>
      <c r="D50" s="311">
        <v>1364354034</v>
      </c>
      <c r="E50" s="312">
        <v>598042902</v>
      </c>
      <c r="F50" s="312">
        <v>538627011</v>
      </c>
      <c r="G50" s="312">
        <v>59415891</v>
      </c>
      <c r="H50" s="312">
        <v>766311132</v>
      </c>
      <c r="I50" s="312">
        <v>722968368</v>
      </c>
      <c r="J50" s="312">
        <v>43342764</v>
      </c>
      <c r="K50" s="312">
        <v>140413831</v>
      </c>
      <c r="L50" s="312">
        <v>136443550</v>
      </c>
      <c r="M50" s="312">
        <v>101175357</v>
      </c>
      <c r="N50" s="312">
        <v>35268193</v>
      </c>
      <c r="O50" s="312">
        <v>3970281</v>
      </c>
      <c r="P50" s="312">
        <v>1223940203</v>
      </c>
      <c r="Q50" s="42" t="s">
        <v>52</v>
      </c>
    </row>
    <row r="51" spans="1:17" s="223" customFormat="1" ht="14.25" customHeight="1">
      <c r="A51" s="42" t="s">
        <v>53</v>
      </c>
      <c r="B51" s="171" t="s">
        <v>253</v>
      </c>
      <c r="C51" s="171"/>
      <c r="D51" s="313">
        <v>54716063</v>
      </c>
      <c r="E51" s="314">
        <v>54716063</v>
      </c>
      <c r="F51" s="314">
        <v>54716063</v>
      </c>
      <c r="G51" s="316" t="s">
        <v>314</v>
      </c>
      <c r="H51" s="316" t="s">
        <v>314</v>
      </c>
      <c r="I51" s="316" t="s">
        <v>314</v>
      </c>
      <c r="J51" s="316" t="s">
        <v>314</v>
      </c>
      <c r="K51" s="316" t="s">
        <v>314</v>
      </c>
      <c r="L51" s="316" t="s">
        <v>314</v>
      </c>
      <c r="M51" s="316" t="s">
        <v>314</v>
      </c>
      <c r="N51" s="316" t="s">
        <v>314</v>
      </c>
      <c r="O51" s="316" t="s">
        <v>314</v>
      </c>
      <c r="P51" s="314">
        <v>54716063</v>
      </c>
      <c r="Q51" s="42" t="s">
        <v>53</v>
      </c>
    </row>
    <row r="52" spans="1:17" s="70" customFormat="1" ht="12" customHeight="1">
      <c r="A52" s="158" t="s">
        <v>186</v>
      </c>
      <c r="B52" s="114" t="s">
        <v>0</v>
      </c>
      <c r="C52" s="114"/>
      <c r="D52" s="311">
        <v>1419070097</v>
      </c>
      <c r="E52" s="315">
        <v>652758965</v>
      </c>
      <c r="F52" s="315">
        <v>593343074</v>
      </c>
      <c r="G52" s="315">
        <v>59415891</v>
      </c>
      <c r="H52" s="315">
        <v>766311132</v>
      </c>
      <c r="I52" s="315">
        <v>722968368</v>
      </c>
      <c r="J52" s="315">
        <v>43342764</v>
      </c>
      <c r="K52" s="315">
        <v>140413831</v>
      </c>
      <c r="L52" s="315">
        <v>136443550</v>
      </c>
      <c r="M52" s="315">
        <v>101175357</v>
      </c>
      <c r="N52" s="315">
        <v>35268193</v>
      </c>
      <c r="O52" s="315">
        <v>3970281</v>
      </c>
      <c r="P52" s="315">
        <v>1278656266</v>
      </c>
      <c r="Q52" s="42" t="s">
        <v>186</v>
      </c>
    </row>
    <row r="53" spans="1:3" ht="8.25">
      <c r="A53" s="395" t="s">
        <v>39</v>
      </c>
      <c r="B53" s="395"/>
      <c r="C53" s="175"/>
    </row>
    <row r="54" spans="1:11" ht="12.75" customHeight="1">
      <c r="A54" s="355" t="s">
        <v>191</v>
      </c>
      <c r="B54" s="355"/>
      <c r="C54" s="355"/>
      <c r="D54" s="355"/>
      <c r="E54" s="355"/>
      <c r="F54" s="355"/>
      <c r="G54" s="355"/>
      <c r="H54" s="355"/>
      <c r="I54" s="355"/>
      <c r="J54" s="355"/>
      <c r="K54" s="355"/>
    </row>
  </sheetData>
  <sheetProtection/>
  <mergeCells count="24">
    <mergeCell ref="A35:H35"/>
    <mergeCell ref="I35:Q35"/>
    <mergeCell ref="A54:K54"/>
    <mergeCell ref="A53:B53"/>
    <mergeCell ref="I7:J8"/>
    <mergeCell ref="F7:G8"/>
    <mergeCell ref="G9:G13"/>
    <mergeCell ref="B4:C13"/>
    <mergeCell ref="F9:F13"/>
    <mergeCell ref="A15:H15"/>
    <mergeCell ref="M9:M13"/>
    <mergeCell ref="N9:N13"/>
    <mergeCell ref="M7:N8"/>
    <mergeCell ref="I9:I13"/>
    <mergeCell ref="J9:J13"/>
    <mergeCell ref="I15:Q15"/>
    <mergeCell ref="A2:H2"/>
    <mergeCell ref="A1:H1"/>
    <mergeCell ref="I1:P1"/>
    <mergeCell ref="I2:Q2"/>
    <mergeCell ref="L4:N6"/>
    <mergeCell ref="I4:J6"/>
    <mergeCell ref="H4:H6"/>
    <mergeCell ref="E4:G6"/>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&amp;C10</oddFooter>
    <evenFooter>&amp;C11</evenFooter>
  </headerFooter>
</worksheet>
</file>

<file path=xl/worksheets/sheet6.xml><?xml version="1.0" encoding="utf-8"?>
<worksheet xmlns="http://schemas.openxmlformats.org/spreadsheetml/2006/main" xmlns:r="http://schemas.openxmlformats.org/officeDocument/2006/relationships">
  <dimension ref="A1:R37"/>
  <sheetViews>
    <sheetView workbookViewId="0" topLeftCell="A1">
      <selection activeCell="G64" sqref="G64"/>
    </sheetView>
  </sheetViews>
  <sheetFormatPr defaultColWidth="9.140625" defaultRowHeight="12.75"/>
  <cols>
    <col min="1" max="1" width="3.7109375" style="223" customWidth="1"/>
    <col min="2" max="2" width="31.140625" style="52" customWidth="1"/>
    <col min="3" max="3" width="0.85546875" style="52" customWidth="1"/>
    <col min="4" max="16" width="10.57421875" style="52" customWidth="1"/>
    <col min="17" max="17" width="3.140625" style="226" customWidth="1"/>
    <col min="18" max="16384" width="9.140625" style="52" customWidth="1"/>
  </cols>
  <sheetData>
    <row r="1" spans="1:17" s="64" customFormat="1" ht="12" customHeight="1">
      <c r="A1" s="400"/>
      <c r="B1" s="400"/>
      <c r="C1" s="400"/>
      <c r="D1" s="400"/>
      <c r="E1" s="400"/>
      <c r="F1" s="400"/>
      <c r="G1" s="400"/>
      <c r="H1" s="400"/>
      <c r="I1" s="400"/>
      <c r="J1" s="400"/>
      <c r="K1" s="400" t="s">
        <v>54</v>
      </c>
      <c r="L1" s="400"/>
      <c r="M1" s="400"/>
      <c r="N1" s="400"/>
      <c r="O1" s="400"/>
      <c r="P1" s="400"/>
      <c r="Q1" s="400"/>
    </row>
    <row r="2" spans="1:17" s="66" customFormat="1" ht="12" customHeight="1">
      <c r="A2" s="379" t="s">
        <v>190</v>
      </c>
      <c r="B2" s="379"/>
      <c r="C2" s="379"/>
      <c r="D2" s="379"/>
      <c r="E2" s="379"/>
      <c r="F2" s="379"/>
      <c r="G2" s="379"/>
      <c r="H2" s="379"/>
      <c r="I2" s="380" t="s">
        <v>346</v>
      </c>
      <c r="J2" s="380"/>
      <c r="K2" s="380"/>
      <c r="L2" s="380"/>
      <c r="M2" s="380"/>
      <c r="N2" s="380"/>
      <c r="O2" s="380"/>
      <c r="P2" s="380"/>
      <c r="Q2" s="224"/>
    </row>
    <row r="3" spans="1:17" s="66" customFormat="1" ht="12" customHeight="1">
      <c r="A3" s="379" t="s">
        <v>366</v>
      </c>
      <c r="B3" s="379"/>
      <c r="C3" s="379"/>
      <c r="D3" s="379"/>
      <c r="E3" s="379"/>
      <c r="F3" s="379"/>
      <c r="G3" s="379"/>
      <c r="H3" s="379"/>
      <c r="I3" s="380" t="s">
        <v>383</v>
      </c>
      <c r="J3" s="380"/>
      <c r="K3" s="380"/>
      <c r="L3" s="380"/>
      <c r="M3" s="380"/>
      <c r="N3" s="380"/>
      <c r="O3" s="380"/>
      <c r="P3" s="380"/>
      <c r="Q3" s="380"/>
    </row>
    <row r="4" spans="1:17" s="66" customFormat="1" ht="12" customHeight="1">
      <c r="A4" s="84" t="s">
        <v>7</v>
      </c>
      <c r="B4" s="62" t="s">
        <v>7</v>
      </c>
      <c r="C4" s="62"/>
      <c r="D4" s="62" t="s">
        <v>7</v>
      </c>
      <c r="E4" s="379"/>
      <c r="F4" s="379"/>
      <c r="G4" s="379"/>
      <c r="H4" s="379"/>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26" t="s">
        <v>317</v>
      </c>
      <c r="C6" s="393"/>
      <c r="D6" s="53" t="s">
        <v>7</v>
      </c>
      <c r="E6" s="332" t="s">
        <v>262</v>
      </c>
      <c r="F6" s="342"/>
      <c r="G6" s="342"/>
      <c r="H6" s="388" t="s">
        <v>265</v>
      </c>
      <c r="I6" s="383" t="s">
        <v>264</v>
      </c>
      <c r="J6" s="384"/>
      <c r="K6" s="75" t="s">
        <v>7</v>
      </c>
      <c r="L6" s="381" t="s">
        <v>261</v>
      </c>
      <c r="M6" s="342"/>
      <c r="N6" s="349"/>
      <c r="O6" s="54" t="s">
        <v>7</v>
      </c>
      <c r="P6" s="54" t="s">
        <v>7</v>
      </c>
      <c r="Q6" s="180" t="s">
        <v>7</v>
      </c>
      <c r="R6" s="65"/>
    </row>
    <row r="7" spans="1:18" ht="15.75" customHeight="1">
      <c r="A7" s="61" t="s">
        <v>7</v>
      </c>
      <c r="B7" s="328"/>
      <c r="C7" s="369"/>
      <c r="D7" s="49" t="s">
        <v>7</v>
      </c>
      <c r="E7" s="333"/>
      <c r="F7" s="329"/>
      <c r="G7" s="329"/>
      <c r="H7" s="389"/>
      <c r="I7" s="354"/>
      <c r="J7" s="385"/>
      <c r="K7" s="76" t="s">
        <v>7</v>
      </c>
      <c r="L7" s="328"/>
      <c r="M7" s="329"/>
      <c r="N7" s="350"/>
      <c r="O7" s="36" t="s">
        <v>172</v>
      </c>
      <c r="P7" s="55" t="s">
        <v>7</v>
      </c>
      <c r="Q7" s="181" t="s">
        <v>7</v>
      </c>
      <c r="R7" s="65"/>
    </row>
    <row r="8" spans="1:18" ht="18" customHeight="1">
      <c r="A8" s="61" t="s">
        <v>7</v>
      </c>
      <c r="B8" s="328"/>
      <c r="C8" s="369"/>
      <c r="D8" s="49" t="s">
        <v>7</v>
      </c>
      <c r="E8" s="343"/>
      <c r="F8" s="344"/>
      <c r="G8" s="344"/>
      <c r="H8" s="390"/>
      <c r="I8" s="386"/>
      <c r="J8" s="387"/>
      <c r="K8" s="76" t="s">
        <v>7</v>
      </c>
      <c r="L8" s="382"/>
      <c r="M8" s="344"/>
      <c r="N8" s="351"/>
      <c r="O8" s="36" t="s">
        <v>173</v>
      </c>
      <c r="P8" s="55" t="s">
        <v>7</v>
      </c>
      <c r="Q8" s="181" t="s">
        <v>7</v>
      </c>
      <c r="R8" s="65"/>
    </row>
    <row r="9" spans="1:18" ht="14.25" customHeight="1">
      <c r="A9" s="61" t="s">
        <v>7</v>
      </c>
      <c r="B9" s="328"/>
      <c r="C9" s="369"/>
      <c r="E9" s="54" t="s">
        <v>7</v>
      </c>
      <c r="F9" s="332" t="s">
        <v>175</v>
      </c>
      <c r="G9" s="342"/>
      <c r="H9" s="381" t="s">
        <v>4</v>
      </c>
      <c r="I9" s="327" t="s">
        <v>175</v>
      </c>
      <c r="J9" s="393"/>
      <c r="L9" s="113" t="s">
        <v>7</v>
      </c>
      <c r="M9" s="332" t="s">
        <v>175</v>
      </c>
      <c r="N9" s="349"/>
      <c r="O9" s="36" t="s">
        <v>129</v>
      </c>
      <c r="P9" s="36" t="s">
        <v>176</v>
      </c>
      <c r="Q9" s="181" t="s">
        <v>7</v>
      </c>
      <c r="R9" s="65"/>
    </row>
    <row r="10" spans="1:18" ht="18" customHeight="1">
      <c r="A10" s="74" t="s">
        <v>177</v>
      </c>
      <c r="B10" s="328"/>
      <c r="C10" s="369"/>
      <c r="D10" s="57" t="s">
        <v>174</v>
      </c>
      <c r="E10" s="55" t="s">
        <v>7</v>
      </c>
      <c r="F10" s="343"/>
      <c r="G10" s="344"/>
      <c r="H10" s="328"/>
      <c r="I10" s="331"/>
      <c r="J10" s="394"/>
      <c r="K10" s="77" t="s">
        <v>172</v>
      </c>
      <c r="L10" s="49" t="s">
        <v>7</v>
      </c>
      <c r="M10" s="343"/>
      <c r="N10" s="351"/>
      <c r="O10" s="36" t="s">
        <v>180</v>
      </c>
      <c r="P10" s="36" t="s">
        <v>174</v>
      </c>
      <c r="Q10" s="181" t="s">
        <v>177</v>
      </c>
      <c r="R10" s="65"/>
    </row>
    <row r="11" spans="1:18" ht="14.25" customHeight="1">
      <c r="A11" s="74" t="s">
        <v>181</v>
      </c>
      <c r="B11" s="328"/>
      <c r="C11" s="369"/>
      <c r="D11" s="57" t="s">
        <v>178</v>
      </c>
      <c r="E11" s="55" t="s">
        <v>7</v>
      </c>
      <c r="F11" s="348" t="s">
        <v>275</v>
      </c>
      <c r="G11" s="396" t="s">
        <v>300</v>
      </c>
      <c r="H11" s="328"/>
      <c r="I11" s="393" t="s">
        <v>263</v>
      </c>
      <c r="J11" s="373" t="s">
        <v>302</v>
      </c>
      <c r="K11" s="77" t="s">
        <v>179</v>
      </c>
      <c r="L11" s="49" t="s">
        <v>7</v>
      </c>
      <c r="M11" s="348" t="s">
        <v>266</v>
      </c>
      <c r="N11" s="348" t="s">
        <v>267</v>
      </c>
      <c r="O11" s="36" t="s">
        <v>182</v>
      </c>
      <c r="P11" s="36" t="s">
        <v>178</v>
      </c>
      <c r="Q11" s="181" t="s">
        <v>181</v>
      </c>
      <c r="R11" s="65"/>
    </row>
    <row r="12" spans="1:17" ht="15" customHeight="1">
      <c r="A12" s="61" t="s">
        <v>7</v>
      </c>
      <c r="B12" s="328"/>
      <c r="C12" s="369"/>
      <c r="D12" s="57" t="s">
        <v>5</v>
      </c>
      <c r="E12" s="36" t="s">
        <v>4</v>
      </c>
      <c r="F12" s="334"/>
      <c r="G12" s="397"/>
      <c r="H12" s="328"/>
      <c r="I12" s="369"/>
      <c r="J12" s="374"/>
      <c r="K12" s="77" t="s">
        <v>5</v>
      </c>
      <c r="L12" s="57" t="s">
        <v>4</v>
      </c>
      <c r="M12" s="334"/>
      <c r="N12" s="334"/>
      <c r="O12" s="36" t="s">
        <v>183</v>
      </c>
      <c r="P12" s="36" t="s">
        <v>5</v>
      </c>
      <c r="Q12" s="181" t="s">
        <v>7</v>
      </c>
    </row>
    <row r="13" spans="1:17" ht="13.5" customHeight="1">
      <c r="A13" s="61" t="s">
        <v>7</v>
      </c>
      <c r="B13" s="328"/>
      <c r="C13" s="369"/>
      <c r="D13" s="49" t="s">
        <v>7</v>
      </c>
      <c r="E13" s="55" t="s">
        <v>7</v>
      </c>
      <c r="F13" s="334"/>
      <c r="G13" s="397"/>
      <c r="H13" s="328"/>
      <c r="I13" s="369"/>
      <c r="J13" s="374"/>
      <c r="K13" s="76" t="s">
        <v>7</v>
      </c>
      <c r="L13" s="49" t="s">
        <v>7</v>
      </c>
      <c r="M13" s="334"/>
      <c r="N13" s="334"/>
      <c r="O13" s="36" t="s">
        <v>184</v>
      </c>
      <c r="P13" s="55" t="s">
        <v>7</v>
      </c>
      <c r="Q13" s="181" t="s">
        <v>7</v>
      </c>
    </row>
    <row r="14" spans="1:17" ht="18.75" customHeight="1">
      <c r="A14" s="61" t="s">
        <v>7</v>
      </c>
      <c r="B14" s="328"/>
      <c r="C14" s="369"/>
      <c r="D14" s="49" t="s">
        <v>7</v>
      </c>
      <c r="E14" s="55" t="s">
        <v>7</v>
      </c>
      <c r="F14" s="334"/>
      <c r="G14" s="397"/>
      <c r="H14" s="328"/>
      <c r="I14" s="369"/>
      <c r="J14" s="374"/>
      <c r="K14" s="76" t="s">
        <v>7</v>
      </c>
      <c r="L14" s="49" t="s">
        <v>7</v>
      </c>
      <c r="M14" s="334"/>
      <c r="N14" s="334"/>
      <c r="O14" s="36" t="s">
        <v>185</v>
      </c>
      <c r="P14" s="55" t="s">
        <v>7</v>
      </c>
      <c r="Q14" s="181" t="s">
        <v>7</v>
      </c>
    </row>
    <row r="15" spans="1:17" ht="16.5" customHeight="1">
      <c r="A15" s="61" t="s">
        <v>7</v>
      </c>
      <c r="B15" s="330"/>
      <c r="C15" s="394"/>
      <c r="D15" s="49" t="s">
        <v>7</v>
      </c>
      <c r="E15" s="55" t="s">
        <v>7</v>
      </c>
      <c r="F15" s="335"/>
      <c r="G15" s="398"/>
      <c r="H15" s="330"/>
      <c r="I15" s="394"/>
      <c r="J15" s="375"/>
      <c r="K15" s="78" t="s">
        <v>7</v>
      </c>
      <c r="L15" s="49" t="s">
        <v>7</v>
      </c>
      <c r="M15" s="335"/>
      <c r="N15" s="335"/>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61" t="s">
        <v>394</v>
      </c>
      <c r="B17" s="361"/>
      <c r="C17" s="361"/>
      <c r="D17" s="361"/>
      <c r="E17" s="361"/>
      <c r="F17" s="361"/>
      <c r="G17" s="361"/>
      <c r="H17" s="361"/>
      <c r="I17" s="361" t="s">
        <v>394</v>
      </c>
      <c r="J17" s="361"/>
      <c r="K17" s="361"/>
      <c r="L17" s="361"/>
      <c r="M17" s="361"/>
      <c r="N17" s="361"/>
      <c r="O17" s="361"/>
      <c r="P17" s="361"/>
      <c r="Q17" s="361"/>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249</v>
      </c>
      <c r="C19" s="171"/>
      <c r="D19" s="306">
        <v>83394137</v>
      </c>
      <c r="E19" s="307">
        <v>74490497</v>
      </c>
      <c r="F19" s="307">
        <v>57166181</v>
      </c>
      <c r="G19" s="307">
        <v>17324316</v>
      </c>
      <c r="H19" s="307">
        <v>8903640</v>
      </c>
      <c r="I19" s="307">
        <v>8773244</v>
      </c>
      <c r="J19" s="307">
        <v>130396</v>
      </c>
      <c r="K19" s="307">
        <v>5514891</v>
      </c>
      <c r="L19" s="307">
        <v>4937896</v>
      </c>
      <c r="M19" s="307">
        <v>1531241</v>
      </c>
      <c r="N19" s="307">
        <v>3406655</v>
      </c>
      <c r="O19" s="307">
        <v>576995</v>
      </c>
      <c r="P19" s="307">
        <v>77879246</v>
      </c>
      <c r="Q19" s="42" t="s">
        <v>42</v>
      </c>
    </row>
    <row r="20" spans="1:17" ht="12" customHeight="1">
      <c r="A20" s="42" t="s">
        <v>43</v>
      </c>
      <c r="B20" s="171" t="s">
        <v>248</v>
      </c>
      <c r="C20" s="171"/>
      <c r="D20" s="309">
        <v>1585500</v>
      </c>
      <c r="E20" s="308">
        <v>467355</v>
      </c>
      <c r="F20" s="308">
        <v>423325</v>
      </c>
      <c r="G20" s="308">
        <v>44030</v>
      </c>
      <c r="H20" s="308">
        <v>1118145</v>
      </c>
      <c r="I20" s="308">
        <v>1118145</v>
      </c>
      <c r="J20" s="308" t="s">
        <v>314</v>
      </c>
      <c r="K20" s="308">
        <v>3082</v>
      </c>
      <c r="L20" s="308">
        <v>782</v>
      </c>
      <c r="M20" s="308">
        <v>175</v>
      </c>
      <c r="N20" s="308">
        <v>607</v>
      </c>
      <c r="O20" s="308">
        <v>2300</v>
      </c>
      <c r="P20" s="308">
        <v>1582418</v>
      </c>
      <c r="Q20" s="42" t="s">
        <v>43</v>
      </c>
    </row>
    <row r="21" spans="1:17" ht="14.25" customHeight="1">
      <c r="A21" s="42" t="s">
        <v>44</v>
      </c>
      <c r="B21" s="171" t="s">
        <v>243</v>
      </c>
      <c r="C21" s="171"/>
      <c r="D21" s="309">
        <v>946214</v>
      </c>
      <c r="E21" s="308">
        <v>675422</v>
      </c>
      <c r="F21" s="308">
        <v>654075</v>
      </c>
      <c r="G21" s="308">
        <v>21347</v>
      </c>
      <c r="H21" s="308">
        <v>270792</v>
      </c>
      <c r="I21" s="308">
        <v>209088</v>
      </c>
      <c r="J21" s="308">
        <v>61704</v>
      </c>
      <c r="K21" s="308">
        <v>102575</v>
      </c>
      <c r="L21" s="308">
        <v>89848</v>
      </c>
      <c r="M21" s="308">
        <v>59149</v>
      </c>
      <c r="N21" s="308">
        <v>30699</v>
      </c>
      <c r="O21" s="308">
        <v>12727</v>
      </c>
      <c r="P21" s="308">
        <v>843639</v>
      </c>
      <c r="Q21" s="42" t="s">
        <v>44</v>
      </c>
    </row>
    <row r="22" spans="1:17" ht="12" customHeight="1">
      <c r="A22" s="42" t="s">
        <v>7</v>
      </c>
      <c r="B22" s="61" t="s">
        <v>289</v>
      </c>
      <c r="C22" s="61"/>
      <c r="D22" s="323"/>
      <c r="E22" s="317"/>
      <c r="F22" s="317"/>
      <c r="G22" s="317"/>
      <c r="H22" s="317"/>
      <c r="I22" s="317"/>
      <c r="J22" s="317"/>
      <c r="K22" s="317"/>
      <c r="L22" s="317"/>
      <c r="M22" s="317"/>
      <c r="N22" s="317"/>
      <c r="O22" s="317"/>
      <c r="P22" s="317"/>
      <c r="Q22" s="42" t="s">
        <v>7</v>
      </c>
    </row>
    <row r="23" spans="1:17" ht="12" customHeight="1">
      <c r="A23" s="42" t="s">
        <v>45</v>
      </c>
      <c r="B23" s="171" t="s">
        <v>254</v>
      </c>
      <c r="C23" s="171"/>
      <c r="D23" s="323">
        <v>54459</v>
      </c>
      <c r="E23" s="317">
        <v>45204</v>
      </c>
      <c r="F23" s="317">
        <v>37973</v>
      </c>
      <c r="G23" s="317">
        <v>7231</v>
      </c>
      <c r="H23" s="317">
        <v>9255</v>
      </c>
      <c r="I23" s="317">
        <v>9255</v>
      </c>
      <c r="J23" s="317" t="s">
        <v>314</v>
      </c>
      <c r="K23" s="317">
        <v>4956</v>
      </c>
      <c r="L23" s="317">
        <v>4956</v>
      </c>
      <c r="M23" s="317">
        <v>4956</v>
      </c>
      <c r="N23" s="317" t="s">
        <v>314</v>
      </c>
      <c r="O23" s="317" t="s">
        <v>314</v>
      </c>
      <c r="P23" s="317">
        <v>49503</v>
      </c>
      <c r="Q23" s="42" t="s">
        <v>45</v>
      </c>
    </row>
    <row r="24" spans="1:17" ht="12" customHeight="1">
      <c r="A24" s="42" t="s">
        <v>46</v>
      </c>
      <c r="B24" s="171" t="s">
        <v>250</v>
      </c>
      <c r="C24" s="171"/>
      <c r="D24" s="323">
        <v>1608399506</v>
      </c>
      <c r="E24" s="317">
        <v>896988247</v>
      </c>
      <c r="F24" s="317">
        <v>706645244</v>
      </c>
      <c r="G24" s="317">
        <v>190343003</v>
      </c>
      <c r="H24" s="317">
        <v>711411259</v>
      </c>
      <c r="I24" s="317">
        <v>654058419</v>
      </c>
      <c r="J24" s="317">
        <v>57352840</v>
      </c>
      <c r="K24" s="317">
        <v>141572699</v>
      </c>
      <c r="L24" s="317">
        <v>135940421</v>
      </c>
      <c r="M24" s="317">
        <v>111968658</v>
      </c>
      <c r="N24" s="317">
        <v>23971763</v>
      </c>
      <c r="O24" s="317">
        <v>5632278</v>
      </c>
      <c r="P24" s="317">
        <v>1466826807</v>
      </c>
      <c r="Q24" s="42" t="s">
        <v>46</v>
      </c>
    </row>
    <row r="25" spans="1:17" ht="12" customHeight="1">
      <c r="A25" s="42" t="s">
        <v>7</v>
      </c>
      <c r="B25" s="61" t="s">
        <v>297</v>
      </c>
      <c r="C25" s="61"/>
      <c r="D25" s="323"/>
      <c r="E25" s="317"/>
      <c r="F25" s="317"/>
      <c r="G25" s="317"/>
      <c r="H25" s="317"/>
      <c r="I25" s="317"/>
      <c r="J25" s="317"/>
      <c r="K25" s="317"/>
      <c r="L25" s="317"/>
      <c r="M25" s="317"/>
      <c r="N25" s="317"/>
      <c r="O25" s="317"/>
      <c r="P25" s="317"/>
      <c r="Q25" s="42" t="s">
        <v>7</v>
      </c>
    </row>
    <row r="26" spans="1:17" ht="12" customHeight="1">
      <c r="A26" s="42" t="s">
        <v>47</v>
      </c>
      <c r="B26" s="171" t="s">
        <v>296</v>
      </c>
      <c r="C26" s="171"/>
      <c r="D26" s="309">
        <v>81624947</v>
      </c>
      <c r="E26" s="307">
        <v>54011400</v>
      </c>
      <c r="F26" s="307">
        <v>45272390</v>
      </c>
      <c r="G26" s="307">
        <v>8739010</v>
      </c>
      <c r="H26" s="307">
        <v>27613547</v>
      </c>
      <c r="I26" s="307">
        <v>26475587</v>
      </c>
      <c r="J26" s="307">
        <v>1137960</v>
      </c>
      <c r="K26" s="307">
        <v>14110902</v>
      </c>
      <c r="L26" s="307">
        <v>13923664</v>
      </c>
      <c r="M26" s="307">
        <v>11000923</v>
      </c>
      <c r="N26" s="307">
        <v>2922741</v>
      </c>
      <c r="O26" s="307">
        <v>187238</v>
      </c>
      <c r="P26" s="307">
        <v>67514045</v>
      </c>
      <c r="Q26" s="42" t="s">
        <v>47</v>
      </c>
    </row>
    <row r="27" spans="1:17" ht="12" customHeight="1">
      <c r="A27" s="42" t="s">
        <v>48</v>
      </c>
      <c r="B27" s="61" t="s">
        <v>188</v>
      </c>
      <c r="C27" s="61"/>
      <c r="D27" s="323">
        <v>573124</v>
      </c>
      <c r="E27" s="317">
        <v>497099</v>
      </c>
      <c r="F27" s="317">
        <v>484575</v>
      </c>
      <c r="G27" s="317">
        <v>12524</v>
      </c>
      <c r="H27" s="317">
        <v>76025</v>
      </c>
      <c r="I27" s="317">
        <v>76025</v>
      </c>
      <c r="J27" s="317" t="s">
        <v>314</v>
      </c>
      <c r="K27" s="317">
        <v>17455</v>
      </c>
      <c r="L27" s="317">
        <v>17455</v>
      </c>
      <c r="M27" s="317">
        <v>240</v>
      </c>
      <c r="N27" s="317">
        <v>17215</v>
      </c>
      <c r="O27" s="317" t="s">
        <v>314</v>
      </c>
      <c r="P27" s="317">
        <v>555669</v>
      </c>
      <c r="Q27" s="42" t="s">
        <v>48</v>
      </c>
    </row>
    <row r="28" spans="1:16" ht="14.25" customHeight="1">
      <c r="A28" s="226"/>
      <c r="B28" s="61" t="s">
        <v>189</v>
      </c>
      <c r="C28" s="61"/>
      <c r="D28" s="323" t="s">
        <v>7</v>
      </c>
      <c r="E28" s="317" t="s">
        <v>7</v>
      </c>
      <c r="F28" s="317" t="s">
        <v>7</v>
      </c>
      <c r="G28" s="317" t="s">
        <v>7</v>
      </c>
      <c r="H28" s="317" t="s">
        <v>7</v>
      </c>
      <c r="I28" s="317" t="s">
        <v>7</v>
      </c>
      <c r="J28" s="317" t="s">
        <v>7</v>
      </c>
      <c r="K28" s="317" t="s">
        <v>7</v>
      </c>
      <c r="L28" s="317" t="s">
        <v>7</v>
      </c>
      <c r="M28" s="317" t="s">
        <v>7</v>
      </c>
      <c r="N28" s="317" t="s">
        <v>7</v>
      </c>
      <c r="O28" s="317" t="s">
        <v>7</v>
      </c>
      <c r="P28" s="317" t="s">
        <v>7</v>
      </c>
    </row>
    <row r="29" spans="1:17" ht="12" customHeight="1">
      <c r="A29" s="42" t="s">
        <v>49</v>
      </c>
      <c r="B29" s="171" t="s">
        <v>255</v>
      </c>
      <c r="C29" s="171"/>
      <c r="D29" s="309">
        <v>179</v>
      </c>
      <c r="E29" s="307">
        <v>179</v>
      </c>
      <c r="F29" s="307">
        <v>179</v>
      </c>
      <c r="G29" s="307" t="s">
        <v>314</v>
      </c>
      <c r="H29" s="307" t="s">
        <v>314</v>
      </c>
      <c r="I29" s="307" t="s">
        <v>314</v>
      </c>
      <c r="J29" s="307" t="s">
        <v>314</v>
      </c>
      <c r="K29" s="307">
        <v>2024</v>
      </c>
      <c r="L29" s="307" t="s">
        <v>314</v>
      </c>
      <c r="M29" s="307" t="s">
        <v>314</v>
      </c>
      <c r="N29" s="307" t="s">
        <v>314</v>
      </c>
      <c r="O29" s="307">
        <v>2024</v>
      </c>
      <c r="P29" s="307">
        <v>-1845</v>
      </c>
      <c r="Q29" s="42" t="s">
        <v>49</v>
      </c>
    </row>
    <row r="30" spans="1:17" s="223" customFormat="1" ht="12" customHeight="1">
      <c r="A30" s="42" t="s">
        <v>50</v>
      </c>
      <c r="B30" s="171" t="s">
        <v>251</v>
      </c>
      <c r="C30" s="171"/>
      <c r="D30" s="309" t="s">
        <v>314</v>
      </c>
      <c r="E30" s="307" t="s">
        <v>314</v>
      </c>
      <c r="F30" s="307" t="s">
        <v>314</v>
      </c>
      <c r="G30" s="307" t="s">
        <v>314</v>
      </c>
      <c r="H30" s="307" t="s">
        <v>314</v>
      </c>
      <c r="I30" s="307" t="s">
        <v>314</v>
      </c>
      <c r="J30" s="307" t="s">
        <v>314</v>
      </c>
      <c r="K30" s="307" t="s">
        <v>314</v>
      </c>
      <c r="L30" s="307" t="s">
        <v>314</v>
      </c>
      <c r="M30" s="307" t="s">
        <v>314</v>
      </c>
      <c r="N30" s="307" t="s">
        <v>314</v>
      </c>
      <c r="O30" s="307" t="s">
        <v>314</v>
      </c>
      <c r="P30" s="307" t="s">
        <v>314</v>
      </c>
      <c r="Q30" s="42" t="s">
        <v>50</v>
      </c>
    </row>
    <row r="31" spans="1:17" ht="12" customHeight="1">
      <c r="A31" s="42" t="s">
        <v>51</v>
      </c>
      <c r="B31" s="171" t="s">
        <v>252</v>
      </c>
      <c r="C31" s="171"/>
      <c r="D31" s="306">
        <v>750994</v>
      </c>
      <c r="E31" s="307">
        <v>724350</v>
      </c>
      <c r="F31" s="307">
        <v>547283</v>
      </c>
      <c r="G31" s="307">
        <v>177067</v>
      </c>
      <c r="H31" s="307">
        <v>26644</v>
      </c>
      <c r="I31" s="307">
        <v>26644</v>
      </c>
      <c r="J31" s="307" t="s">
        <v>314</v>
      </c>
      <c r="K31" s="307">
        <v>34395</v>
      </c>
      <c r="L31" s="307">
        <v>30295</v>
      </c>
      <c r="M31" s="307">
        <v>4692</v>
      </c>
      <c r="N31" s="307">
        <v>25603</v>
      </c>
      <c r="O31" s="307">
        <v>4100</v>
      </c>
      <c r="P31" s="307">
        <v>716599</v>
      </c>
      <c r="Q31" s="42" t="s">
        <v>51</v>
      </c>
    </row>
    <row r="32" spans="1:17" s="70" customFormat="1" ht="12" customHeight="1">
      <c r="A32" s="42" t="s">
        <v>52</v>
      </c>
      <c r="B32" s="114" t="s">
        <v>244</v>
      </c>
      <c r="C32" s="114"/>
      <c r="D32" s="322">
        <v>1695704113</v>
      </c>
      <c r="E32" s="318">
        <v>973888353</v>
      </c>
      <c r="F32" s="318">
        <v>765958835</v>
      </c>
      <c r="G32" s="318">
        <v>207929518</v>
      </c>
      <c r="H32" s="318">
        <v>721815760</v>
      </c>
      <c r="I32" s="318">
        <v>664270820</v>
      </c>
      <c r="J32" s="318">
        <v>57544940</v>
      </c>
      <c r="K32" s="318">
        <v>147252077</v>
      </c>
      <c r="L32" s="318">
        <v>141021653</v>
      </c>
      <c r="M32" s="318">
        <v>113569111</v>
      </c>
      <c r="N32" s="318">
        <v>27452542</v>
      </c>
      <c r="O32" s="318">
        <v>6230424</v>
      </c>
      <c r="P32" s="318">
        <v>1548452036</v>
      </c>
      <c r="Q32" s="42" t="s">
        <v>52</v>
      </c>
    </row>
    <row r="33" spans="1:17" ht="15" customHeight="1">
      <c r="A33" s="42" t="s">
        <v>53</v>
      </c>
      <c r="B33" s="171" t="s">
        <v>253</v>
      </c>
      <c r="C33" s="171"/>
      <c r="D33" s="323">
        <v>226814</v>
      </c>
      <c r="E33" s="317">
        <v>226814</v>
      </c>
      <c r="F33" s="317">
        <v>226814</v>
      </c>
      <c r="G33" s="317" t="s">
        <v>314</v>
      </c>
      <c r="H33" s="317" t="s">
        <v>314</v>
      </c>
      <c r="I33" s="317" t="s">
        <v>314</v>
      </c>
      <c r="J33" s="317" t="s">
        <v>314</v>
      </c>
      <c r="K33" s="317" t="s">
        <v>314</v>
      </c>
      <c r="L33" s="317" t="s">
        <v>314</v>
      </c>
      <c r="M33" s="317" t="s">
        <v>314</v>
      </c>
      <c r="N33" s="317" t="s">
        <v>314</v>
      </c>
      <c r="O33" s="317" t="s">
        <v>314</v>
      </c>
      <c r="P33" s="317">
        <v>226814</v>
      </c>
      <c r="Q33" s="42" t="s">
        <v>53</v>
      </c>
    </row>
    <row r="34" spans="1:17" s="70" customFormat="1" ht="12" customHeight="1">
      <c r="A34" s="42" t="s">
        <v>186</v>
      </c>
      <c r="B34" s="114" t="s">
        <v>0</v>
      </c>
      <c r="C34" s="114"/>
      <c r="D34" s="324">
        <v>1695930927</v>
      </c>
      <c r="E34" s="319">
        <v>974115167</v>
      </c>
      <c r="F34" s="319">
        <v>766185649</v>
      </c>
      <c r="G34" s="319">
        <v>207929518</v>
      </c>
      <c r="H34" s="319">
        <v>721815760</v>
      </c>
      <c r="I34" s="319">
        <v>664270820</v>
      </c>
      <c r="J34" s="319">
        <v>57544940</v>
      </c>
      <c r="K34" s="319">
        <v>147252077</v>
      </c>
      <c r="L34" s="319">
        <v>141021653</v>
      </c>
      <c r="M34" s="319">
        <v>113569111</v>
      </c>
      <c r="N34" s="319">
        <v>27452542</v>
      </c>
      <c r="O34" s="319">
        <v>6230424</v>
      </c>
      <c r="P34" s="319">
        <v>1548678850</v>
      </c>
      <c r="Q34" s="42" t="s">
        <v>186</v>
      </c>
    </row>
    <row r="35" spans="1:17" s="70" customFormat="1" ht="12" customHeight="1">
      <c r="A35" s="158"/>
      <c r="B35" s="114"/>
      <c r="C35" s="114"/>
      <c r="Q35" s="42"/>
    </row>
    <row r="36" spans="1:11" ht="8.25">
      <c r="A36" s="395" t="s">
        <v>39</v>
      </c>
      <c r="B36" s="395"/>
      <c r="C36" s="175"/>
      <c r="D36" s="65"/>
      <c r="E36" s="65"/>
      <c r="F36" s="65"/>
      <c r="G36" s="65"/>
      <c r="H36" s="65"/>
      <c r="I36" s="65"/>
      <c r="J36" s="65"/>
      <c r="K36" s="65"/>
    </row>
    <row r="37" spans="1:11" ht="8.25">
      <c r="A37" s="355" t="s">
        <v>191</v>
      </c>
      <c r="B37" s="355"/>
      <c r="C37" s="355"/>
      <c r="D37" s="355"/>
      <c r="E37" s="355"/>
      <c r="F37" s="355"/>
      <c r="G37" s="355"/>
      <c r="H37" s="355"/>
      <c r="I37" s="355"/>
      <c r="J37" s="355"/>
      <c r="K37" s="355"/>
    </row>
    <row r="62" ht="8.25" customHeight="1"/>
    <row r="63" ht="8.25" hidden="1"/>
  </sheetData>
  <sheetProtection/>
  <mergeCells count="26">
    <mergeCell ref="A36:B36"/>
    <mergeCell ref="A37:K37"/>
    <mergeCell ref="A17:H17"/>
    <mergeCell ref="I17:Q17"/>
    <mergeCell ref="N11:N15"/>
    <mergeCell ref="H9:H15"/>
    <mergeCell ref="B6:C15"/>
    <mergeCell ref="L6:N8"/>
    <mergeCell ref="F11:F15"/>
    <mergeCell ref="I11:I15"/>
    <mergeCell ref="A1:H1"/>
    <mergeCell ref="I1:Q1"/>
    <mergeCell ref="E4:H4"/>
    <mergeCell ref="A2:H2"/>
    <mergeCell ref="I2:P2"/>
    <mergeCell ref="A3:H3"/>
    <mergeCell ref="I3:Q3"/>
    <mergeCell ref="I6:J8"/>
    <mergeCell ref="H6:H8"/>
    <mergeCell ref="E6:G8"/>
    <mergeCell ref="M9:N10"/>
    <mergeCell ref="J11:J15"/>
    <mergeCell ref="G11:G15"/>
    <mergeCell ref="M11:M15"/>
    <mergeCell ref="F9:G10"/>
    <mergeCell ref="I9:J10"/>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dimension ref="A1:N97"/>
  <sheetViews>
    <sheetView zoomScaleSheetLayoutView="100" workbookViewId="0" topLeftCell="A1">
      <selection activeCell="G64" sqref="G64"/>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0"/>
      <c r="B1" s="400"/>
      <c r="C1" s="400"/>
      <c r="D1" s="400"/>
      <c r="E1" s="400"/>
      <c r="F1" s="400"/>
      <c r="G1" s="400"/>
      <c r="H1" s="400"/>
      <c r="I1" s="400"/>
      <c r="J1" s="400"/>
      <c r="K1" s="400"/>
      <c r="L1" s="400"/>
      <c r="M1" s="400"/>
    </row>
    <row r="2" spans="1:13" ht="12" customHeight="1">
      <c r="A2" s="60"/>
      <c r="B2" s="50"/>
      <c r="C2" s="50"/>
      <c r="D2" s="50"/>
      <c r="E2" s="379" t="s">
        <v>193</v>
      </c>
      <c r="F2" s="379"/>
      <c r="G2" s="380" t="s">
        <v>194</v>
      </c>
      <c r="H2" s="380"/>
      <c r="K2" s="380"/>
      <c r="L2" s="380"/>
      <c r="M2" s="225" t="s">
        <v>7</v>
      </c>
    </row>
    <row r="3" spans="1:9" ht="12" customHeight="1">
      <c r="A3" s="227"/>
      <c r="B3" s="379" t="s">
        <v>195</v>
      </c>
      <c r="C3" s="379"/>
      <c r="D3" s="379"/>
      <c r="E3" s="379"/>
      <c r="F3" s="379"/>
      <c r="G3" s="380" t="s">
        <v>196</v>
      </c>
      <c r="H3" s="380"/>
      <c r="I3" s="380"/>
    </row>
    <row r="4" spans="1:13" ht="12" customHeight="1">
      <c r="A4" s="227"/>
      <c r="B4" s="379" t="s">
        <v>384</v>
      </c>
      <c r="C4" s="379"/>
      <c r="D4" s="379"/>
      <c r="E4" s="379"/>
      <c r="F4" s="379"/>
      <c r="G4" s="419" t="s">
        <v>197</v>
      </c>
      <c r="H4" s="419"/>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05" t="s">
        <v>200</v>
      </c>
      <c r="C6" s="414"/>
      <c r="D6" s="411" t="s">
        <v>282</v>
      </c>
      <c r="E6" s="90" t="s">
        <v>7</v>
      </c>
      <c r="F6" s="91" t="s">
        <v>198</v>
      </c>
      <c r="G6" s="92" t="s">
        <v>199</v>
      </c>
      <c r="H6" s="92" t="s">
        <v>7</v>
      </c>
      <c r="I6" s="92" t="s">
        <v>7</v>
      </c>
      <c r="J6" s="92" t="s">
        <v>7</v>
      </c>
      <c r="K6" s="92" t="s">
        <v>7</v>
      </c>
      <c r="L6" s="89" t="s">
        <v>7</v>
      </c>
      <c r="M6" s="177" t="s">
        <v>7</v>
      </c>
    </row>
    <row r="7" spans="1:13" s="64" customFormat="1" ht="12.75" customHeight="1">
      <c r="A7" s="93" t="s">
        <v>7</v>
      </c>
      <c r="B7" s="407"/>
      <c r="C7" s="415"/>
      <c r="D7" s="412"/>
      <c r="E7" s="405" t="s">
        <v>204</v>
      </c>
      <c r="F7" s="414"/>
      <c r="G7" s="414" t="s">
        <v>175</v>
      </c>
      <c r="H7" s="414"/>
      <c r="I7" s="414"/>
      <c r="J7" s="414"/>
      <c r="K7" s="414"/>
      <c r="L7" s="406"/>
      <c r="M7" s="183" t="s">
        <v>7</v>
      </c>
    </row>
    <row r="8" spans="1:13" s="64" customFormat="1" ht="9" customHeight="1">
      <c r="A8" s="93" t="s">
        <v>7</v>
      </c>
      <c r="B8" s="407"/>
      <c r="C8" s="415"/>
      <c r="D8" s="412"/>
      <c r="E8" s="407"/>
      <c r="F8" s="415"/>
      <c r="G8" s="416"/>
      <c r="H8" s="416"/>
      <c r="I8" s="416"/>
      <c r="J8" s="416"/>
      <c r="K8" s="416"/>
      <c r="L8" s="410"/>
      <c r="M8" s="183" t="s">
        <v>7</v>
      </c>
    </row>
    <row r="9" spans="1:13" s="64" customFormat="1" ht="12.75" customHeight="1">
      <c r="A9" s="93" t="s">
        <v>7</v>
      </c>
      <c r="B9" s="407"/>
      <c r="C9" s="415"/>
      <c r="D9" s="412"/>
      <c r="E9" s="407"/>
      <c r="F9" s="415"/>
      <c r="G9" s="414" t="s">
        <v>36</v>
      </c>
      <c r="H9" s="406"/>
      <c r="I9" s="405" t="s">
        <v>38</v>
      </c>
      <c r="J9" s="406"/>
      <c r="K9" s="405" t="s">
        <v>276</v>
      </c>
      <c r="L9" s="406"/>
      <c r="M9" s="183" t="s">
        <v>7</v>
      </c>
    </row>
    <row r="10" spans="1:13" s="64" customFormat="1" ht="23.25" customHeight="1">
      <c r="A10" s="95" t="s">
        <v>177</v>
      </c>
      <c r="B10" s="407"/>
      <c r="C10" s="415"/>
      <c r="D10" s="412"/>
      <c r="E10" s="407"/>
      <c r="F10" s="415"/>
      <c r="G10" s="415"/>
      <c r="H10" s="408"/>
      <c r="I10" s="407"/>
      <c r="J10" s="408"/>
      <c r="K10" s="407"/>
      <c r="L10" s="408"/>
      <c r="M10" s="183" t="s">
        <v>177</v>
      </c>
    </row>
    <row r="11" spans="1:13" s="64" customFormat="1" ht="33.75" customHeight="1">
      <c r="A11" s="95" t="s">
        <v>181</v>
      </c>
      <c r="B11" s="407"/>
      <c r="C11" s="415"/>
      <c r="D11" s="412"/>
      <c r="E11" s="407"/>
      <c r="F11" s="415"/>
      <c r="G11" s="415"/>
      <c r="H11" s="408"/>
      <c r="I11" s="407"/>
      <c r="J11" s="408"/>
      <c r="K11" s="407"/>
      <c r="L11" s="408"/>
      <c r="M11" s="183" t="s">
        <v>181</v>
      </c>
    </row>
    <row r="12" spans="1:13" s="64" customFormat="1" ht="12" customHeight="1">
      <c r="A12" s="93" t="s">
        <v>7</v>
      </c>
      <c r="B12" s="407"/>
      <c r="C12" s="415"/>
      <c r="D12" s="412"/>
      <c r="E12" s="407"/>
      <c r="F12" s="415"/>
      <c r="G12" s="416"/>
      <c r="H12" s="410"/>
      <c r="I12" s="409"/>
      <c r="J12" s="410"/>
      <c r="K12" s="409"/>
      <c r="L12" s="410"/>
      <c r="M12" s="183" t="s">
        <v>7</v>
      </c>
    </row>
    <row r="13" spans="1:13" s="64" customFormat="1" ht="21" customHeight="1">
      <c r="A13" s="93" t="s">
        <v>7</v>
      </c>
      <c r="B13" s="407"/>
      <c r="C13" s="415"/>
      <c r="D13" s="412"/>
      <c r="E13" s="98" t="s">
        <v>201</v>
      </c>
      <c r="F13" s="405" t="s">
        <v>258</v>
      </c>
      <c r="G13" s="100" t="s">
        <v>201</v>
      </c>
      <c r="H13" s="405" t="s">
        <v>258</v>
      </c>
      <c r="I13" s="98" t="s">
        <v>201</v>
      </c>
      <c r="J13" s="405" t="s">
        <v>258</v>
      </c>
      <c r="K13" s="98" t="s">
        <v>201</v>
      </c>
      <c r="L13" s="405" t="s">
        <v>356</v>
      </c>
      <c r="M13" s="183" t="s">
        <v>7</v>
      </c>
    </row>
    <row r="14" spans="1:13" s="64" customFormat="1" ht="22.5" customHeight="1">
      <c r="A14" s="93" t="s">
        <v>7</v>
      </c>
      <c r="B14" s="407"/>
      <c r="C14" s="415"/>
      <c r="D14" s="412"/>
      <c r="E14" s="96" t="s">
        <v>202</v>
      </c>
      <c r="F14" s="407"/>
      <c r="G14" s="95" t="s">
        <v>202</v>
      </c>
      <c r="H14" s="407"/>
      <c r="I14" s="96" t="s">
        <v>202</v>
      </c>
      <c r="J14" s="407"/>
      <c r="K14" s="96" t="s">
        <v>202</v>
      </c>
      <c r="L14" s="407"/>
      <c r="M14" s="183" t="s">
        <v>7</v>
      </c>
    </row>
    <row r="15" spans="1:13" s="64" customFormat="1" ht="22.5" customHeight="1">
      <c r="A15" s="93" t="s">
        <v>7</v>
      </c>
      <c r="B15" s="407"/>
      <c r="C15" s="415"/>
      <c r="D15" s="413"/>
      <c r="E15" s="96" t="s">
        <v>203</v>
      </c>
      <c r="F15" s="417"/>
      <c r="G15" s="95" t="s">
        <v>203</v>
      </c>
      <c r="H15" s="417"/>
      <c r="I15" s="96" t="s">
        <v>203</v>
      </c>
      <c r="J15" s="417"/>
      <c r="K15" s="96" t="s">
        <v>355</v>
      </c>
      <c r="L15" s="417"/>
      <c r="M15" s="183" t="s">
        <v>7</v>
      </c>
    </row>
    <row r="16" spans="1:13" s="64" customFormat="1" ht="11.25">
      <c r="A16" s="101" t="s">
        <v>7</v>
      </c>
      <c r="B16" s="417"/>
      <c r="C16" s="418"/>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02" t="s">
        <v>395</v>
      </c>
      <c r="B17" s="402"/>
      <c r="C17" s="402"/>
      <c r="D17" s="402"/>
      <c r="E17" s="402"/>
      <c r="F17" s="402"/>
      <c r="G17" s="402" t="s">
        <v>395</v>
      </c>
      <c r="H17" s="402"/>
      <c r="I17" s="402"/>
      <c r="J17" s="402"/>
      <c r="K17" s="402"/>
      <c r="L17" s="402"/>
      <c r="M17" s="402"/>
    </row>
    <row r="18" spans="1:13" ht="9.75" customHeight="1">
      <c r="A18" s="7">
        <v>1</v>
      </c>
      <c r="B18" s="3" t="s">
        <v>58</v>
      </c>
      <c r="C18" s="3"/>
      <c r="D18" s="11">
        <f>D57</f>
        <v>3726914131</v>
      </c>
      <c r="E18" s="12">
        <f>E57</f>
        <v>1019936585</v>
      </c>
      <c r="F18" s="12">
        <f>F57</f>
        <v>2689781433</v>
      </c>
      <c r="G18" s="12">
        <f aca="true" t="shared" si="0" ref="G18:L18">G57</f>
        <v>14723194</v>
      </c>
      <c r="H18" s="12">
        <f t="shared" si="0"/>
        <v>102680776</v>
      </c>
      <c r="I18" s="12">
        <f t="shared" si="0"/>
        <v>17640690</v>
      </c>
      <c r="J18" s="12">
        <f t="shared" si="0"/>
        <v>25277176</v>
      </c>
      <c r="K18" s="12">
        <f t="shared" si="0"/>
        <v>30065963</v>
      </c>
      <c r="L18" s="12">
        <f t="shared" si="0"/>
        <v>12484003</v>
      </c>
      <c r="M18" s="12">
        <v>1</v>
      </c>
    </row>
    <row r="19" spans="1:13" ht="9.75" customHeight="1">
      <c r="A19" s="7">
        <v>2</v>
      </c>
      <c r="B19" s="3" t="s">
        <v>80</v>
      </c>
      <c r="C19" s="3"/>
      <c r="D19" s="11">
        <f>D75</f>
        <v>337847997</v>
      </c>
      <c r="E19" s="12">
        <f>E75</f>
        <v>139157824</v>
      </c>
      <c r="F19" s="12">
        <f>F75</f>
        <v>190206446</v>
      </c>
      <c r="G19" s="12">
        <f aca="true" t="shared" si="1" ref="G19:L19">G75</f>
        <v>3317949</v>
      </c>
      <c r="H19" s="12">
        <f t="shared" si="1"/>
        <v>10094918</v>
      </c>
      <c r="I19" s="12">
        <f t="shared" si="1"/>
        <v>4020404</v>
      </c>
      <c r="J19" s="12">
        <f t="shared" si="1"/>
        <v>1415715</v>
      </c>
      <c r="K19" s="12">
        <f t="shared" si="1"/>
        <v>5468804</v>
      </c>
      <c r="L19" s="12">
        <f t="shared" si="1"/>
        <v>46637</v>
      </c>
      <c r="M19" s="12">
        <v>2</v>
      </c>
    </row>
    <row r="20" spans="1:13" ht="9.75" customHeight="1">
      <c r="A20" s="7">
        <v>3</v>
      </c>
      <c r="B20" s="3" t="s">
        <v>92</v>
      </c>
      <c r="C20" s="3"/>
      <c r="D20" s="11">
        <f>'Tab4-S20-S21'!D33</f>
        <v>309187117</v>
      </c>
      <c r="E20" s="12">
        <f>'Tab4-S20-S21'!E33</f>
        <v>126162517</v>
      </c>
      <c r="F20" s="12">
        <f>'Tab4-S20-S21'!F33</f>
        <v>175642459</v>
      </c>
      <c r="G20" s="12">
        <f>'Tab4-S20-S21'!G33</f>
        <v>2590311</v>
      </c>
      <c r="H20" s="12">
        <f>'Tab4-S20-S21'!H33</f>
        <v>9826410</v>
      </c>
      <c r="I20" s="12">
        <f>'Tab4-S20-S21'!I33</f>
        <v>5440228</v>
      </c>
      <c r="J20" s="12">
        <f>'Tab4-S20-S21'!J33</f>
        <v>1483659</v>
      </c>
      <c r="K20" s="12">
        <f>'Tab4-S20-S21'!K33</f>
        <v>5506066</v>
      </c>
      <c r="L20" s="12">
        <f>'Tab4-S20-S21'!L33</f>
        <v>96120</v>
      </c>
      <c r="M20" s="12">
        <v>3</v>
      </c>
    </row>
    <row r="21" spans="1:13" ht="9.75" customHeight="1">
      <c r="A21" s="7">
        <v>4</v>
      </c>
      <c r="B21" s="3" t="s">
        <v>102</v>
      </c>
      <c r="C21" s="3"/>
      <c r="D21" s="11">
        <f>'Tab4-S20-S21'!D54</f>
        <v>276321999</v>
      </c>
      <c r="E21" s="12">
        <f>'Tab4-S20-S21'!E54</f>
        <v>109353586</v>
      </c>
      <c r="F21" s="12">
        <f>'Tab4-S20-S21'!F54</f>
        <v>162282429</v>
      </c>
      <c r="G21" s="12">
        <f>'Tab4-S20-S21'!G54</f>
        <v>2536942</v>
      </c>
      <c r="H21" s="12">
        <f>'Tab4-S20-S21'!H54</f>
        <v>10814651</v>
      </c>
      <c r="I21" s="12">
        <f>'Tab4-S20-S21'!I54</f>
        <v>1992371</v>
      </c>
      <c r="J21" s="12">
        <f>'Tab4-S20-S21'!J54</f>
        <v>693228</v>
      </c>
      <c r="K21" s="12">
        <f>'Tab4-S20-S21'!K54</f>
        <v>4697751</v>
      </c>
      <c r="L21" s="12">
        <f>'Tab4-S20-S21'!L54</f>
        <v>298044</v>
      </c>
      <c r="M21" s="12">
        <v>4</v>
      </c>
    </row>
    <row r="22" spans="1:13" ht="9.75" customHeight="1">
      <c r="A22" s="7">
        <v>5</v>
      </c>
      <c r="B22" s="3" t="s">
        <v>113</v>
      </c>
      <c r="C22" s="3"/>
      <c r="D22" s="11">
        <f>'Tab4-S20-S21'!D73</f>
        <v>686847245</v>
      </c>
      <c r="E22" s="12">
        <f>'Tab4-S20-S21'!E73</f>
        <v>222871819</v>
      </c>
      <c r="F22" s="12">
        <f>'Tab4-S20-S21'!F73</f>
        <v>455885352</v>
      </c>
      <c r="G22" s="12">
        <f>'Tab4-S20-S21'!G73</f>
        <v>6447106</v>
      </c>
      <c r="H22" s="12">
        <f>'Tab4-S20-S21'!H73</f>
        <v>32175758</v>
      </c>
      <c r="I22" s="12">
        <f>'Tab4-S20-S21'!I73</f>
        <v>6040986</v>
      </c>
      <c r="J22" s="12">
        <f>'Tab4-S20-S21'!J73</f>
        <v>67857</v>
      </c>
      <c r="K22" s="12">
        <f>'Tab4-S20-S21'!K73</f>
        <v>5676015</v>
      </c>
      <c r="L22" s="12">
        <f>'Tab4-S20-S21'!L73</f>
        <v>1782269</v>
      </c>
      <c r="M22" s="12">
        <v>5</v>
      </c>
    </row>
    <row r="23" spans="1:13" ht="9.75" customHeight="1">
      <c r="A23" s="7">
        <v>6</v>
      </c>
      <c r="B23" s="3" t="s">
        <v>6</v>
      </c>
      <c r="C23" s="3"/>
      <c r="D23" s="11">
        <f>'Tab4-S26-S27'!D36</f>
        <v>363989813</v>
      </c>
      <c r="E23" s="12">
        <f>'Tab4-S26-S27'!E36</f>
        <v>116222115</v>
      </c>
      <c r="F23" s="12">
        <f>'Tab4-S26-S27'!F36</f>
        <v>245417039</v>
      </c>
      <c r="G23" s="12">
        <f>'Tab4-S26-S27'!G36</f>
        <v>4355202</v>
      </c>
      <c r="H23" s="12">
        <f>'Tab4-S26-S27'!H36</f>
        <v>15653924</v>
      </c>
      <c r="I23" s="12">
        <f>'Tab4-S26-S27'!I36</f>
        <v>4267314</v>
      </c>
      <c r="J23" s="12">
        <f>'Tab4-S26-S27'!J36</f>
        <v>911562</v>
      </c>
      <c r="K23" s="12">
        <f>'Tab4-S26-S27'!K36</f>
        <v>4558408</v>
      </c>
      <c r="L23" s="12">
        <f>'Tab4-S26-S27'!L36</f>
        <v>214114</v>
      </c>
      <c r="M23" s="12">
        <v>6</v>
      </c>
    </row>
    <row r="24" spans="1:13" ht="9.75" customHeight="1">
      <c r="A24" s="7">
        <v>7</v>
      </c>
      <c r="B24" s="3" t="s">
        <v>19</v>
      </c>
      <c r="C24" s="3"/>
      <c r="D24" s="11">
        <f>'Tab4-S26-S27'!D58</f>
        <v>561408507</v>
      </c>
      <c r="E24" s="12">
        <f>'Tab4-S26-S27'!E58</f>
        <v>186851471</v>
      </c>
      <c r="F24" s="12">
        <f>'Tab4-S26-S27'!F58</f>
        <v>367802852</v>
      </c>
      <c r="G24" s="12">
        <f>'Tab4-S26-S27'!G58</f>
        <v>7138210</v>
      </c>
      <c r="H24" s="12">
        <f>'Tab4-S26-S27'!H58</f>
        <v>21218208</v>
      </c>
      <c r="I24" s="12">
        <f>'Tab4-S26-S27'!I58</f>
        <v>6113915</v>
      </c>
      <c r="J24" s="12">
        <f>'Tab4-S26-S27'!J58</f>
        <v>1175763</v>
      </c>
      <c r="K24" s="12">
        <f>'Tab4-S26-S27'!K58</f>
        <v>5829541</v>
      </c>
      <c r="L24" s="12">
        <f>'Tab4-S26-S27'!L58</f>
        <v>233898</v>
      </c>
      <c r="M24" s="12">
        <v>7</v>
      </c>
    </row>
    <row r="25" spans="1:14" s="29" customFormat="1" ht="12.75" customHeight="1">
      <c r="A25" s="25">
        <v>8</v>
      </c>
      <c r="B25" s="26" t="s">
        <v>55</v>
      </c>
      <c r="C25" s="26"/>
      <c r="D25" s="27">
        <f>SUM(D18:D24)</f>
        <v>6262516809</v>
      </c>
      <c r="E25" s="28">
        <f>SUM(E18:E24)</f>
        <v>1920555917</v>
      </c>
      <c r="F25" s="28">
        <f>SUM(F18:F24)</f>
        <v>4287018010</v>
      </c>
      <c r="G25" s="28">
        <f aca="true" t="shared" si="2" ref="G25:L25">SUM(G18:G24)</f>
        <v>41108914</v>
      </c>
      <c r="H25" s="28">
        <f t="shared" si="2"/>
        <v>202464645</v>
      </c>
      <c r="I25" s="28">
        <f t="shared" si="2"/>
        <v>45515908</v>
      </c>
      <c r="J25" s="28">
        <f t="shared" si="2"/>
        <v>31024960</v>
      </c>
      <c r="K25" s="28">
        <f t="shared" si="2"/>
        <v>61802548</v>
      </c>
      <c r="L25" s="28">
        <f t="shared" si="2"/>
        <v>15155085</v>
      </c>
      <c r="M25" s="230">
        <v>8</v>
      </c>
      <c r="N25" s="124"/>
    </row>
    <row r="26" spans="1:13" ht="9.75" customHeight="1">
      <c r="A26" s="7">
        <v>9</v>
      </c>
      <c r="B26" s="3" t="s">
        <v>56</v>
      </c>
      <c r="C26" s="3"/>
      <c r="D26" s="11">
        <f>D33+D63+'Tab4-S20-S21'!D22+'Tab4-S20-S21'!D41+'Tab4-S20-S21'!D63+'Tab4-S26-S27'!D22+'Tab4-S26-S27'!D44</f>
        <v>3631969091</v>
      </c>
      <c r="E26" s="12">
        <f>E33+E63+'Tab4-S20-S21'!E22+'Tab4-S20-S21'!E41+'Tab4-S20-S21'!E63+'Tab4-S26-S27'!E22+'Tab4-S26-S27'!E44</f>
        <v>1084262976</v>
      </c>
      <c r="F26" s="12">
        <f>F33+F63+'Tab4-S20-S21'!F22+'Tab4-S20-S21'!F41+'Tab4-S20-S21'!F63+'Tab4-S26-S27'!F22+'Tab4-S26-S27'!F44</f>
        <v>2532888884</v>
      </c>
      <c r="G26" s="12">
        <f>G33+G63+'Tab4-S20-S21'!G22+'Tab4-S20-S21'!G41+'Tab4-S20-S21'!G63+'Tab4-S26-S27'!G22+'Tab4-S26-S27'!G44</f>
        <v>19578305</v>
      </c>
      <c r="H26" s="12">
        <f>H33+H63+'Tab4-S20-S21'!H22+'Tab4-S20-S21'!H41+'Tab4-S20-S21'!H63+'Tab4-S26-S27'!H22+'Tab4-S26-S27'!H44</f>
        <v>103040584</v>
      </c>
      <c r="I26" s="12">
        <f>I33+I63+'Tab4-S20-S21'!I22+'Tab4-S20-S21'!I41+'Tab4-S20-S21'!I63+'Tab4-S26-S27'!I22+'Tab4-S26-S27'!I44</f>
        <v>23946909</v>
      </c>
      <c r="J26" s="12">
        <f>J25-J27</f>
        <v>22694203</v>
      </c>
      <c r="K26" s="12">
        <f>K33+K63+'Tab4-S20-S21'!K22+'Tab4-S20-S21'!K41+'Tab4-S20-S21'!K63+'Tab4-S26-S27'!K22+'Tab4-S26-S27'!K44</f>
        <v>30596137</v>
      </c>
      <c r="L26" s="12">
        <f>L33+L63+'Tab4-S20-S21'!L22+'Tab4-S20-S21'!L41+'Tab4-S20-S21'!L63+'Tab4-S26-S27'!L22+'Tab4-S26-S27'!L44</f>
        <v>13044760</v>
      </c>
      <c r="M26" s="12">
        <v>9</v>
      </c>
    </row>
    <row r="27" spans="1:13" ht="9.75" customHeight="1">
      <c r="A27" s="7">
        <v>10</v>
      </c>
      <c r="B27" s="3" t="s">
        <v>57</v>
      </c>
      <c r="C27" s="3"/>
      <c r="D27" s="11">
        <f>D56+D74+'Tab4-S20-S21'!D32+'Tab4-S20-S21'!D53+'Tab4-S20-S21'!D72+'Tab4-S26-S27'!D35+'Tab4-S26-S27'!D57</f>
        <v>2630547718</v>
      </c>
      <c r="E27" s="12">
        <f>E56+E74+'Tab4-S20-S21'!E32+'Tab4-S20-S21'!E53+'Tab4-S20-S21'!E72+'Tab4-S26-S27'!E35+'Tab4-S26-S27'!E57</f>
        <v>836292941</v>
      </c>
      <c r="F27" s="12">
        <f>F56+F74+'Tab4-S20-S21'!F32+'Tab4-S20-S21'!F53+'Tab4-S20-S21'!F72+'Tab4-S26-S27'!F35+'Tab4-S26-S27'!F57</f>
        <v>1754129126</v>
      </c>
      <c r="G27" s="12">
        <f>G56+G74+'Tab4-S20-S21'!G32+'Tab4-S20-S21'!G53+'Tab4-S20-S21'!G72+'Tab4-S26-S27'!G35+'Tab4-S26-S27'!G57</f>
        <v>21530609</v>
      </c>
      <c r="H27" s="12">
        <f>H56+H74+'Tab4-S20-S21'!H32+'Tab4-S20-S21'!H53+'Tab4-S20-S21'!H72+'Tab4-S26-S27'!H35+'Tab4-S26-S27'!H57</f>
        <v>99424061</v>
      </c>
      <c r="I27" s="12">
        <f>I56+I74+'Tab4-S20-S21'!I32+'Tab4-S20-S21'!I53+'Tab4-S20-S21'!I72+'Tab4-S26-S27'!I35+'Tab4-S26-S27'!I57</f>
        <v>21568999</v>
      </c>
      <c r="J27" s="12">
        <f>J56+J74+'Tab4-S20-S21'!J32+'Tab4-S20-S21'!J53+'Tab4-S20-S21'!J72+'Tab4-S26-S27'!J35+'Tab4-S26-S27'!J57</f>
        <v>8330757</v>
      </c>
      <c r="K27" s="12">
        <f>K56+K74+'Tab4-S20-S21'!K32+'Tab4-S20-S21'!K53+'Tab4-S20-S21'!K72+'Tab4-S26-S27'!K35+'Tab4-S26-S27'!K57</f>
        <v>31206411</v>
      </c>
      <c r="L27" s="12">
        <f>L56+L74+'Tab4-S20-S21'!L32+'Tab4-S20-S21'!L53+'Tab4-S20-S21'!L72+'Tab4-S26-S27'!L35+'Tab4-S26-S27'!L57</f>
        <v>2110325</v>
      </c>
      <c r="M27" s="12">
        <v>10</v>
      </c>
    </row>
    <row r="28" spans="1:13" s="6" customFormat="1" ht="12.75" customHeight="1">
      <c r="A28" s="404" t="s">
        <v>396</v>
      </c>
      <c r="B28" s="404"/>
      <c r="C28" s="404"/>
      <c r="D28" s="404"/>
      <c r="E28" s="404"/>
      <c r="F28" s="404"/>
      <c r="G28" s="404" t="s">
        <v>396</v>
      </c>
      <c r="H28" s="404"/>
      <c r="I28" s="404"/>
      <c r="J28" s="404"/>
      <c r="K28" s="404"/>
      <c r="L28" s="404"/>
      <c r="M28" s="404"/>
    </row>
    <row r="29" spans="1:13" ht="9.75" customHeight="1">
      <c r="A29" s="7" t="s">
        <v>7</v>
      </c>
      <c r="B29" s="8" t="s">
        <v>8</v>
      </c>
      <c r="C29" s="8"/>
      <c r="D29" s="249"/>
      <c r="E29" s="250"/>
      <c r="F29" s="250"/>
      <c r="G29" s="9"/>
      <c r="H29" s="9"/>
      <c r="I29" s="9"/>
      <c r="J29" s="9"/>
      <c r="K29" s="9"/>
      <c r="L29" s="9"/>
      <c r="M29" s="185"/>
    </row>
    <row r="30" spans="1:13" ht="9.75" customHeight="1">
      <c r="A30" s="7">
        <v>11</v>
      </c>
      <c r="B30" s="3" t="s">
        <v>59</v>
      </c>
      <c r="C30" s="3"/>
      <c r="D30" s="254">
        <v>49307988</v>
      </c>
      <c r="E30" s="251">
        <v>23123072</v>
      </c>
      <c r="F30" s="251">
        <v>24746566</v>
      </c>
      <c r="G30" s="161">
        <v>1545595</v>
      </c>
      <c r="H30" s="161">
        <v>1430287</v>
      </c>
      <c r="I30" s="161">
        <v>552730</v>
      </c>
      <c r="J30" s="161" t="s">
        <v>314</v>
      </c>
      <c r="K30" s="161">
        <v>1274135</v>
      </c>
      <c r="L30" s="161" t="s">
        <v>314</v>
      </c>
      <c r="M30" s="12">
        <v>11</v>
      </c>
    </row>
    <row r="31" spans="1:13" ht="9.75" customHeight="1">
      <c r="A31" s="7">
        <v>12</v>
      </c>
      <c r="B31" s="3" t="s">
        <v>60</v>
      </c>
      <c r="C31" s="3"/>
      <c r="D31" s="255">
        <v>2624077960</v>
      </c>
      <c r="E31" s="252">
        <v>640348259</v>
      </c>
      <c r="F31" s="252">
        <v>1983729701</v>
      </c>
      <c r="G31" s="163">
        <v>5695390</v>
      </c>
      <c r="H31" s="163">
        <v>55755146</v>
      </c>
      <c r="I31" s="163">
        <v>7719650</v>
      </c>
      <c r="J31" s="163">
        <v>20198421</v>
      </c>
      <c r="K31" s="163">
        <v>14469556</v>
      </c>
      <c r="L31" s="163">
        <v>11595435</v>
      </c>
      <c r="M31" s="12">
        <v>12</v>
      </c>
    </row>
    <row r="32" spans="1:13" ht="9.75" customHeight="1">
      <c r="A32" s="7">
        <v>13</v>
      </c>
      <c r="B32" s="3" t="s">
        <v>61</v>
      </c>
      <c r="C32" s="3"/>
      <c r="D32" s="254">
        <v>43949185</v>
      </c>
      <c r="E32" s="251">
        <v>29169972</v>
      </c>
      <c r="F32" s="251">
        <v>14779213</v>
      </c>
      <c r="G32" s="161">
        <v>190000</v>
      </c>
      <c r="H32" s="161">
        <v>2335041</v>
      </c>
      <c r="I32" s="161">
        <v>405075</v>
      </c>
      <c r="J32" s="161">
        <v>438600</v>
      </c>
      <c r="K32" s="161">
        <v>659253</v>
      </c>
      <c r="L32" s="161">
        <v>5000</v>
      </c>
      <c r="M32" s="12">
        <v>13</v>
      </c>
    </row>
    <row r="33" spans="1:13" ht="9.75" customHeight="1">
      <c r="A33" s="7">
        <v>14</v>
      </c>
      <c r="B33" s="14" t="s">
        <v>4</v>
      </c>
      <c r="C33" s="14"/>
      <c r="D33" s="27">
        <f>SUM(D30:D32)</f>
        <v>2717335133</v>
      </c>
      <c r="E33" s="253">
        <f aca="true" t="shared" si="3" ref="E33:L33">SUM(E30:E32)</f>
        <v>692641303</v>
      </c>
      <c r="F33" s="253">
        <f t="shared" si="3"/>
        <v>2023255480</v>
      </c>
      <c r="G33" s="17">
        <f t="shared" si="3"/>
        <v>7430985</v>
      </c>
      <c r="H33" s="17">
        <f t="shared" si="3"/>
        <v>59520474</v>
      </c>
      <c r="I33" s="17">
        <f t="shared" si="3"/>
        <v>8677455</v>
      </c>
      <c r="J33" s="17">
        <f t="shared" si="3"/>
        <v>20637021</v>
      </c>
      <c r="K33" s="17">
        <f t="shared" si="3"/>
        <v>16402944</v>
      </c>
      <c r="L33" s="17">
        <f t="shared" si="3"/>
        <v>11600435</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25450905</v>
      </c>
      <c r="E36" s="12">
        <v>10756861</v>
      </c>
      <c r="F36" s="12">
        <v>13318644</v>
      </c>
      <c r="G36" s="12">
        <v>124540</v>
      </c>
      <c r="H36" s="12">
        <v>1173996</v>
      </c>
      <c r="I36" s="12">
        <v>147971</v>
      </c>
      <c r="J36" s="12">
        <v>251200</v>
      </c>
      <c r="K36" s="12">
        <v>399950</v>
      </c>
      <c r="L36" s="12">
        <v>9375</v>
      </c>
      <c r="M36" s="12">
        <v>15</v>
      </c>
    </row>
    <row r="37" spans="1:13" ht="9.75" customHeight="1">
      <c r="A37" s="7">
        <v>16</v>
      </c>
      <c r="B37" s="3" t="s">
        <v>63</v>
      </c>
      <c r="C37" s="3"/>
      <c r="D37" s="160">
        <v>31075694</v>
      </c>
      <c r="E37" s="12">
        <v>13268497</v>
      </c>
      <c r="F37" s="12">
        <v>16653965</v>
      </c>
      <c r="G37" s="12">
        <v>290233</v>
      </c>
      <c r="H37" s="12">
        <v>906361</v>
      </c>
      <c r="I37" s="12">
        <v>250525</v>
      </c>
      <c r="J37" s="12" t="s">
        <v>314</v>
      </c>
      <c r="K37" s="12">
        <v>353898</v>
      </c>
      <c r="L37" s="12" t="s">
        <v>314</v>
      </c>
      <c r="M37" s="12">
        <v>16</v>
      </c>
    </row>
    <row r="38" spans="1:13" ht="9.75" customHeight="1">
      <c r="A38" s="7">
        <v>17</v>
      </c>
      <c r="B38" s="3" t="s">
        <v>64</v>
      </c>
      <c r="C38" s="3"/>
      <c r="D38" s="160">
        <v>36023734</v>
      </c>
      <c r="E38" s="12">
        <v>11681644</v>
      </c>
      <c r="F38" s="12">
        <v>23461892</v>
      </c>
      <c r="G38" s="12">
        <v>124141</v>
      </c>
      <c r="H38" s="12">
        <v>2208382</v>
      </c>
      <c r="I38" s="12">
        <v>444907</v>
      </c>
      <c r="J38" s="12">
        <v>10000</v>
      </c>
      <c r="K38" s="12">
        <v>423566</v>
      </c>
      <c r="L38" s="12" t="s">
        <v>314</v>
      </c>
      <c r="M38" s="12">
        <v>17</v>
      </c>
    </row>
    <row r="39" spans="1:13" ht="9.75" customHeight="1">
      <c r="A39" s="7">
        <v>18</v>
      </c>
      <c r="B39" s="3" t="s">
        <v>65</v>
      </c>
      <c r="C39" s="3"/>
      <c r="D39" s="160">
        <v>63336052</v>
      </c>
      <c r="E39" s="12">
        <v>16736871</v>
      </c>
      <c r="F39" s="12">
        <v>45929663</v>
      </c>
      <c r="G39" s="12">
        <v>418594</v>
      </c>
      <c r="H39" s="12">
        <v>2299302</v>
      </c>
      <c r="I39" s="12">
        <v>187566</v>
      </c>
      <c r="J39" s="12">
        <v>742541</v>
      </c>
      <c r="K39" s="12">
        <v>956629</v>
      </c>
      <c r="L39" s="12">
        <v>115994</v>
      </c>
      <c r="M39" s="12">
        <v>18</v>
      </c>
    </row>
    <row r="40" spans="1:13" ht="9.75" customHeight="1">
      <c r="A40" s="7">
        <v>19</v>
      </c>
      <c r="B40" s="3" t="s">
        <v>66</v>
      </c>
      <c r="C40" s="3"/>
      <c r="D40" s="160">
        <v>46263077</v>
      </c>
      <c r="E40" s="12">
        <v>15320311</v>
      </c>
      <c r="F40" s="12">
        <v>30942766</v>
      </c>
      <c r="G40" s="12">
        <v>403568</v>
      </c>
      <c r="H40" s="12">
        <v>2542268</v>
      </c>
      <c r="I40" s="12">
        <v>677858</v>
      </c>
      <c r="J40" s="12">
        <v>105526</v>
      </c>
      <c r="K40" s="12">
        <v>833705</v>
      </c>
      <c r="L40" s="12">
        <v>7742</v>
      </c>
      <c r="M40" s="12">
        <v>19</v>
      </c>
    </row>
    <row r="41" spans="1:13" ht="9.75" customHeight="1">
      <c r="A41" s="7">
        <v>20</v>
      </c>
      <c r="B41" s="3" t="s">
        <v>67</v>
      </c>
      <c r="C41" s="3"/>
      <c r="D41" s="160">
        <v>35776802</v>
      </c>
      <c r="E41" s="12">
        <v>11338272</v>
      </c>
      <c r="F41" s="12">
        <v>23753883</v>
      </c>
      <c r="G41" s="12">
        <v>142486</v>
      </c>
      <c r="H41" s="12">
        <v>1299177</v>
      </c>
      <c r="I41" s="12">
        <v>98591</v>
      </c>
      <c r="J41" s="12" t="s">
        <v>314</v>
      </c>
      <c r="K41" s="12">
        <v>329148</v>
      </c>
      <c r="L41" s="12" t="s">
        <v>314</v>
      </c>
      <c r="M41" s="12">
        <v>20</v>
      </c>
    </row>
    <row r="42" spans="1:13" ht="9.75" customHeight="1">
      <c r="A42" s="7">
        <v>21</v>
      </c>
      <c r="B42" s="3" t="s">
        <v>68</v>
      </c>
      <c r="C42" s="3"/>
      <c r="D42" s="160">
        <v>43668630</v>
      </c>
      <c r="E42" s="12">
        <v>14768562</v>
      </c>
      <c r="F42" s="12">
        <v>28048400</v>
      </c>
      <c r="G42" s="12">
        <v>582437</v>
      </c>
      <c r="H42" s="12">
        <v>1130783</v>
      </c>
      <c r="I42" s="12">
        <v>107053</v>
      </c>
      <c r="J42" s="12">
        <v>1626</v>
      </c>
      <c r="K42" s="12">
        <v>195980</v>
      </c>
      <c r="L42" s="12">
        <v>16395</v>
      </c>
      <c r="M42" s="12">
        <v>21</v>
      </c>
    </row>
    <row r="43" spans="1:13" ht="9.75" customHeight="1">
      <c r="A43" s="7">
        <v>22</v>
      </c>
      <c r="B43" s="3" t="s">
        <v>69</v>
      </c>
      <c r="C43" s="3"/>
      <c r="D43" s="160">
        <v>56175671</v>
      </c>
      <c r="E43" s="12">
        <v>16142543</v>
      </c>
      <c r="F43" s="12">
        <v>40033128</v>
      </c>
      <c r="G43" s="12">
        <v>88117</v>
      </c>
      <c r="H43" s="12">
        <v>2998129</v>
      </c>
      <c r="I43" s="12">
        <v>904812</v>
      </c>
      <c r="J43" s="12">
        <v>48566</v>
      </c>
      <c r="K43" s="12">
        <v>442967</v>
      </c>
      <c r="L43" s="12">
        <v>76485</v>
      </c>
      <c r="M43" s="12">
        <v>22</v>
      </c>
    </row>
    <row r="44" spans="1:13" ht="9.75" customHeight="1">
      <c r="A44" s="7">
        <v>23</v>
      </c>
      <c r="B44" s="3" t="s">
        <v>70</v>
      </c>
      <c r="C44" s="3"/>
      <c r="D44" s="160">
        <v>89742058</v>
      </c>
      <c r="E44" s="12">
        <v>22403548</v>
      </c>
      <c r="F44" s="12">
        <v>67338510</v>
      </c>
      <c r="G44" s="12">
        <v>177120</v>
      </c>
      <c r="H44" s="12">
        <v>4959940</v>
      </c>
      <c r="I44" s="12">
        <v>538184</v>
      </c>
      <c r="J44" s="12">
        <v>5632</v>
      </c>
      <c r="K44" s="12">
        <v>766142</v>
      </c>
      <c r="L44" s="12">
        <v>37053</v>
      </c>
      <c r="M44" s="12">
        <v>23</v>
      </c>
    </row>
    <row r="45" spans="1:13" ht="9.75" customHeight="1">
      <c r="A45" s="7">
        <v>24</v>
      </c>
      <c r="B45" s="3" t="s">
        <v>71</v>
      </c>
      <c r="C45" s="3"/>
      <c r="D45" s="160">
        <v>25879728</v>
      </c>
      <c r="E45" s="12">
        <v>9372035</v>
      </c>
      <c r="F45" s="12">
        <v>16040386</v>
      </c>
      <c r="G45" s="12">
        <v>112397</v>
      </c>
      <c r="H45" s="12">
        <v>886741</v>
      </c>
      <c r="I45" s="12">
        <v>288384</v>
      </c>
      <c r="J45" s="12" t="s">
        <v>314</v>
      </c>
      <c r="K45" s="12">
        <v>267155</v>
      </c>
      <c r="L45" s="12">
        <v>53489</v>
      </c>
      <c r="M45" s="12">
        <v>24</v>
      </c>
    </row>
    <row r="46" spans="1:13" ht="9.75" customHeight="1">
      <c r="A46" s="7">
        <v>25</v>
      </c>
      <c r="B46" s="3" t="s">
        <v>72</v>
      </c>
      <c r="C46" s="3"/>
      <c r="D46" s="160">
        <v>33478575</v>
      </c>
      <c r="E46" s="12">
        <v>12570543</v>
      </c>
      <c r="F46" s="12">
        <v>20908032</v>
      </c>
      <c r="G46" s="12">
        <v>534175</v>
      </c>
      <c r="H46" s="12">
        <v>1023266</v>
      </c>
      <c r="I46" s="12">
        <v>403090</v>
      </c>
      <c r="J46" s="12" t="s">
        <v>314</v>
      </c>
      <c r="K46" s="12">
        <v>420962</v>
      </c>
      <c r="L46" s="12">
        <v>75568</v>
      </c>
      <c r="M46" s="12">
        <v>25</v>
      </c>
    </row>
    <row r="47" spans="1:13" ht="9.75" customHeight="1">
      <c r="A47" s="7">
        <v>26</v>
      </c>
      <c r="B47" s="3" t="s">
        <v>73</v>
      </c>
      <c r="C47" s="3"/>
      <c r="D47" s="160">
        <v>35513842</v>
      </c>
      <c r="E47" s="12">
        <v>9892398</v>
      </c>
      <c r="F47" s="12">
        <v>25621444</v>
      </c>
      <c r="G47" s="12">
        <v>16179</v>
      </c>
      <c r="H47" s="12">
        <v>989876</v>
      </c>
      <c r="I47" s="12">
        <v>122200</v>
      </c>
      <c r="J47" s="12" t="s">
        <v>314</v>
      </c>
      <c r="K47" s="12">
        <v>202529</v>
      </c>
      <c r="L47" s="12" t="s">
        <v>314</v>
      </c>
      <c r="M47" s="12">
        <v>26</v>
      </c>
    </row>
    <row r="48" spans="1:13" ht="9.75" customHeight="1">
      <c r="A48" s="7">
        <v>27</v>
      </c>
      <c r="B48" s="3" t="s">
        <v>74</v>
      </c>
      <c r="C48" s="3"/>
      <c r="D48" s="160">
        <v>26877601</v>
      </c>
      <c r="E48" s="12">
        <v>12542722</v>
      </c>
      <c r="F48" s="12">
        <v>14334879</v>
      </c>
      <c r="G48" s="12">
        <v>215851</v>
      </c>
      <c r="H48" s="12">
        <v>477534</v>
      </c>
      <c r="I48" s="12">
        <v>322696</v>
      </c>
      <c r="J48" s="12" t="s">
        <v>314</v>
      </c>
      <c r="K48" s="12">
        <v>137474</v>
      </c>
      <c r="L48" s="12" t="s">
        <v>314</v>
      </c>
      <c r="M48" s="12">
        <v>27</v>
      </c>
    </row>
    <row r="49" spans="1:13" ht="9.75" customHeight="1">
      <c r="A49" s="7">
        <v>28</v>
      </c>
      <c r="B49" s="3" t="s">
        <v>60</v>
      </c>
      <c r="C49" s="3"/>
      <c r="D49" s="162">
        <v>182853743</v>
      </c>
      <c r="E49" s="12">
        <v>54309377</v>
      </c>
      <c r="F49" s="12">
        <v>126334216</v>
      </c>
      <c r="G49" s="12">
        <v>361906</v>
      </c>
      <c r="H49" s="12">
        <v>13442228</v>
      </c>
      <c r="I49" s="12">
        <v>1238643</v>
      </c>
      <c r="J49" s="12">
        <v>3444964</v>
      </c>
      <c r="K49" s="12">
        <v>3572671</v>
      </c>
      <c r="L49" s="12">
        <v>400505</v>
      </c>
      <c r="M49" s="12">
        <v>28</v>
      </c>
    </row>
    <row r="50" spans="1:13" ht="9.75" customHeight="1">
      <c r="A50" s="7">
        <v>29</v>
      </c>
      <c r="B50" s="3" t="s">
        <v>75</v>
      </c>
      <c r="C50" s="3"/>
      <c r="D50" s="160">
        <v>26404810</v>
      </c>
      <c r="E50" s="12">
        <v>9104200</v>
      </c>
      <c r="F50" s="12">
        <v>16745852</v>
      </c>
      <c r="G50" s="12">
        <v>659060</v>
      </c>
      <c r="H50" s="12">
        <v>501124</v>
      </c>
      <c r="I50" s="12">
        <v>526363</v>
      </c>
      <c r="J50" s="12" t="s">
        <v>314</v>
      </c>
      <c r="K50" s="12">
        <v>471711</v>
      </c>
      <c r="L50" s="12" t="s">
        <v>314</v>
      </c>
      <c r="M50" s="12">
        <v>29</v>
      </c>
    </row>
    <row r="51" spans="1:13" ht="9.75" customHeight="1">
      <c r="A51" s="7">
        <v>30</v>
      </c>
      <c r="B51" s="3" t="s">
        <v>76</v>
      </c>
      <c r="C51" s="3"/>
      <c r="D51" s="160">
        <v>40900367</v>
      </c>
      <c r="E51" s="12">
        <v>11881156</v>
      </c>
      <c r="F51" s="12">
        <v>28109000</v>
      </c>
      <c r="G51" s="12">
        <v>569085</v>
      </c>
      <c r="H51" s="12">
        <v>1134109</v>
      </c>
      <c r="I51" s="12">
        <v>396093</v>
      </c>
      <c r="J51" s="12">
        <v>30000</v>
      </c>
      <c r="K51" s="12">
        <v>602356</v>
      </c>
      <c r="L51" s="12" t="s">
        <v>314</v>
      </c>
      <c r="M51" s="12">
        <v>30</v>
      </c>
    </row>
    <row r="52" spans="1:13" ht="9.75" customHeight="1">
      <c r="A52" s="7">
        <v>31</v>
      </c>
      <c r="B52" s="3" t="s">
        <v>61</v>
      </c>
      <c r="C52" s="3"/>
      <c r="D52" s="160">
        <v>81365221</v>
      </c>
      <c r="E52" s="12">
        <v>34330735</v>
      </c>
      <c r="F52" s="12">
        <v>44961039</v>
      </c>
      <c r="G52" s="12">
        <v>1091146</v>
      </c>
      <c r="H52" s="12">
        <v>1707911</v>
      </c>
      <c r="I52" s="12">
        <v>1322278</v>
      </c>
      <c r="J52" s="12" t="s">
        <v>314</v>
      </c>
      <c r="K52" s="12">
        <v>1516085</v>
      </c>
      <c r="L52" s="12" t="s">
        <v>314</v>
      </c>
      <c r="M52" s="12">
        <v>31</v>
      </c>
    </row>
    <row r="53" spans="1:13" ht="9.75" customHeight="1">
      <c r="A53" s="7">
        <v>32</v>
      </c>
      <c r="B53" s="3" t="s">
        <v>77</v>
      </c>
      <c r="C53" s="3"/>
      <c r="D53" s="160">
        <v>46298068</v>
      </c>
      <c r="E53" s="12">
        <v>10737968</v>
      </c>
      <c r="F53" s="12">
        <v>34473328</v>
      </c>
      <c r="G53" s="12">
        <v>611899</v>
      </c>
      <c r="H53" s="12">
        <v>1407089</v>
      </c>
      <c r="I53" s="12">
        <v>536999</v>
      </c>
      <c r="J53" s="12" t="s">
        <v>314</v>
      </c>
      <c r="K53" s="12">
        <v>822667</v>
      </c>
      <c r="L53" s="12">
        <v>16945</v>
      </c>
      <c r="M53" s="12">
        <v>32</v>
      </c>
    </row>
    <row r="54" spans="1:13" ht="9.75" customHeight="1">
      <c r="A54" s="7">
        <v>33</v>
      </c>
      <c r="B54" s="3" t="s">
        <v>78</v>
      </c>
      <c r="C54" s="3"/>
      <c r="D54" s="160">
        <v>44024660</v>
      </c>
      <c r="E54" s="12">
        <v>20138057</v>
      </c>
      <c r="F54" s="12">
        <v>22421958</v>
      </c>
      <c r="G54" s="12">
        <v>534131</v>
      </c>
      <c r="H54" s="12">
        <v>1023054</v>
      </c>
      <c r="I54" s="12">
        <v>330676</v>
      </c>
      <c r="J54" s="12">
        <v>100</v>
      </c>
      <c r="K54" s="12">
        <v>539912</v>
      </c>
      <c r="L54" s="12">
        <v>74017</v>
      </c>
      <c r="M54" s="12">
        <v>33</v>
      </c>
    </row>
    <row r="55" spans="1:13" ht="9.75" customHeight="1">
      <c r="A55" s="7">
        <v>34</v>
      </c>
      <c r="B55" s="3" t="s">
        <v>79</v>
      </c>
      <c r="C55" s="3"/>
      <c r="D55" s="160">
        <v>38469760</v>
      </c>
      <c r="E55" s="12">
        <v>9998982</v>
      </c>
      <c r="F55" s="12">
        <v>27094968</v>
      </c>
      <c r="G55" s="12">
        <v>235144</v>
      </c>
      <c r="H55" s="12">
        <v>1049032</v>
      </c>
      <c r="I55" s="12">
        <v>118346</v>
      </c>
      <c r="J55" s="12" t="s">
        <v>314</v>
      </c>
      <c r="K55" s="12">
        <v>407512</v>
      </c>
      <c r="L55" s="12" t="s">
        <v>314</v>
      </c>
      <c r="M55" s="12">
        <v>34</v>
      </c>
    </row>
    <row r="56" spans="1:13" ht="9.75" customHeight="1">
      <c r="A56" s="7">
        <v>35</v>
      </c>
      <c r="B56" s="14" t="s">
        <v>4</v>
      </c>
      <c r="C56" s="14"/>
      <c r="D56" s="16">
        <f aca="true" t="shared" si="4" ref="D56:L56">SUM(D36:D55)</f>
        <v>1009578998</v>
      </c>
      <c r="E56" s="17">
        <f t="shared" si="4"/>
        <v>327295282</v>
      </c>
      <c r="F56" s="17">
        <f t="shared" si="4"/>
        <v>666525953</v>
      </c>
      <c r="G56" s="17">
        <f t="shared" si="4"/>
        <v>7292209</v>
      </c>
      <c r="H56" s="17">
        <f t="shared" si="4"/>
        <v>43160302</v>
      </c>
      <c r="I56" s="17">
        <f t="shared" si="4"/>
        <v>8963235</v>
      </c>
      <c r="J56" s="17">
        <f t="shared" si="4"/>
        <v>4640155</v>
      </c>
      <c r="K56" s="17">
        <f t="shared" si="4"/>
        <v>13663019</v>
      </c>
      <c r="L56" s="17">
        <f t="shared" si="4"/>
        <v>883568</v>
      </c>
      <c r="M56" s="12">
        <v>35</v>
      </c>
    </row>
    <row r="57" spans="1:13" ht="9.75" customHeight="1">
      <c r="A57" s="7">
        <v>36</v>
      </c>
      <c r="B57" s="20" t="s">
        <v>58</v>
      </c>
      <c r="C57" s="20"/>
      <c r="D57" s="16">
        <f>D33+D56</f>
        <v>3726914131</v>
      </c>
      <c r="E57" s="17">
        <f aca="true" t="shared" si="5" ref="E57:L57">E33+E56</f>
        <v>1019936585</v>
      </c>
      <c r="F57" s="17">
        <f t="shared" si="5"/>
        <v>2689781433</v>
      </c>
      <c r="G57" s="17">
        <f t="shared" si="5"/>
        <v>14723194</v>
      </c>
      <c r="H57" s="17">
        <f t="shared" si="5"/>
        <v>102680776</v>
      </c>
      <c r="I57" s="17">
        <f t="shared" si="5"/>
        <v>17640690</v>
      </c>
      <c r="J57" s="17">
        <f t="shared" si="5"/>
        <v>25277176</v>
      </c>
      <c r="K57" s="17">
        <f t="shared" si="5"/>
        <v>30065963</v>
      </c>
      <c r="L57" s="17">
        <f t="shared" si="5"/>
        <v>12484003</v>
      </c>
      <c r="M57" s="12">
        <v>36</v>
      </c>
    </row>
    <row r="58" spans="1:13" s="6" customFormat="1" ht="14.25" customHeight="1">
      <c r="A58" s="404" t="s">
        <v>397</v>
      </c>
      <c r="B58" s="404"/>
      <c r="C58" s="404"/>
      <c r="D58" s="404"/>
      <c r="E58" s="404"/>
      <c r="F58" s="404"/>
      <c r="G58" s="404" t="s">
        <v>397</v>
      </c>
      <c r="H58" s="404"/>
      <c r="I58" s="404"/>
      <c r="J58" s="404"/>
      <c r="K58" s="404"/>
      <c r="L58" s="404"/>
      <c r="M58" s="404"/>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31542718</v>
      </c>
      <c r="E60" s="12">
        <v>15887974</v>
      </c>
      <c r="F60" s="12">
        <v>14266544</v>
      </c>
      <c r="G60" s="12">
        <v>544651</v>
      </c>
      <c r="H60" s="12">
        <v>1276946</v>
      </c>
      <c r="I60" s="12">
        <v>290552</v>
      </c>
      <c r="J60" s="12">
        <v>13000</v>
      </c>
      <c r="K60" s="12">
        <v>687083</v>
      </c>
      <c r="L60" s="12" t="s">
        <v>314</v>
      </c>
      <c r="M60" s="186">
        <v>37</v>
      </c>
    </row>
    <row r="61" spans="1:13" ht="9.75" customHeight="1">
      <c r="A61" s="7">
        <v>38</v>
      </c>
      <c r="B61" s="3" t="s">
        <v>82</v>
      </c>
      <c r="C61" s="3"/>
      <c r="D61" s="160">
        <v>21551814</v>
      </c>
      <c r="E61" s="12">
        <v>13617764</v>
      </c>
      <c r="F61" s="12">
        <v>6972588</v>
      </c>
      <c r="G61" s="12" t="s">
        <v>314</v>
      </c>
      <c r="H61" s="12">
        <v>576137</v>
      </c>
      <c r="I61" s="12">
        <v>1059390</v>
      </c>
      <c r="J61" s="12" t="s">
        <v>314</v>
      </c>
      <c r="K61" s="12">
        <v>1130139</v>
      </c>
      <c r="L61" s="12">
        <v>4370</v>
      </c>
      <c r="M61" s="186">
        <v>38</v>
      </c>
    </row>
    <row r="62" spans="1:13" ht="9.75" customHeight="1">
      <c r="A62" s="7">
        <v>39</v>
      </c>
      <c r="B62" s="3" t="s">
        <v>83</v>
      </c>
      <c r="C62" s="3"/>
      <c r="D62" s="160">
        <v>16227319</v>
      </c>
      <c r="E62" s="12">
        <v>7787435</v>
      </c>
      <c r="F62" s="12">
        <v>8439884</v>
      </c>
      <c r="G62" s="12">
        <v>153846</v>
      </c>
      <c r="H62" s="12">
        <v>378584</v>
      </c>
      <c r="I62" s="12">
        <v>146895</v>
      </c>
      <c r="J62" s="12">
        <v>234669</v>
      </c>
      <c r="K62" s="12">
        <v>172696</v>
      </c>
      <c r="L62" s="12" t="s">
        <v>314</v>
      </c>
      <c r="M62" s="186">
        <v>39</v>
      </c>
    </row>
    <row r="63" spans="1:13" s="23" customFormat="1" ht="9.75" customHeight="1">
      <c r="A63" s="7">
        <v>40</v>
      </c>
      <c r="B63" s="14" t="s">
        <v>4</v>
      </c>
      <c r="C63" s="14"/>
      <c r="D63" s="16">
        <f>SUM(D60:D62)</f>
        <v>69321851</v>
      </c>
      <c r="E63" s="17">
        <f aca="true" t="shared" si="6" ref="E63:L63">SUM(E60:E62)</f>
        <v>37293173</v>
      </c>
      <c r="F63" s="17">
        <f t="shared" si="6"/>
        <v>29679016</v>
      </c>
      <c r="G63" s="17">
        <f t="shared" si="6"/>
        <v>698497</v>
      </c>
      <c r="H63" s="17">
        <f t="shared" si="6"/>
        <v>2231667</v>
      </c>
      <c r="I63" s="17">
        <f t="shared" si="6"/>
        <v>1496837</v>
      </c>
      <c r="J63" s="17">
        <f t="shared" si="6"/>
        <v>247669</v>
      </c>
      <c r="K63" s="17">
        <f t="shared" si="6"/>
        <v>1989918</v>
      </c>
      <c r="L63" s="17">
        <f t="shared" si="6"/>
        <v>4370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28512927</v>
      </c>
      <c r="E65" s="12">
        <v>12546959</v>
      </c>
      <c r="F65" s="12">
        <v>14970476</v>
      </c>
      <c r="G65" s="12">
        <v>495590</v>
      </c>
      <c r="H65" s="12">
        <v>925742</v>
      </c>
      <c r="I65" s="12">
        <v>194539</v>
      </c>
      <c r="J65" s="12">
        <v>589260</v>
      </c>
      <c r="K65" s="12">
        <v>341362</v>
      </c>
      <c r="L65" s="12">
        <v>1497</v>
      </c>
      <c r="M65" s="186">
        <v>41</v>
      </c>
    </row>
    <row r="66" spans="1:13" ht="9.75" customHeight="1">
      <c r="A66" s="7">
        <v>42</v>
      </c>
      <c r="B66" s="3" t="s">
        <v>85</v>
      </c>
      <c r="C66" s="3"/>
      <c r="D66" s="11">
        <v>11730619</v>
      </c>
      <c r="E66" s="12">
        <v>6193720</v>
      </c>
      <c r="F66" s="12">
        <v>5140551</v>
      </c>
      <c r="G66" s="12">
        <v>126729</v>
      </c>
      <c r="H66" s="12">
        <v>116674</v>
      </c>
      <c r="I66" s="12">
        <v>41339</v>
      </c>
      <c r="J66" s="12" t="s">
        <v>314</v>
      </c>
      <c r="K66" s="12">
        <v>219506</v>
      </c>
      <c r="L66" s="12">
        <v>24970</v>
      </c>
      <c r="M66" s="186">
        <v>42</v>
      </c>
    </row>
    <row r="67" spans="1:13" ht="9.75" customHeight="1">
      <c r="A67" s="7">
        <v>43</v>
      </c>
      <c r="B67" s="3" t="s">
        <v>86</v>
      </c>
      <c r="C67" s="3"/>
      <c r="D67" s="11">
        <v>32910750</v>
      </c>
      <c r="E67" s="12">
        <v>11996982</v>
      </c>
      <c r="F67" s="12">
        <v>20260672</v>
      </c>
      <c r="G67" s="12">
        <v>410857</v>
      </c>
      <c r="H67" s="12">
        <v>1155545</v>
      </c>
      <c r="I67" s="12" t="s">
        <v>314</v>
      </c>
      <c r="J67" s="12" t="s">
        <v>314</v>
      </c>
      <c r="K67" s="12">
        <v>197961</v>
      </c>
      <c r="L67" s="12" t="s">
        <v>314</v>
      </c>
      <c r="M67" s="186">
        <v>43</v>
      </c>
    </row>
    <row r="68" spans="1:13" ht="9.75" customHeight="1">
      <c r="A68" s="7">
        <v>44</v>
      </c>
      <c r="B68" s="3" t="s">
        <v>81</v>
      </c>
      <c r="C68" s="3"/>
      <c r="D68" s="11">
        <v>60824850</v>
      </c>
      <c r="E68" s="12">
        <v>17944993</v>
      </c>
      <c r="F68" s="12">
        <v>42209857</v>
      </c>
      <c r="G68" s="12">
        <v>655383</v>
      </c>
      <c r="H68" s="12">
        <v>714857</v>
      </c>
      <c r="I68" s="12">
        <v>514892</v>
      </c>
      <c r="J68" s="12">
        <v>35515</v>
      </c>
      <c r="K68" s="12">
        <v>544081</v>
      </c>
      <c r="L68" s="12" t="s">
        <v>314</v>
      </c>
      <c r="M68" s="186">
        <v>44</v>
      </c>
    </row>
    <row r="69" spans="1:13" ht="9.75" customHeight="1">
      <c r="A69" s="7">
        <v>45</v>
      </c>
      <c r="B69" s="3" t="s">
        <v>82</v>
      </c>
      <c r="C69" s="3"/>
      <c r="D69" s="11">
        <v>43889400</v>
      </c>
      <c r="E69" s="12">
        <v>24523497</v>
      </c>
      <c r="F69" s="12">
        <v>19365903</v>
      </c>
      <c r="G69" s="12">
        <v>450699</v>
      </c>
      <c r="H69" s="12">
        <v>623092</v>
      </c>
      <c r="I69" s="12">
        <v>535055</v>
      </c>
      <c r="J69" s="12" t="s">
        <v>314</v>
      </c>
      <c r="K69" s="12">
        <v>1282119</v>
      </c>
      <c r="L69" s="12">
        <v>10000</v>
      </c>
      <c r="M69" s="186">
        <v>45</v>
      </c>
    </row>
    <row r="70" spans="1:13" ht="9.75" customHeight="1">
      <c r="A70" s="7">
        <v>46</v>
      </c>
      <c r="B70" s="3" t="s">
        <v>87</v>
      </c>
      <c r="C70" s="3"/>
      <c r="D70" s="11">
        <v>15301455</v>
      </c>
      <c r="E70" s="12">
        <v>6282048</v>
      </c>
      <c r="F70" s="12">
        <v>8192282</v>
      </c>
      <c r="G70" s="12">
        <v>68773</v>
      </c>
      <c r="H70" s="12">
        <v>614557</v>
      </c>
      <c r="I70" s="12">
        <v>69773</v>
      </c>
      <c r="J70" s="12" t="s">
        <v>314</v>
      </c>
      <c r="K70" s="12">
        <v>170693</v>
      </c>
      <c r="L70" s="12">
        <v>5800</v>
      </c>
      <c r="M70" s="186">
        <v>46</v>
      </c>
    </row>
    <row r="71" spans="1:13" ht="9.75" customHeight="1">
      <c r="A71" s="7">
        <v>47</v>
      </c>
      <c r="B71" s="3" t="s">
        <v>88</v>
      </c>
      <c r="C71" s="3"/>
      <c r="D71" s="11">
        <v>25419797</v>
      </c>
      <c r="E71" s="12">
        <v>8905141</v>
      </c>
      <c r="F71" s="12">
        <v>16514656</v>
      </c>
      <c r="G71" s="12">
        <v>173939</v>
      </c>
      <c r="H71" s="12">
        <v>391155</v>
      </c>
      <c r="I71" s="12">
        <v>324863</v>
      </c>
      <c r="J71" s="12">
        <v>251897</v>
      </c>
      <c r="K71" s="12">
        <v>451463</v>
      </c>
      <c r="L71" s="12" t="s">
        <v>314</v>
      </c>
      <c r="M71" s="186">
        <v>47</v>
      </c>
    </row>
    <row r="72" spans="1:13" ht="9.75" customHeight="1">
      <c r="A72" s="7">
        <v>48</v>
      </c>
      <c r="B72" s="3" t="s">
        <v>89</v>
      </c>
      <c r="C72" s="3"/>
      <c r="D72" s="11">
        <v>27325502</v>
      </c>
      <c r="E72" s="12">
        <v>7330312</v>
      </c>
      <c r="F72" s="12">
        <v>18828860</v>
      </c>
      <c r="G72" s="12">
        <v>185692</v>
      </c>
      <c r="H72" s="12">
        <v>2025984</v>
      </c>
      <c r="I72" s="12">
        <v>739090</v>
      </c>
      <c r="J72" s="12" t="s">
        <v>314</v>
      </c>
      <c r="K72" s="12">
        <v>91215</v>
      </c>
      <c r="L72" s="12" t="s">
        <v>314</v>
      </c>
      <c r="M72" s="186">
        <v>48</v>
      </c>
    </row>
    <row r="73" spans="1:13" ht="9.75" customHeight="1">
      <c r="A73" s="7">
        <v>49</v>
      </c>
      <c r="B73" s="3" t="s">
        <v>90</v>
      </c>
      <c r="C73" s="3"/>
      <c r="D73" s="11">
        <v>22610846</v>
      </c>
      <c r="E73" s="12">
        <v>6140999</v>
      </c>
      <c r="F73" s="12">
        <v>15044173</v>
      </c>
      <c r="G73" s="12">
        <v>51790</v>
      </c>
      <c r="H73" s="12">
        <v>1295645</v>
      </c>
      <c r="I73" s="12">
        <v>104016</v>
      </c>
      <c r="J73" s="12">
        <v>291374</v>
      </c>
      <c r="K73" s="12">
        <v>180486</v>
      </c>
      <c r="L73" s="12" t="s">
        <v>314</v>
      </c>
      <c r="M73" s="186">
        <v>49</v>
      </c>
    </row>
    <row r="74" spans="1:13" s="23" customFormat="1" ht="9.75" customHeight="1">
      <c r="A74" s="7">
        <v>50</v>
      </c>
      <c r="B74" s="14" t="s">
        <v>4</v>
      </c>
      <c r="C74" s="14"/>
      <c r="D74" s="16">
        <f>SUM(D65:D73)</f>
        <v>268526146</v>
      </c>
      <c r="E74" s="17">
        <f aca="true" t="shared" si="7" ref="E74:L74">SUM(E65:E73)</f>
        <v>101864651</v>
      </c>
      <c r="F74" s="17">
        <f t="shared" si="7"/>
        <v>160527430</v>
      </c>
      <c r="G74" s="17">
        <f>SUM(G65:G73)</f>
        <v>2619452</v>
      </c>
      <c r="H74" s="17">
        <f t="shared" si="7"/>
        <v>7863251</v>
      </c>
      <c r="I74" s="17">
        <f t="shared" si="7"/>
        <v>2523567</v>
      </c>
      <c r="J74" s="17">
        <f t="shared" si="7"/>
        <v>1168046</v>
      </c>
      <c r="K74" s="17">
        <f t="shared" si="7"/>
        <v>3478886</v>
      </c>
      <c r="L74" s="17">
        <f t="shared" si="7"/>
        <v>42267</v>
      </c>
      <c r="M74" s="186">
        <v>50</v>
      </c>
    </row>
    <row r="75" spans="1:13" s="23" customFormat="1" ht="9.75" customHeight="1">
      <c r="A75" s="7">
        <v>51</v>
      </c>
      <c r="B75" s="20" t="s">
        <v>80</v>
      </c>
      <c r="C75" s="20"/>
      <c r="D75" s="16">
        <f aca="true" t="shared" si="8" ref="D75:L75">D63+D74</f>
        <v>337847997</v>
      </c>
      <c r="E75" s="17">
        <f t="shared" si="8"/>
        <v>139157824</v>
      </c>
      <c r="F75" s="17">
        <f t="shared" si="8"/>
        <v>190206446</v>
      </c>
      <c r="G75" s="17">
        <f t="shared" si="8"/>
        <v>3317949</v>
      </c>
      <c r="H75" s="17">
        <f t="shared" si="8"/>
        <v>10094918</v>
      </c>
      <c r="I75" s="17">
        <f t="shared" si="8"/>
        <v>4020404</v>
      </c>
      <c r="J75" s="17">
        <f t="shared" si="8"/>
        <v>1415715</v>
      </c>
      <c r="K75" s="17">
        <f t="shared" si="8"/>
        <v>5468804</v>
      </c>
      <c r="L75" s="17">
        <f t="shared" si="8"/>
        <v>46637</v>
      </c>
      <c r="M75" s="186">
        <v>51</v>
      </c>
    </row>
    <row r="76" spans="1:13" ht="8.25" customHeight="1">
      <c r="A76" s="403" t="s">
        <v>33</v>
      </c>
      <c r="B76" s="403"/>
      <c r="C76" s="403"/>
      <c r="D76" s="403"/>
      <c r="E76" s="403"/>
      <c r="F76" s="403"/>
      <c r="G76" s="403"/>
      <c r="H76" s="403"/>
      <c r="I76" s="403"/>
      <c r="J76" s="403"/>
      <c r="K76" s="24"/>
      <c r="L76" s="24"/>
      <c r="M76" s="24"/>
    </row>
    <row r="77" spans="1:13" s="52" customFormat="1" ht="9" customHeight="1">
      <c r="A77" s="208" t="s">
        <v>360</v>
      </c>
      <c r="B77" s="148"/>
      <c r="C77" s="148"/>
      <c r="D77" s="148"/>
      <c r="E77" s="148"/>
      <c r="F77" s="148"/>
      <c r="G77" s="148"/>
      <c r="H77" s="148"/>
      <c r="I77" s="148"/>
      <c r="J77" s="148"/>
      <c r="K77" s="148"/>
      <c r="L77" s="148"/>
      <c r="M77" s="187" t="s">
        <v>7</v>
      </c>
    </row>
    <row r="78" spans="1:13" s="52" customFormat="1" ht="9" customHeight="1">
      <c r="A78" s="329" t="s">
        <v>361</v>
      </c>
      <c r="B78" s="329"/>
      <c r="C78" s="329"/>
      <c r="D78" s="329"/>
      <c r="E78" s="329"/>
      <c r="F78" s="329"/>
      <c r="G78" s="144" t="s">
        <v>362</v>
      </c>
      <c r="H78" s="144"/>
      <c r="I78" s="144"/>
      <c r="J78" s="144"/>
      <c r="K78" s="145"/>
      <c r="L78" s="145"/>
      <c r="M78" s="187"/>
    </row>
    <row r="79" spans="1:13" s="52" customFormat="1" ht="8.25">
      <c r="A79" s="401" t="s">
        <v>135</v>
      </c>
      <c r="B79" s="401"/>
      <c r="C79" s="401"/>
      <c r="D79" s="401"/>
      <c r="E79" s="401"/>
      <c r="F79" s="401"/>
      <c r="M79" s="226"/>
    </row>
    <row r="96" ht="8.25">
      <c r="L96" s="116"/>
    </row>
    <row r="97" ht="8.25">
      <c r="L97" s="116"/>
    </row>
  </sheetData>
  <sheetProtection/>
  <mergeCells count="29">
    <mergeCell ref="G1:M1"/>
    <mergeCell ref="A1:F1"/>
    <mergeCell ref="A78:F78"/>
    <mergeCell ref="K2:L2"/>
    <mergeCell ref="G4:H4"/>
    <mergeCell ref="F13:F15"/>
    <mergeCell ref="H13:H15"/>
    <mergeCell ref="J13:J15"/>
    <mergeCell ref="L13:L15"/>
    <mergeCell ref="G17:M17"/>
    <mergeCell ref="G2:H2"/>
    <mergeCell ref="B4:F4"/>
    <mergeCell ref="G7:L8"/>
    <mergeCell ref="E2:F2"/>
    <mergeCell ref="B3:F3"/>
    <mergeCell ref="I9:J12"/>
    <mergeCell ref="G9:H12"/>
    <mergeCell ref="G3:I3"/>
    <mergeCell ref="B6:C16"/>
    <mergeCell ref="A79:F79"/>
    <mergeCell ref="A17:F17"/>
    <mergeCell ref="A76:J76"/>
    <mergeCell ref="A58:F58"/>
    <mergeCell ref="G58:M58"/>
    <mergeCell ref="K9:L12"/>
    <mergeCell ref="D6:D15"/>
    <mergeCell ref="A28:F28"/>
    <mergeCell ref="G28:M28"/>
    <mergeCell ref="E7:F12"/>
  </mergeCells>
  <printOptions horizontalCentered="1"/>
  <pageMargins left="0.7874015748031497" right="0.7874015748031497" top="0.5905511811023622" bottom="0.7874015748031497" header="0.5118110236220472" footer="0.5118110236220472"/>
  <pageSetup horizontalDpi="300" verticalDpi="300" orientation="portrait" scale="83" r:id="rId1"/>
  <headerFooter differentOddEven="1" alignWithMargins="0">
    <oddFooter>&amp;C14</oddFooter>
    <evenFooter>&amp;C15</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workbookViewId="0" topLeftCell="A1">
      <selection activeCell="G64" sqref="G64"/>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31" customWidth="1"/>
  </cols>
  <sheetData>
    <row r="1" spans="1:15" s="4" customFormat="1" ht="12" customHeight="1">
      <c r="A1" s="400"/>
      <c r="B1" s="400"/>
      <c r="C1" s="400"/>
      <c r="D1" s="400"/>
      <c r="E1" s="400"/>
      <c r="F1" s="400"/>
      <c r="G1" s="400"/>
      <c r="H1" s="400"/>
      <c r="I1" s="400"/>
      <c r="J1" s="400"/>
      <c r="K1" s="400"/>
      <c r="L1" s="400"/>
      <c r="M1" s="400"/>
      <c r="N1" s="400"/>
      <c r="O1" s="400"/>
    </row>
    <row r="2" spans="1:15" s="4" customFormat="1" ht="12" customHeight="1">
      <c r="A2" s="60"/>
      <c r="B2" s="50"/>
      <c r="C2" s="50"/>
      <c r="D2" s="50"/>
      <c r="E2" s="379"/>
      <c r="F2" s="379"/>
      <c r="G2" s="379" t="s">
        <v>193</v>
      </c>
      <c r="H2" s="379"/>
      <c r="I2" s="380" t="s">
        <v>194</v>
      </c>
      <c r="J2" s="380"/>
      <c r="K2" s="380"/>
      <c r="L2" s="380"/>
      <c r="M2" s="62" t="s">
        <v>7</v>
      </c>
      <c r="O2" s="228"/>
    </row>
    <row r="3" spans="1:15" s="4" customFormat="1" ht="12" customHeight="1">
      <c r="A3" s="227"/>
      <c r="B3" s="379" t="s">
        <v>195</v>
      </c>
      <c r="C3" s="379"/>
      <c r="D3" s="379"/>
      <c r="E3" s="379"/>
      <c r="F3" s="379"/>
      <c r="G3" s="379"/>
      <c r="H3" s="379"/>
      <c r="I3" s="380" t="s">
        <v>196</v>
      </c>
      <c r="J3" s="380"/>
      <c r="K3" s="380"/>
      <c r="L3" s="380"/>
      <c r="M3" s="85"/>
      <c r="O3" s="228"/>
    </row>
    <row r="4" spans="1:15" s="4" customFormat="1" ht="12" customHeight="1">
      <c r="A4" s="227"/>
      <c r="B4" s="379" t="s">
        <v>385</v>
      </c>
      <c r="C4" s="379"/>
      <c r="D4" s="379"/>
      <c r="E4" s="379"/>
      <c r="F4" s="379"/>
      <c r="G4" s="379"/>
      <c r="H4" s="379"/>
      <c r="I4" s="419" t="s">
        <v>197</v>
      </c>
      <c r="J4" s="419"/>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05" t="s">
        <v>200</v>
      </c>
      <c r="C6" s="414"/>
      <c r="D6" s="90" t="s">
        <v>7</v>
      </c>
      <c r="E6" s="92" t="s">
        <v>7</v>
      </c>
      <c r="F6" s="92" t="s">
        <v>7</v>
      </c>
      <c r="G6" s="92" t="s">
        <v>7</v>
      </c>
      <c r="H6" s="91" t="s">
        <v>198</v>
      </c>
      <c r="I6" s="92" t="s">
        <v>199</v>
      </c>
      <c r="J6" s="92" t="s">
        <v>7</v>
      </c>
      <c r="K6" s="92" t="s">
        <v>7</v>
      </c>
      <c r="L6" s="92" t="s">
        <v>7</v>
      </c>
      <c r="M6" s="92" t="s">
        <v>7</v>
      </c>
      <c r="N6" s="89" t="s">
        <v>7</v>
      </c>
      <c r="O6" s="177" t="s">
        <v>7</v>
      </c>
    </row>
    <row r="7" spans="1:15" ht="12.75">
      <c r="A7" s="93" t="s">
        <v>7</v>
      </c>
      <c r="B7" s="407"/>
      <c r="C7" s="415"/>
      <c r="D7" s="420" t="s">
        <v>209</v>
      </c>
      <c r="E7" s="421"/>
      <c r="F7" s="421"/>
      <c r="G7" s="421"/>
      <c r="H7" s="421"/>
      <c r="I7" s="424" t="s">
        <v>199</v>
      </c>
      <c r="J7" s="92" t="s">
        <v>7</v>
      </c>
      <c r="K7" s="92" t="s">
        <v>7</v>
      </c>
      <c r="L7" s="92" t="s">
        <v>7</v>
      </c>
      <c r="M7" s="92" t="s">
        <v>7</v>
      </c>
      <c r="N7" s="89" t="s">
        <v>7</v>
      </c>
      <c r="O7" s="183" t="s">
        <v>7</v>
      </c>
    </row>
    <row r="8" spans="1:15" ht="12.75">
      <c r="A8" s="93" t="s">
        <v>7</v>
      </c>
      <c r="B8" s="407"/>
      <c r="C8" s="415"/>
      <c r="D8" s="422"/>
      <c r="E8" s="423"/>
      <c r="F8" s="423"/>
      <c r="G8" s="423"/>
      <c r="H8" s="423"/>
      <c r="I8" s="425"/>
      <c r="J8" s="138"/>
      <c r="K8" s="138"/>
      <c r="L8" s="138"/>
      <c r="M8" s="138"/>
      <c r="N8" s="137"/>
      <c r="O8" s="183" t="s">
        <v>7</v>
      </c>
    </row>
    <row r="9" spans="1:15" ht="12.75" customHeight="1">
      <c r="A9" s="93" t="s">
        <v>7</v>
      </c>
      <c r="B9" s="407"/>
      <c r="C9" s="415"/>
      <c r="D9" s="405" t="s">
        <v>281</v>
      </c>
      <c r="E9" s="406"/>
      <c r="F9" s="405" t="s">
        <v>175</v>
      </c>
      <c r="G9" s="414"/>
      <c r="H9" s="414"/>
      <c r="I9" s="414" t="s">
        <v>280</v>
      </c>
      <c r="J9" s="406"/>
      <c r="K9" s="405" t="s">
        <v>37</v>
      </c>
      <c r="L9" s="406"/>
      <c r="M9" s="405" t="s">
        <v>279</v>
      </c>
      <c r="N9" s="406"/>
      <c r="O9" s="183" t="s">
        <v>7</v>
      </c>
    </row>
    <row r="10" spans="1:15" ht="12.75">
      <c r="A10" s="95" t="s">
        <v>177</v>
      </c>
      <c r="B10" s="407"/>
      <c r="C10" s="415"/>
      <c r="D10" s="407"/>
      <c r="E10" s="408"/>
      <c r="F10" s="409"/>
      <c r="G10" s="416"/>
      <c r="H10" s="416"/>
      <c r="I10" s="415"/>
      <c r="J10" s="408"/>
      <c r="K10" s="407"/>
      <c r="L10" s="408"/>
      <c r="M10" s="407"/>
      <c r="N10" s="408"/>
      <c r="O10" s="183" t="s">
        <v>177</v>
      </c>
    </row>
    <row r="11" spans="1:15" ht="12.75" customHeight="1">
      <c r="A11" s="95" t="s">
        <v>181</v>
      </c>
      <c r="B11" s="407"/>
      <c r="C11" s="415"/>
      <c r="D11" s="407"/>
      <c r="E11" s="408"/>
      <c r="F11" s="405" t="s">
        <v>277</v>
      </c>
      <c r="G11" s="406"/>
      <c r="H11" s="405" t="s">
        <v>278</v>
      </c>
      <c r="I11" s="415"/>
      <c r="J11" s="408"/>
      <c r="K11" s="407"/>
      <c r="L11" s="408"/>
      <c r="M11" s="407"/>
      <c r="N11" s="408"/>
      <c r="O11" s="183" t="s">
        <v>181</v>
      </c>
    </row>
    <row r="12" spans="1:15" ht="12.75" customHeight="1">
      <c r="A12" s="93" t="s">
        <v>7</v>
      </c>
      <c r="B12" s="407"/>
      <c r="C12" s="415"/>
      <c r="D12" s="407"/>
      <c r="E12" s="408"/>
      <c r="F12" s="407"/>
      <c r="G12" s="408"/>
      <c r="H12" s="407"/>
      <c r="I12" s="415"/>
      <c r="J12" s="408"/>
      <c r="K12" s="407"/>
      <c r="L12" s="408"/>
      <c r="M12" s="407"/>
      <c r="N12" s="408"/>
      <c r="O12" s="183" t="s">
        <v>7</v>
      </c>
    </row>
    <row r="13" spans="1:15" ht="30" customHeight="1">
      <c r="A13" s="93" t="s">
        <v>7</v>
      </c>
      <c r="B13" s="407"/>
      <c r="C13" s="415"/>
      <c r="D13" s="409"/>
      <c r="E13" s="410"/>
      <c r="F13" s="409"/>
      <c r="G13" s="410"/>
      <c r="H13" s="409"/>
      <c r="I13" s="416"/>
      <c r="J13" s="410"/>
      <c r="K13" s="409"/>
      <c r="L13" s="410"/>
      <c r="M13" s="409"/>
      <c r="N13" s="410"/>
      <c r="O13" s="183" t="s">
        <v>7</v>
      </c>
    </row>
    <row r="14" spans="1:15" ht="16.5" customHeight="1">
      <c r="A14" s="93"/>
      <c r="B14" s="407"/>
      <c r="C14" s="415"/>
      <c r="D14" s="98" t="s">
        <v>201</v>
      </c>
      <c r="E14" s="411" t="s">
        <v>258</v>
      </c>
      <c r="F14" s="98" t="s">
        <v>201</v>
      </c>
      <c r="G14" s="411" t="s">
        <v>258</v>
      </c>
      <c r="H14" s="99" t="s">
        <v>201</v>
      </c>
      <c r="I14" s="100" t="s">
        <v>201</v>
      </c>
      <c r="J14" s="411" t="s">
        <v>258</v>
      </c>
      <c r="K14" s="98" t="s">
        <v>201</v>
      </c>
      <c r="L14" s="411" t="s">
        <v>258</v>
      </c>
      <c r="M14" s="98" t="s">
        <v>201</v>
      </c>
      <c r="N14" s="411" t="s">
        <v>354</v>
      </c>
      <c r="O14" s="183" t="s">
        <v>7</v>
      </c>
    </row>
    <row r="15" spans="1:15" ht="12.75" customHeight="1">
      <c r="A15" s="93"/>
      <c r="B15" s="407"/>
      <c r="C15" s="415"/>
      <c r="D15" s="96" t="s">
        <v>202</v>
      </c>
      <c r="E15" s="412"/>
      <c r="F15" s="96" t="s">
        <v>202</v>
      </c>
      <c r="G15" s="412"/>
      <c r="H15" s="97" t="s">
        <v>202</v>
      </c>
      <c r="I15" s="95" t="s">
        <v>202</v>
      </c>
      <c r="J15" s="412"/>
      <c r="K15" s="96" t="s">
        <v>202</v>
      </c>
      <c r="L15" s="412"/>
      <c r="M15" s="96" t="s">
        <v>202</v>
      </c>
      <c r="N15" s="412"/>
      <c r="O15" s="183" t="s">
        <v>7</v>
      </c>
    </row>
    <row r="16" spans="1:15" ht="20.25" customHeight="1">
      <c r="A16" s="93" t="s">
        <v>7</v>
      </c>
      <c r="B16" s="407"/>
      <c r="C16" s="415"/>
      <c r="D16" s="96" t="s">
        <v>203</v>
      </c>
      <c r="E16" s="413"/>
      <c r="F16" s="96" t="s">
        <v>203</v>
      </c>
      <c r="G16" s="413"/>
      <c r="H16" s="134" t="s">
        <v>203</v>
      </c>
      <c r="I16" s="135" t="s">
        <v>203</v>
      </c>
      <c r="J16" s="413"/>
      <c r="K16" s="96" t="s">
        <v>203</v>
      </c>
      <c r="L16" s="413"/>
      <c r="M16" s="96" t="s">
        <v>353</v>
      </c>
      <c r="N16" s="413"/>
      <c r="O16" s="183" t="s">
        <v>7</v>
      </c>
    </row>
    <row r="17" spans="1:15" s="109" customFormat="1" ht="11.25" customHeight="1">
      <c r="A17" s="108" t="s">
        <v>7</v>
      </c>
      <c r="B17" s="417"/>
      <c r="C17" s="418"/>
      <c r="D17" s="102" t="s">
        <v>51</v>
      </c>
      <c r="E17" s="102" t="s">
        <v>52</v>
      </c>
      <c r="F17" s="102" t="s">
        <v>53</v>
      </c>
      <c r="G17" s="103" t="s">
        <v>186</v>
      </c>
      <c r="H17" s="104" t="s">
        <v>214</v>
      </c>
      <c r="I17" s="129" t="s">
        <v>215</v>
      </c>
      <c r="J17" s="102" t="s">
        <v>216</v>
      </c>
      <c r="K17" s="102" t="s">
        <v>217</v>
      </c>
      <c r="L17" s="102" t="s">
        <v>218</v>
      </c>
      <c r="M17" s="102" t="s">
        <v>219</v>
      </c>
      <c r="N17" s="102" t="s">
        <v>220</v>
      </c>
      <c r="O17" s="184" t="s">
        <v>7</v>
      </c>
    </row>
    <row r="18" spans="1:15" s="6" customFormat="1" ht="24" customHeight="1">
      <c r="A18" s="402" t="s">
        <v>395</v>
      </c>
      <c r="B18" s="402"/>
      <c r="C18" s="402"/>
      <c r="D18" s="402"/>
      <c r="E18" s="402"/>
      <c r="F18" s="402"/>
      <c r="G18" s="402"/>
      <c r="H18" s="402"/>
      <c r="I18" s="402" t="s">
        <v>395</v>
      </c>
      <c r="J18" s="402"/>
      <c r="K18" s="402"/>
      <c r="L18" s="402"/>
      <c r="M18" s="402"/>
      <c r="N18" s="402"/>
      <c r="O18" s="402"/>
    </row>
    <row r="19" spans="1:15" s="4" customFormat="1" ht="9.75" customHeight="1">
      <c r="A19" s="7">
        <v>1</v>
      </c>
      <c r="B19" s="3" t="s">
        <v>58</v>
      </c>
      <c r="C19" s="3"/>
      <c r="D19" s="11">
        <f>D59</f>
        <v>336270526</v>
      </c>
      <c r="E19" s="12">
        <f aca="true" t="shared" si="0" ref="E19:N19">E59</f>
        <v>2497352818</v>
      </c>
      <c r="F19" s="12">
        <f t="shared" si="0"/>
        <v>296864404</v>
      </c>
      <c r="G19" s="12">
        <f t="shared" si="0"/>
        <v>2497352818</v>
      </c>
      <c r="H19" s="12">
        <f t="shared" si="0"/>
        <v>39406122</v>
      </c>
      <c r="I19" s="12">
        <f t="shared" si="0"/>
        <v>597397813</v>
      </c>
      <c r="J19" s="12">
        <f t="shared" si="0"/>
        <v>12220860</v>
      </c>
      <c r="K19" s="12">
        <f t="shared" si="0"/>
        <v>452038</v>
      </c>
      <c r="L19" s="12">
        <f t="shared" si="0"/>
        <v>2301081</v>
      </c>
      <c r="M19" s="12">
        <f t="shared" si="0"/>
        <v>23386361</v>
      </c>
      <c r="N19" s="12">
        <f t="shared" si="0"/>
        <v>37464719</v>
      </c>
      <c r="O19" s="228">
        <v>1</v>
      </c>
    </row>
    <row r="20" spans="1:15" s="4" customFormat="1" ht="9.75" customHeight="1">
      <c r="A20" s="7">
        <v>2</v>
      </c>
      <c r="B20" s="3" t="s">
        <v>80</v>
      </c>
      <c r="C20" s="3"/>
      <c r="D20" s="11">
        <f>D79</f>
        <v>11196900</v>
      </c>
      <c r="E20" s="12">
        <f aca="true" t="shared" si="1" ref="E20:N20">E79</f>
        <v>174904009</v>
      </c>
      <c r="F20" s="12">
        <f t="shared" si="1"/>
        <v>5147213</v>
      </c>
      <c r="G20" s="12">
        <f t="shared" si="1"/>
        <v>174904009</v>
      </c>
      <c r="H20" s="12">
        <f t="shared" si="1"/>
        <v>6049687</v>
      </c>
      <c r="I20" s="12">
        <f t="shared" si="1"/>
        <v>111080575</v>
      </c>
      <c r="J20" s="12">
        <f t="shared" si="1"/>
        <v>426613</v>
      </c>
      <c r="K20" s="12">
        <f t="shared" si="1"/>
        <v>72023</v>
      </c>
      <c r="L20" s="12">
        <f t="shared" si="1"/>
        <v>19511</v>
      </c>
      <c r="M20" s="12">
        <f t="shared" si="1"/>
        <v>4001169</v>
      </c>
      <c r="N20" s="12">
        <f t="shared" si="1"/>
        <v>3299043</v>
      </c>
      <c r="O20" s="228">
        <v>2</v>
      </c>
    </row>
    <row r="21" spans="1:15" s="4" customFormat="1" ht="9.75" customHeight="1">
      <c r="A21" s="7">
        <v>3</v>
      </c>
      <c r="B21" s="3" t="s">
        <v>92</v>
      </c>
      <c r="C21" s="3"/>
      <c r="D21" s="11">
        <f>'Tab4-S22-S23'!D34</f>
        <v>9112200</v>
      </c>
      <c r="E21" s="12">
        <f>'Tab4-S22-S23'!E34</f>
        <v>159441559</v>
      </c>
      <c r="F21" s="12">
        <f>'Tab4-S22-S23'!F34</f>
        <v>6075621</v>
      </c>
      <c r="G21" s="12">
        <f>'Tab4-S22-S23'!G34</f>
        <v>159441559</v>
      </c>
      <c r="H21" s="12">
        <f>'Tab4-S22-S23'!H34</f>
        <v>3036579</v>
      </c>
      <c r="I21" s="12">
        <f>'Tab4-S22-S23'!I34</f>
        <v>100276168</v>
      </c>
      <c r="J21" s="12">
        <f>'Tab4-S22-S23'!J34</f>
        <v>796509</v>
      </c>
      <c r="K21" s="12">
        <f>'Tab4-S22-S23'!K34</f>
        <v>62979</v>
      </c>
      <c r="L21" s="12" t="str">
        <f>'Tab4-S22-S23'!L73</f>
        <v>-</v>
      </c>
      <c r="M21" s="12">
        <f>'Tab4-S22-S23'!M34</f>
        <v>3174565</v>
      </c>
      <c r="N21" s="12">
        <f>'Tab4-S22-S23'!N34</f>
        <v>3998202</v>
      </c>
      <c r="O21" s="228">
        <v>3</v>
      </c>
    </row>
    <row r="22" spans="1:15" s="4" customFormat="1" ht="9.75" customHeight="1">
      <c r="A22" s="7">
        <v>4</v>
      </c>
      <c r="B22" s="3" t="s">
        <v>102</v>
      </c>
      <c r="C22" s="3"/>
      <c r="D22" s="11">
        <f>'Tab4-S22-S23'!D55</f>
        <v>9999928</v>
      </c>
      <c r="E22" s="12">
        <f>'Tab4-S22-S23'!E55</f>
        <v>146211868</v>
      </c>
      <c r="F22" s="12">
        <f>'Tab4-S22-S23'!F55</f>
        <v>5793782</v>
      </c>
      <c r="G22" s="12">
        <f>'Tab4-S22-S23'!G55</f>
        <v>146211868</v>
      </c>
      <c r="H22" s="12">
        <f>'Tab4-S22-S23'!H55</f>
        <v>4206146</v>
      </c>
      <c r="I22" s="12">
        <f>'Tab4-S22-S23'!I55</f>
        <v>86346824</v>
      </c>
      <c r="J22" s="12">
        <f>'Tab4-S22-S23'!J55</f>
        <v>472416</v>
      </c>
      <c r="K22" s="12">
        <f>'Tab4-S22-S23'!K55</f>
        <v>40438</v>
      </c>
      <c r="L22" s="12">
        <f>'Tab4-S22-S23'!L55</f>
        <v>6054</v>
      </c>
      <c r="M22" s="12">
        <f>'Tab4-S22-S23'!M55</f>
        <v>3739332</v>
      </c>
      <c r="N22" s="12">
        <f>'Tab4-S22-S23'!N55</f>
        <v>3786168</v>
      </c>
      <c r="O22" s="228">
        <v>4</v>
      </c>
    </row>
    <row r="23" spans="1:15" s="4" customFormat="1" ht="9.75" customHeight="1">
      <c r="A23" s="7">
        <v>5</v>
      </c>
      <c r="B23" s="3" t="s">
        <v>113</v>
      </c>
      <c r="C23" s="3"/>
      <c r="D23" s="11">
        <f>'Tab4-S22-S23'!D75</f>
        <v>24176171</v>
      </c>
      <c r="E23" s="12">
        <f>'Tab4-S22-S23'!E75</f>
        <v>403857763</v>
      </c>
      <c r="F23" s="12">
        <f>'Tab4-S22-S23'!F75</f>
        <v>16039177</v>
      </c>
      <c r="G23" s="12">
        <f>'Tab4-S22-S23'!G75</f>
        <v>403857763</v>
      </c>
      <c r="H23" s="12">
        <f>'Tab4-S22-S23'!H75</f>
        <v>8136994</v>
      </c>
      <c r="I23" s="12">
        <f>'Tab4-S22-S23'!I75</f>
        <v>168465117</v>
      </c>
      <c r="J23" s="12">
        <f>'Tab4-S22-S23'!J75</f>
        <v>10401029</v>
      </c>
      <c r="K23" s="12">
        <f>'Tab4-S22-S23'!K75</f>
        <v>199492</v>
      </c>
      <c r="L23" s="12" t="s">
        <v>348</v>
      </c>
      <c r="M23" s="12">
        <f>'Tab4-S22-S23'!M75</f>
        <v>11866932</v>
      </c>
      <c r="N23" s="12">
        <f>'Tab4-S22-S23'!N75</f>
        <v>7600676</v>
      </c>
      <c r="O23" s="228">
        <v>5</v>
      </c>
    </row>
    <row r="24" spans="1:15" s="4" customFormat="1" ht="9.75" customHeight="1">
      <c r="A24" s="7">
        <v>6</v>
      </c>
      <c r="B24" s="3" t="s">
        <v>6</v>
      </c>
      <c r="C24" s="3"/>
      <c r="D24" s="11">
        <f>'Tab4-S28-S29'!D37</f>
        <v>10934801</v>
      </c>
      <c r="E24" s="12">
        <f>'Tab4-S28-S29'!E37</f>
        <v>220918015</v>
      </c>
      <c r="F24" s="12">
        <f>'Tab4-S28-S29'!F37</f>
        <v>7247823</v>
      </c>
      <c r="G24" s="12">
        <f>'Tab4-S28-S29'!G37</f>
        <v>220918015</v>
      </c>
      <c r="H24" s="12">
        <f>'Tab4-S28-S29'!H37</f>
        <v>3686978</v>
      </c>
      <c r="I24" s="12">
        <f>'Tab4-S28-S29'!I37</f>
        <v>88449561</v>
      </c>
      <c r="J24" s="12">
        <f>'Tab4-S28-S29'!J37</f>
        <v>2679956</v>
      </c>
      <c r="K24" s="12">
        <f>'Tab4-S28-S29'!K37</f>
        <v>191587</v>
      </c>
      <c r="L24" s="12" t="s">
        <v>348</v>
      </c>
      <c r="M24" s="12">
        <f>'Tab4-S28-S29'!M37</f>
        <v>3465242</v>
      </c>
      <c r="N24" s="12">
        <f>'Tab4-S28-S29'!N37</f>
        <v>5039468</v>
      </c>
      <c r="O24" s="228">
        <v>6</v>
      </c>
    </row>
    <row r="25" spans="1:15" s="4" customFormat="1" ht="9.75" customHeight="1">
      <c r="A25" s="7">
        <v>7</v>
      </c>
      <c r="B25" s="3" t="s">
        <v>19</v>
      </c>
      <c r="C25" s="3"/>
      <c r="D25" s="11">
        <f>'Tab4-S28-S29'!D58</f>
        <v>17085022</v>
      </c>
      <c r="E25" s="12">
        <f>'Tab4-S28-S29'!E58</f>
        <v>339475432</v>
      </c>
      <c r="F25" s="12">
        <f>'Tab4-S28-S29'!F58</f>
        <v>11104213</v>
      </c>
      <c r="G25" s="12">
        <f>'Tab4-S28-S29'!G58</f>
        <v>339475432</v>
      </c>
      <c r="H25" s="12">
        <f>'Tab4-S28-S29'!H58</f>
        <v>5980809</v>
      </c>
      <c r="I25" s="12">
        <f>'Tab4-S28-S29'!I58</f>
        <v>145807570</v>
      </c>
      <c r="J25" s="12" t="s">
        <v>314</v>
      </c>
      <c r="K25" s="12">
        <f>'Tab4-S28-S29'!K58</f>
        <v>87970</v>
      </c>
      <c r="L25" s="12" t="s">
        <v>314</v>
      </c>
      <c r="M25" s="12">
        <f>'Tab4-S28-S29'!M58</f>
        <v>4789243</v>
      </c>
      <c r="N25" s="12">
        <f>'Tab4-S28-S29'!N58</f>
        <v>5699551</v>
      </c>
      <c r="O25" s="228">
        <v>7</v>
      </c>
    </row>
    <row r="26" spans="1:15" s="29" customFormat="1" ht="18" customHeight="1">
      <c r="A26" s="25">
        <v>8</v>
      </c>
      <c r="B26" s="26" t="s">
        <v>55</v>
      </c>
      <c r="C26" s="26"/>
      <c r="D26" s="27">
        <f>SUM(D19:D25)</f>
        <v>418775548</v>
      </c>
      <c r="E26" s="28">
        <f aca="true" t="shared" si="2" ref="E26:N26">SUM(E19:E25)</f>
        <v>3942161464</v>
      </c>
      <c r="F26" s="28">
        <f t="shared" si="2"/>
        <v>348272233</v>
      </c>
      <c r="G26" s="28">
        <f t="shared" si="2"/>
        <v>3942161464</v>
      </c>
      <c r="H26" s="28">
        <f t="shared" si="2"/>
        <v>70503315</v>
      </c>
      <c r="I26" s="28">
        <f t="shared" si="2"/>
        <v>1297823628</v>
      </c>
      <c r="J26" s="28">
        <f t="shared" si="2"/>
        <v>26997383</v>
      </c>
      <c r="K26" s="28">
        <f t="shared" si="2"/>
        <v>1106527</v>
      </c>
      <c r="L26" s="28">
        <f t="shared" si="2"/>
        <v>2326646</v>
      </c>
      <c r="M26" s="28">
        <f t="shared" si="2"/>
        <v>54422844</v>
      </c>
      <c r="N26" s="28">
        <f t="shared" si="2"/>
        <v>66887827</v>
      </c>
      <c r="O26" s="228">
        <v>8</v>
      </c>
    </row>
    <row r="27" spans="1:15" s="4" customFormat="1" ht="9.75" customHeight="1">
      <c r="A27" s="7">
        <v>9</v>
      </c>
      <c r="B27" s="3" t="s">
        <v>56</v>
      </c>
      <c r="C27" s="3"/>
      <c r="D27" s="125">
        <f>D35+D66+'Tab4-S22-S23'!D23+'Tab4-S22-S23'!D42+'Tab4-S22-S23'!D64+'Tab4-S28-S29'!D24+'Tab4-S28-S29'!D44</f>
        <v>339494304</v>
      </c>
      <c r="E27" s="126">
        <f>E35+E66+'Tab4-S22-S23'!E23+'Tab4-S22-S23'!E42+'Tab4-S22-S23'!E64+'Tab4-S28-S29'!E24+'Tab4-S28-S29'!E44</f>
        <v>2331923266</v>
      </c>
      <c r="F27" s="126">
        <f>F35+F66+'Tab4-S22-S23'!F23+'Tab4-S22-S23'!F42+'Tab4-S22-S23'!F64+'Tab4-S28-S29'!F24+'Tab4-S28-S29'!F44</f>
        <v>312272561</v>
      </c>
      <c r="G27" s="126">
        <f>G35+G66+'Tab4-S22-S23'!G23+'Tab4-S22-S23'!G42+'Tab4-S22-S23'!G64+'Tab4-S28-S29'!G24+'Tab4-S28-S29'!G44</f>
        <v>2331923266</v>
      </c>
      <c r="H27" s="126">
        <f>H35+H66+'Tab4-S22-S23'!H23+'Tab4-S22-S23'!H42+'Tab4-S22-S23'!H64+'Tab4-S28-S29'!H24+'Tab4-S28-S29'!H44</f>
        <v>27221743</v>
      </c>
      <c r="I27" s="126">
        <f>I35+I66+'Tab4-S22-S23'!I23+'Tab4-S22-S23'!I42+'Tab4-S22-S23'!I64+'Tab4-S28-S29'!I24+'Tab4-S28-S29'!I44</f>
        <v>645417516</v>
      </c>
      <c r="J27" s="126">
        <v>19109561</v>
      </c>
      <c r="K27" s="126">
        <f>K35+K66+'Tab4-S22-S23'!K23+'Tab4-S22-S23'!K42+'Tab4-S22-S23'!K64+'Tab4-S28-S29'!K24+'Tab4-S28-S29'!K44</f>
        <v>488455</v>
      </c>
      <c r="L27" s="126">
        <f>L26-L28</f>
        <v>2307135</v>
      </c>
      <c r="M27" s="126">
        <f>M35+M66+'Tab4-S22-S23'!M23+'Tab4-S22-S23'!M42+'Tab4-S22-S23'!M64+'Tab4-S28-S29'!M24+'Tab4-S28-S29'!M44</f>
        <v>24741350</v>
      </c>
      <c r="N27" s="126">
        <f>N35+N66+'Tab4-S22-S23'!N23+'Tab4-S22-S23'!N42+'Tab4-S22-S23'!N64+'Tab4-S28-S29'!N24+'Tab4-S28-S29'!N44</f>
        <v>36858924</v>
      </c>
      <c r="O27" s="228">
        <v>9</v>
      </c>
    </row>
    <row r="28" spans="1:15" s="4" customFormat="1" ht="9.75" customHeight="1">
      <c r="A28" s="7">
        <v>10</v>
      </c>
      <c r="B28" s="3" t="s">
        <v>57</v>
      </c>
      <c r="C28" s="3"/>
      <c r="D28" s="125">
        <f>D58+D78+'Tab4-S22-S23'!D33+'Tab4-S22-S23'!D54+'Tab4-S22-S23'!D74+'Tab4-S28-S29'!D36+'Tab4-S28-S29'!D57</f>
        <v>79281244</v>
      </c>
      <c r="E28" s="126">
        <f>E58+E78+'Tab4-S22-S23'!E33+'Tab4-S22-S23'!E54+'Tab4-S22-S23'!E74+'Tab4-S28-S29'!E36+'Tab4-S28-S29'!E57</f>
        <v>1610238198</v>
      </c>
      <c r="F28" s="126">
        <f>F58+F78+'Tab4-S22-S23'!F33+'Tab4-S22-S23'!F54+'Tab4-S22-S23'!F74+'Tab4-S28-S29'!F36+'Tab4-S28-S29'!F57</f>
        <v>35999672</v>
      </c>
      <c r="G28" s="126">
        <f>G58+G78+'Tab4-S22-S23'!G33+'Tab4-S22-S23'!G54+'Tab4-S22-S23'!G74+'Tab4-S28-S29'!G36+'Tab4-S28-S29'!G57</f>
        <v>1610238198</v>
      </c>
      <c r="H28" s="126">
        <f>H58+H78+'Tab4-S22-S23'!H33+'Tab4-S22-S23'!H54+'Tab4-S22-S23'!H74+'Tab4-S28-S29'!H36+'Tab4-S28-S29'!H57</f>
        <v>43281572</v>
      </c>
      <c r="I28" s="126">
        <f>I58+I78+'Tab4-S22-S23'!I33+'Tab4-S22-S23'!I54+'Tab4-S22-S23'!I74+'Tab4-S28-S29'!I36+'Tab4-S28-S29'!I57</f>
        <v>652406112</v>
      </c>
      <c r="J28" s="126">
        <f>J26-J27</f>
        <v>7887822</v>
      </c>
      <c r="K28" s="126">
        <f>K58+K78+'Tab4-S22-S23'!K33+'Tab4-S22-S23'!K54+'Tab4-S22-S23'!K74+'Tab4-S28-S29'!K36+'Tab4-S28-S29'!K57</f>
        <v>618072</v>
      </c>
      <c r="L28" s="126">
        <f>L58+L78+'Tab4-S22-S23'!L54+'Tab4-S22-S23'!L74</f>
        <v>19511</v>
      </c>
      <c r="M28" s="126">
        <f>M58+M78+'Tab4-S22-S23'!M33+'Tab4-S22-S23'!M54+'Tab4-S22-S23'!M74+'Tab4-S28-S29'!M36+'Tab4-S28-S29'!M57</f>
        <v>29681494</v>
      </c>
      <c r="N28" s="126">
        <f>N58+N78+'Tab4-S22-S23'!N33+'Tab4-S22-S23'!N54+'Tab4-S22-S23'!N74+'Tab4-S28-S29'!N36+'Tab4-S28-S29'!N57</f>
        <v>30028903</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04" t="s">
        <v>396</v>
      </c>
      <c r="B30" s="404"/>
      <c r="C30" s="404"/>
      <c r="D30" s="404"/>
      <c r="E30" s="404"/>
      <c r="F30" s="404"/>
      <c r="G30" s="404"/>
      <c r="H30" s="404"/>
      <c r="I30" s="404" t="s">
        <v>396</v>
      </c>
      <c r="J30" s="404"/>
      <c r="K30" s="404"/>
      <c r="L30" s="404"/>
      <c r="M30" s="404"/>
      <c r="N30" s="404"/>
      <c r="O30" s="404"/>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1775881</v>
      </c>
      <c r="E32" s="12">
        <v>22835108</v>
      </c>
      <c r="F32" s="12">
        <v>586548</v>
      </c>
      <c r="G32" s="12">
        <v>22835108</v>
      </c>
      <c r="H32" s="12">
        <v>1189333</v>
      </c>
      <c r="I32" s="12">
        <v>17268021</v>
      </c>
      <c r="J32" s="12" t="s">
        <v>314</v>
      </c>
      <c r="K32" s="12">
        <v>15520</v>
      </c>
      <c r="L32" s="12" t="s">
        <v>314</v>
      </c>
      <c r="M32" s="12">
        <v>691190</v>
      </c>
      <c r="N32" s="12">
        <v>481171</v>
      </c>
      <c r="O32" s="228">
        <v>11</v>
      </c>
    </row>
    <row r="33" spans="1:15" s="4" customFormat="1" ht="9.75" customHeight="1">
      <c r="A33" s="7">
        <v>12</v>
      </c>
      <c r="B33" s="3" t="s">
        <v>60</v>
      </c>
      <c r="C33" s="3"/>
      <c r="D33" s="11">
        <v>296856897</v>
      </c>
      <c r="E33" s="12">
        <v>1862643011</v>
      </c>
      <c r="F33" s="12">
        <v>282412991</v>
      </c>
      <c r="G33" s="12">
        <v>1862643011</v>
      </c>
      <c r="H33" s="12">
        <v>14443906</v>
      </c>
      <c r="I33" s="12">
        <v>303500933</v>
      </c>
      <c r="J33" s="12">
        <v>8812985</v>
      </c>
      <c r="K33" s="12" t="s">
        <v>314</v>
      </c>
      <c r="L33" s="12">
        <v>2301081</v>
      </c>
      <c r="M33" s="12">
        <v>12105833</v>
      </c>
      <c r="N33" s="12">
        <v>22423622</v>
      </c>
      <c r="O33" s="228">
        <v>12</v>
      </c>
    </row>
    <row r="34" spans="1:15" s="4" customFormat="1" ht="9.75" customHeight="1">
      <c r="A34" s="7">
        <v>13</v>
      </c>
      <c r="B34" s="3" t="s">
        <v>61</v>
      </c>
      <c r="C34" s="3"/>
      <c r="D34" s="11">
        <v>1413401</v>
      </c>
      <c r="E34" s="12">
        <v>9559685</v>
      </c>
      <c r="F34" s="12">
        <v>973237</v>
      </c>
      <c r="G34" s="12">
        <v>9559685</v>
      </c>
      <c r="H34" s="12">
        <v>440164</v>
      </c>
      <c r="I34" s="12">
        <v>25368749</v>
      </c>
      <c r="J34" s="12" t="s">
        <v>314</v>
      </c>
      <c r="K34" s="12">
        <v>211412</v>
      </c>
      <c r="L34" s="12" t="s">
        <v>314</v>
      </c>
      <c r="M34" s="12">
        <v>922082</v>
      </c>
      <c r="N34" s="12">
        <v>2440887</v>
      </c>
      <c r="O34" s="228">
        <v>13</v>
      </c>
    </row>
    <row r="35" spans="1:15" s="4" customFormat="1" ht="9.75" customHeight="1">
      <c r="A35" s="7">
        <v>14</v>
      </c>
      <c r="B35" s="14" t="s">
        <v>4</v>
      </c>
      <c r="C35" s="14"/>
      <c r="D35" s="16">
        <f>SUM(D32:D34)</f>
        <v>300046179</v>
      </c>
      <c r="E35" s="17">
        <f>SUM(E32:E34)</f>
        <v>1895037804</v>
      </c>
      <c r="F35" s="17">
        <f aca="true" t="shared" si="3" ref="F35:N35">SUM(F32:F34)</f>
        <v>283972776</v>
      </c>
      <c r="G35" s="17">
        <f t="shared" si="3"/>
        <v>1895037804</v>
      </c>
      <c r="H35" s="17">
        <f t="shared" si="3"/>
        <v>16073403</v>
      </c>
      <c r="I35" s="17">
        <f t="shared" si="3"/>
        <v>346137703</v>
      </c>
      <c r="J35" s="17">
        <f t="shared" si="3"/>
        <v>8812985</v>
      </c>
      <c r="K35" s="17">
        <f t="shared" si="3"/>
        <v>226932</v>
      </c>
      <c r="L35" s="17">
        <f t="shared" si="3"/>
        <v>2301081</v>
      </c>
      <c r="M35" s="17">
        <f t="shared" si="3"/>
        <v>13719105</v>
      </c>
      <c r="N35" s="17">
        <f t="shared" si="3"/>
        <v>25345680</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832500</v>
      </c>
      <c r="E38" s="12">
        <v>11645573</v>
      </c>
      <c r="F38" s="12">
        <v>543050</v>
      </c>
      <c r="G38" s="12">
        <v>11645573</v>
      </c>
      <c r="H38" s="12">
        <v>289450</v>
      </c>
      <c r="I38" s="12">
        <v>8484700</v>
      </c>
      <c r="J38" s="12" t="s">
        <v>314</v>
      </c>
      <c r="K38" s="12">
        <v>7700</v>
      </c>
      <c r="L38" s="12" t="s">
        <v>314</v>
      </c>
      <c r="M38" s="12">
        <v>759500</v>
      </c>
      <c r="N38" s="12">
        <v>238500</v>
      </c>
      <c r="O38" s="228">
        <v>15</v>
      </c>
    </row>
    <row r="39" spans="1:15" s="4" customFormat="1" ht="9.75" customHeight="1">
      <c r="A39" s="7">
        <v>16</v>
      </c>
      <c r="B39" s="3" t="s">
        <v>63</v>
      </c>
      <c r="C39" s="3"/>
      <c r="D39" s="11">
        <v>780817</v>
      </c>
      <c r="E39" s="12">
        <v>15235437</v>
      </c>
      <c r="F39" s="12">
        <v>545991</v>
      </c>
      <c r="G39" s="12">
        <v>15235437</v>
      </c>
      <c r="H39" s="12">
        <v>234826</v>
      </c>
      <c r="I39" s="12">
        <v>11503600</v>
      </c>
      <c r="J39" s="12" t="s">
        <v>314</v>
      </c>
      <c r="K39" s="12" t="s">
        <v>314</v>
      </c>
      <c r="L39" s="12" t="s">
        <v>314</v>
      </c>
      <c r="M39" s="12">
        <v>89424</v>
      </c>
      <c r="N39" s="12">
        <v>512167</v>
      </c>
      <c r="O39" s="228">
        <v>16</v>
      </c>
    </row>
    <row r="40" spans="1:15" s="4" customFormat="1" ht="9.75" customHeight="1">
      <c r="A40" s="7">
        <v>17</v>
      </c>
      <c r="B40" s="3" t="s">
        <v>64</v>
      </c>
      <c r="C40" s="3"/>
      <c r="D40" s="11">
        <v>1403246</v>
      </c>
      <c r="E40" s="12">
        <v>20933510</v>
      </c>
      <c r="F40" s="12">
        <v>576254</v>
      </c>
      <c r="G40" s="12">
        <v>20933510</v>
      </c>
      <c r="H40" s="12">
        <v>826992</v>
      </c>
      <c r="I40" s="12">
        <v>9190109</v>
      </c>
      <c r="J40" s="12" t="s">
        <v>314</v>
      </c>
      <c r="K40" s="12" t="s">
        <v>314</v>
      </c>
      <c r="L40" s="12" t="s">
        <v>314</v>
      </c>
      <c r="M40" s="12">
        <v>95675</v>
      </c>
      <c r="N40" s="12">
        <v>310000</v>
      </c>
      <c r="O40" s="228">
        <v>17</v>
      </c>
    </row>
    <row r="41" spans="1:15" s="4" customFormat="1" ht="9.75" customHeight="1">
      <c r="A41" s="7">
        <v>18</v>
      </c>
      <c r="B41" s="3" t="s">
        <v>65</v>
      </c>
      <c r="C41" s="3"/>
      <c r="D41" s="11">
        <v>1781351</v>
      </c>
      <c r="E41" s="12">
        <v>42168392</v>
      </c>
      <c r="F41" s="12">
        <v>844372</v>
      </c>
      <c r="G41" s="12">
        <v>42168392</v>
      </c>
      <c r="H41" s="12">
        <v>936979</v>
      </c>
      <c r="I41" s="12">
        <v>11810918</v>
      </c>
      <c r="J41" s="12" t="s">
        <v>314</v>
      </c>
      <c r="K41" s="12" t="s">
        <v>314</v>
      </c>
      <c r="L41" s="12" t="s">
        <v>314</v>
      </c>
      <c r="M41" s="12">
        <v>1581813</v>
      </c>
      <c r="N41" s="12">
        <v>603434</v>
      </c>
      <c r="O41" s="228">
        <v>18</v>
      </c>
    </row>
    <row r="42" spans="1:15" s="4" customFormat="1" ht="9.75" customHeight="1">
      <c r="A42" s="7">
        <v>19</v>
      </c>
      <c r="B42" s="3" t="s">
        <v>66</v>
      </c>
      <c r="C42" s="3"/>
      <c r="D42" s="11">
        <v>1862347</v>
      </c>
      <c r="E42" s="12">
        <v>26819986</v>
      </c>
      <c r="F42" s="12">
        <v>659418</v>
      </c>
      <c r="G42" s="12">
        <v>26819986</v>
      </c>
      <c r="H42" s="12">
        <v>1202929</v>
      </c>
      <c r="I42" s="12">
        <v>10359639</v>
      </c>
      <c r="J42" s="12">
        <v>807692</v>
      </c>
      <c r="K42" s="12">
        <v>62207</v>
      </c>
      <c r="L42" s="12" t="s">
        <v>314</v>
      </c>
      <c r="M42" s="12">
        <v>1120987</v>
      </c>
      <c r="N42" s="12">
        <v>659552</v>
      </c>
      <c r="O42" s="228">
        <v>19</v>
      </c>
    </row>
    <row r="43" spans="1:15" s="4" customFormat="1" ht="9.75" customHeight="1">
      <c r="A43" s="7">
        <v>20</v>
      </c>
      <c r="B43" s="3" t="s">
        <v>67</v>
      </c>
      <c r="C43" s="3"/>
      <c r="D43" s="11">
        <v>2167385</v>
      </c>
      <c r="E43" s="12">
        <v>21918658</v>
      </c>
      <c r="F43" s="12">
        <v>289896</v>
      </c>
      <c r="G43" s="12">
        <v>21918658</v>
      </c>
      <c r="H43" s="12">
        <v>1877489</v>
      </c>
      <c r="I43" s="12">
        <v>8519668</v>
      </c>
      <c r="J43" s="12" t="s">
        <v>314</v>
      </c>
      <c r="K43" s="12" t="s">
        <v>314</v>
      </c>
      <c r="L43" s="12" t="s">
        <v>314</v>
      </c>
      <c r="M43" s="12">
        <v>80994</v>
      </c>
      <c r="N43" s="12">
        <v>536048</v>
      </c>
      <c r="O43" s="228">
        <v>20</v>
      </c>
    </row>
    <row r="44" spans="1:15" s="4" customFormat="1" ht="9.75" customHeight="1">
      <c r="A44" s="7">
        <v>21</v>
      </c>
      <c r="B44" s="3" t="s">
        <v>68</v>
      </c>
      <c r="C44" s="3"/>
      <c r="D44" s="11">
        <v>1171500</v>
      </c>
      <c r="E44" s="12">
        <v>26463252</v>
      </c>
      <c r="F44" s="12">
        <v>639991</v>
      </c>
      <c r="G44" s="12">
        <v>26463252</v>
      </c>
      <c r="H44" s="12">
        <v>531509</v>
      </c>
      <c r="I44" s="12">
        <v>12274077</v>
      </c>
      <c r="J44" s="12">
        <v>1500</v>
      </c>
      <c r="K44" s="12" t="s">
        <v>314</v>
      </c>
      <c r="L44" s="12" t="s">
        <v>314</v>
      </c>
      <c r="M44" s="12">
        <v>437515</v>
      </c>
      <c r="N44" s="12">
        <v>434844</v>
      </c>
      <c r="O44" s="228">
        <v>21</v>
      </c>
    </row>
    <row r="45" spans="1:15" s="4" customFormat="1" ht="9.75" customHeight="1">
      <c r="A45" s="7">
        <v>22</v>
      </c>
      <c r="B45" s="3" t="s">
        <v>69</v>
      </c>
      <c r="C45" s="3"/>
      <c r="D45" s="11">
        <v>2930167</v>
      </c>
      <c r="E45" s="12">
        <v>36046048</v>
      </c>
      <c r="F45" s="12">
        <v>662420</v>
      </c>
      <c r="G45" s="12">
        <v>36046048</v>
      </c>
      <c r="H45" s="12">
        <v>2267747</v>
      </c>
      <c r="I45" s="12">
        <v>9469352</v>
      </c>
      <c r="J45" s="12" t="s">
        <v>314</v>
      </c>
      <c r="K45" s="12" t="s">
        <v>314</v>
      </c>
      <c r="L45" s="12" t="s">
        <v>314</v>
      </c>
      <c r="M45" s="12">
        <v>2307128</v>
      </c>
      <c r="N45" s="12">
        <v>863900</v>
      </c>
      <c r="O45" s="228">
        <v>22</v>
      </c>
    </row>
    <row r="46" spans="1:15" s="4" customFormat="1" ht="9.75" customHeight="1">
      <c r="A46" s="7">
        <v>23</v>
      </c>
      <c r="B46" s="3" t="s">
        <v>70</v>
      </c>
      <c r="C46" s="3"/>
      <c r="D46" s="11">
        <v>2388925</v>
      </c>
      <c r="E46" s="12">
        <v>59595229</v>
      </c>
      <c r="F46" s="12">
        <v>1298376</v>
      </c>
      <c r="G46" s="12">
        <v>59595229</v>
      </c>
      <c r="H46" s="12">
        <v>1090549</v>
      </c>
      <c r="I46" s="12">
        <v>18343857</v>
      </c>
      <c r="J46" s="12">
        <v>2066843</v>
      </c>
      <c r="K46" s="12">
        <v>37000</v>
      </c>
      <c r="L46" s="12" t="s">
        <v>314</v>
      </c>
      <c r="M46" s="12">
        <v>152320</v>
      </c>
      <c r="N46" s="12">
        <v>673813</v>
      </c>
      <c r="O46" s="228">
        <v>23</v>
      </c>
    </row>
    <row r="47" spans="1:15" s="4" customFormat="1" ht="9.75" customHeight="1">
      <c r="A47" s="7">
        <v>24</v>
      </c>
      <c r="B47" s="3" t="s">
        <v>71</v>
      </c>
      <c r="C47" s="3"/>
      <c r="D47" s="11">
        <v>794617</v>
      </c>
      <c r="E47" s="12">
        <v>14626656</v>
      </c>
      <c r="F47" s="12">
        <v>335898</v>
      </c>
      <c r="G47" s="12">
        <v>14626656</v>
      </c>
      <c r="H47" s="12">
        <v>458719</v>
      </c>
      <c r="I47" s="12">
        <v>7816152</v>
      </c>
      <c r="J47" s="12" t="s">
        <v>314</v>
      </c>
      <c r="K47" s="12">
        <v>10073</v>
      </c>
      <c r="L47" s="12" t="s">
        <v>314</v>
      </c>
      <c r="M47" s="12">
        <v>83257</v>
      </c>
      <c r="N47" s="12">
        <v>473500</v>
      </c>
      <c r="O47" s="228">
        <v>24</v>
      </c>
    </row>
    <row r="48" spans="1:15" s="4" customFormat="1" ht="9.75" customHeight="1">
      <c r="A48" s="7">
        <v>25</v>
      </c>
      <c r="B48" s="3" t="s">
        <v>72</v>
      </c>
      <c r="C48" s="3"/>
      <c r="D48" s="11">
        <v>765915</v>
      </c>
      <c r="E48" s="12">
        <v>19337358</v>
      </c>
      <c r="F48" s="12">
        <v>333198</v>
      </c>
      <c r="G48" s="12">
        <v>19337358</v>
      </c>
      <c r="H48" s="12">
        <v>432717</v>
      </c>
      <c r="I48" s="12">
        <v>9803429</v>
      </c>
      <c r="J48" s="12">
        <v>126840</v>
      </c>
      <c r="K48" s="12">
        <v>23673</v>
      </c>
      <c r="L48" s="12" t="s">
        <v>314</v>
      </c>
      <c r="M48" s="12">
        <v>619299</v>
      </c>
      <c r="N48" s="12">
        <v>345000</v>
      </c>
      <c r="O48" s="228">
        <v>25</v>
      </c>
    </row>
    <row r="49" spans="1:15" s="4" customFormat="1" ht="9.75" customHeight="1">
      <c r="A49" s="7">
        <v>26</v>
      </c>
      <c r="B49" s="3" t="s">
        <v>73</v>
      </c>
      <c r="C49" s="3"/>
      <c r="D49" s="11">
        <v>509235</v>
      </c>
      <c r="E49" s="12">
        <v>24386196</v>
      </c>
      <c r="F49" s="12">
        <v>271219</v>
      </c>
      <c r="G49" s="12">
        <v>24386196</v>
      </c>
      <c r="H49" s="12">
        <v>238016</v>
      </c>
      <c r="I49" s="12">
        <v>8822430</v>
      </c>
      <c r="J49" s="12" t="s">
        <v>314</v>
      </c>
      <c r="K49" s="12">
        <v>6830</v>
      </c>
      <c r="L49" s="12" t="s">
        <v>314</v>
      </c>
      <c r="M49" s="12">
        <v>212995</v>
      </c>
      <c r="N49" s="12">
        <v>245372</v>
      </c>
      <c r="O49" s="228">
        <v>26</v>
      </c>
    </row>
    <row r="50" spans="1:15" s="4" customFormat="1" ht="9.75" customHeight="1">
      <c r="A50" s="7">
        <v>27</v>
      </c>
      <c r="B50" s="3" t="s">
        <v>74</v>
      </c>
      <c r="C50" s="3"/>
      <c r="D50" s="11">
        <v>611382</v>
      </c>
      <c r="E50" s="12">
        <v>13607345</v>
      </c>
      <c r="F50" s="12">
        <v>409166</v>
      </c>
      <c r="G50" s="12">
        <v>13607345</v>
      </c>
      <c r="H50" s="12">
        <v>202216</v>
      </c>
      <c r="I50" s="12">
        <v>10759812</v>
      </c>
      <c r="J50" s="12" t="s">
        <v>314</v>
      </c>
      <c r="K50" s="12">
        <v>33835</v>
      </c>
      <c r="L50" s="12" t="s">
        <v>314</v>
      </c>
      <c r="M50" s="12">
        <v>461672</v>
      </c>
      <c r="N50" s="12">
        <v>250000</v>
      </c>
      <c r="O50" s="228">
        <v>27</v>
      </c>
    </row>
    <row r="51" spans="1:15" s="4" customFormat="1" ht="9.75" customHeight="1">
      <c r="A51" s="7">
        <v>28</v>
      </c>
      <c r="B51" s="3" t="s">
        <v>60</v>
      </c>
      <c r="C51" s="3"/>
      <c r="D51" s="11">
        <v>10444960</v>
      </c>
      <c r="E51" s="12">
        <v>106437439</v>
      </c>
      <c r="F51" s="12">
        <v>1885230</v>
      </c>
      <c r="G51" s="12">
        <v>106437439</v>
      </c>
      <c r="H51" s="12">
        <v>8559730</v>
      </c>
      <c r="I51" s="12">
        <v>37833616</v>
      </c>
      <c r="J51" s="12" t="s">
        <v>314</v>
      </c>
      <c r="K51" s="12" t="s">
        <v>314</v>
      </c>
      <c r="L51" s="12" t="s">
        <v>314</v>
      </c>
      <c r="M51" s="12">
        <v>857581</v>
      </c>
      <c r="N51" s="12">
        <v>2609080</v>
      </c>
      <c r="O51" s="228">
        <v>28</v>
      </c>
    </row>
    <row r="52" spans="1:15" s="4" customFormat="1" ht="9.75" customHeight="1">
      <c r="A52" s="7">
        <v>29</v>
      </c>
      <c r="B52" s="3" t="s">
        <v>75</v>
      </c>
      <c r="C52" s="3"/>
      <c r="D52" s="11">
        <v>798103</v>
      </c>
      <c r="E52" s="12">
        <v>15961641</v>
      </c>
      <c r="F52" s="12">
        <v>97973</v>
      </c>
      <c r="G52" s="12">
        <v>15961641</v>
      </c>
      <c r="H52" s="12">
        <v>700130</v>
      </c>
      <c r="I52" s="12">
        <v>6648963</v>
      </c>
      <c r="J52" s="12" t="s">
        <v>314</v>
      </c>
      <c r="K52" s="12" t="s">
        <v>314</v>
      </c>
      <c r="L52" s="12" t="s">
        <v>314</v>
      </c>
      <c r="M52" s="12" t="s">
        <v>314</v>
      </c>
      <c r="N52" s="12">
        <v>283087</v>
      </c>
      <c r="O52" s="228">
        <v>29</v>
      </c>
    </row>
    <row r="53" spans="1:15" s="4" customFormat="1" ht="9.75" customHeight="1">
      <c r="A53" s="7">
        <v>30</v>
      </c>
      <c r="B53" s="3" t="s">
        <v>76</v>
      </c>
      <c r="C53" s="3"/>
      <c r="D53" s="11">
        <v>1311859</v>
      </c>
      <c r="E53" s="12">
        <v>26627100</v>
      </c>
      <c r="F53" s="12">
        <v>277680</v>
      </c>
      <c r="G53" s="12">
        <v>26627100</v>
      </c>
      <c r="H53" s="12">
        <v>1034179</v>
      </c>
      <c r="I53" s="12">
        <v>8972799</v>
      </c>
      <c r="J53" s="12" t="s">
        <v>314</v>
      </c>
      <c r="K53" s="12" t="s">
        <v>314</v>
      </c>
      <c r="L53" s="12" t="s">
        <v>314</v>
      </c>
      <c r="M53" s="12">
        <v>28964</v>
      </c>
      <c r="N53" s="12">
        <v>317791</v>
      </c>
      <c r="O53" s="228">
        <v>30</v>
      </c>
    </row>
    <row r="54" spans="1:15" s="4" customFormat="1" ht="9.75" customHeight="1">
      <c r="A54" s="7">
        <v>31</v>
      </c>
      <c r="B54" s="3" t="s">
        <v>61</v>
      </c>
      <c r="C54" s="3"/>
      <c r="D54" s="11">
        <v>1803071</v>
      </c>
      <c r="E54" s="12">
        <v>42626973</v>
      </c>
      <c r="F54" s="12">
        <v>875148</v>
      </c>
      <c r="G54" s="12">
        <v>42626973</v>
      </c>
      <c r="H54" s="12">
        <v>927923</v>
      </c>
      <c r="I54" s="12">
        <v>28597404</v>
      </c>
      <c r="J54" s="12">
        <v>150975</v>
      </c>
      <c r="K54" s="12" t="s">
        <v>314</v>
      </c>
      <c r="L54" s="12" t="s">
        <v>314</v>
      </c>
      <c r="M54" s="12">
        <v>751</v>
      </c>
      <c r="N54" s="12">
        <v>475180</v>
      </c>
      <c r="O54" s="228">
        <v>31</v>
      </c>
    </row>
    <row r="55" spans="1:15" s="4" customFormat="1" ht="9.75" customHeight="1">
      <c r="A55" s="7">
        <v>32</v>
      </c>
      <c r="B55" s="3" t="s">
        <v>77</v>
      </c>
      <c r="C55" s="3"/>
      <c r="D55" s="11">
        <v>1776860</v>
      </c>
      <c r="E55" s="12">
        <v>31895317</v>
      </c>
      <c r="F55" s="12">
        <v>839569</v>
      </c>
      <c r="G55" s="12">
        <v>31895317</v>
      </c>
      <c r="H55" s="12">
        <v>937291</v>
      </c>
      <c r="I55" s="12">
        <v>6839243</v>
      </c>
      <c r="J55" s="12" t="s">
        <v>314</v>
      </c>
      <c r="K55" s="12" t="s">
        <v>314</v>
      </c>
      <c r="L55" s="12" t="s">
        <v>314</v>
      </c>
      <c r="M55" s="12">
        <v>150300</v>
      </c>
      <c r="N55" s="12">
        <v>1153977</v>
      </c>
      <c r="O55" s="228">
        <v>32</v>
      </c>
    </row>
    <row r="56" spans="1:15" s="4" customFormat="1" ht="9.75" customHeight="1">
      <c r="A56" s="7">
        <v>33</v>
      </c>
      <c r="B56" s="3" t="s">
        <v>78</v>
      </c>
      <c r="C56" s="3"/>
      <c r="D56" s="11">
        <v>788758</v>
      </c>
      <c r="E56" s="12">
        <v>20741885</v>
      </c>
      <c r="F56" s="12">
        <v>460815</v>
      </c>
      <c r="G56" s="12">
        <v>20741885</v>
      </c>
      <c r="H56" s="12">
        <v>327943</v>
      </c>
      <c r="I56" s="12">
        <v>17597305</v>
      </c>
      <c r="J56" s="12" t="s">
        <v>314</v>
      </c>
      <c r="K56" s="12">
        <v>43788</v>
      </c>
      <c r="L56" s="12" t="s">
        <v>314</v>
      </c>
      <c r="M56" s="12">
        <v>303487</v>
      </c>
      <c r="N56" s="12">
        <v>582902</v>
      </c>
      <c r="O56" s="228">
        <v>33</v>
      </c>
    </row>
    <row r="57" spans="1:15" s="4" customFormat="1" ht="9.75" customHeight="1">
      <c r="A57" s="7">
        <v>34</v>
      </c>
      <c r="B57" s="3" t="s">
        <v>79</v>
      </c>
      <c r="C57" s="3"/>
      <c r="D57" s="11">
        <v>1301349</v>
      </c>
      <c r="E57" s="12">
        <v>25241019</v>
      </c>
      <c r="F57" s="12">
        <v>1045964</v>
      </c>
      <c r="G57" s="12">
        <v>25241019</v>
      </c>
      <c r="H57" s="12">
        <v>255385</v>
      </c>
      <c r="I57" s="12">
        <v>7613037</v>
      </c>
      <c r="J57" s="12">
        <v>254025</v>
      </c>
      <c r="K57" s="12" t="s">
        <v>314</v>
      </c>
      <c r="L57" s="12" t="s">
        <v>314</v>
      </c>
      <c r="M57" s="12">
        <v>323594</v>
      </c>
      <c r="N57" s="12">
        <v>550892</v>
      </c>
      <c r="O57" s="228">
        <v>34</v>
      </c>
    </row>
    <row r="58" spans="1:15" s="4" customFormat="1" ht="9.75" customHeight="1">
      <c r="A58" s="7">
        <v>35</v>
      </c>
      <c r="B58" s="14" t="s">
        <v>4</v>
      </c>
      <c r="C58" s="14"/>
      <c r="D58" s="16">
        <f>SUM(D38:D57)</f>
        <v>36224347</v>
      </c>
      <c r="E58" s="17">
        <f>SUM(E38:E57)</f>
        <v>602315014</v>
      </c>
      <c r="F58" s="17">
        <f aca="true" t="shared" si="4" ref="F58:N58">SUM(F38:F57)</f>
        <v>12891628</v>
      </c>
      <c r="G58" s="17">
        <f t="shared" si="4"/>
        <v>602315014</v>
      </c>
      <c r="H58" s="17">
        <f t="shared" si="4"/>
        <v>23332719</v>
      </c>
      <c r="I58" s="17">
        <f t="shared" si="4"/>
        <v>251260110</v>
      </c>
      <c r="J58" s="17">
        <f t="shared" si="4"/>
        <v>3407875</v>
      </c>
      <c r="K58" s="17">
        <f t="shared" si="4"/>
        <v>225106</v>
      </c>
      <c r="L58" s="132">
        <f t="shared" si="4"/>
        <v>0</v>
      </c>
      <c r="M58" s="17">
        <f t="shared" si="4"/>
        <v>9667256</v>
      </c>
      <c r="N58" s="17">
        <f t="shared" si="4"/>
        <v>12119039</v>
      </c>
      <c r="O58" s="228">
        <v>35</v>
      </c>
    </row>
    <row r="59" spans="1:15" s="4" customFormat="1" ht="9.75" customHeight="1">
      <c r="A59" s="7">
        <v>36</v>
      </c>
      <c r="B59" s="20" t="s">
        <v>58</v>
      </c>
      <c r="C59" s="20"/>
      <c r="D59" s="16">
        <f>D35+D58</f>
        <v>336270526</v>
      </c>
      <c r="E59" s="17">
        <f>E35+E58</f>
        <v>2497352818</v>
      </c>
      <c r="F59" s="17">
        <f aca="true" t="shared" si="5" ref="F59:N59">F35+F58</f>
        <v>296864404</v>
      </c>
      <c r="G59" s="17">
        <f t="shared" si="5"/>
        <v>2497352818</v>
      </c>
      <c r="H59" s="17">
        <f t="shared" si="5"/>
        <v>39406122</v>
      </c>
      <c r="I59" s="17">
        <f t="shared" si="5"/>
        <v>597397813</v>
      </c>
      <c r="J59" s="17">
        <f t="shared" si="5"/>
        <v>12220860</v>
      </c>
      <c r="K59" s="17">
        <f t="shared" si="5"/>
        <v>452038</v>
      </c>
      <c r="L59" s="17">
        <f t="shared" si="5"/>
        <v>2301081</v>
      </c>
      <c r="M59" s="17">
        <f t="shared" si="5"/>
        <v>23386361</v>
      </c>
      <c r="N59" s="17">
        <f t="shared" si="5"/>
        <v>37464719</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04" t="s">
        <v>397</v>
      </c>
      <c r="B61" s="404"/>
      <c r="C61" s="404"/>
      <c r="D61" s="404"/>
      <c r="E61" s="404"/>
      <c r="F61" s="404"/>
      <c r="G61" s="404"/>
      <c r="H61" s="404"/>
      <c r="I61" s="404" t="s">
        <v>397</v>
      </c>
      <c r="J61" s="404"/>
      <c r="K61" s="404"/>
      <c r="L61" s="404"/>
      <c r="M61" s="404"/>
      <c r="N61" s="404"/>
      <c r="O61" s="404"/>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1811717</v>
      </c>
      <c r="E63" s="12">
        <v>12838198</v>
      </c>
      <c r="F63" s="12">
        <v>397498</v>
      </c>
      <c r="G63" s="12">
        <v>12838198</v>
      </c>
      <c r="H63" s="12">
        <v>1414219</v>
      </c>
      <c r="I63" s="12">
        <v>11858545</v>
      </c>
      <c r="J63" s="12" t="s">
        <v>314</v>
      </c>
      <c r="K63" s="12">
        <v>16664</v>
      </c>
      <c r="L63" s="12" t="s">
        <v>314</v>
      </c>
      <c r="M63" s="12">
        <v>678762</v>
      </c>
      <c r="N63" s="12">
        <v>138400</v>
      </c>
      <c r="O63" s="228">
        <v>37</v>
      </c>
    </row>
    <row r="64" spans="1:15" s="4" customFormat="1" ht="9.75" customHeight="1">
      <c r="A64" s="7">
        <v>38</v>
      </c>
      <c r="B64" s="3" t="s">
        <v>82</v>
      </c>
      <c r="C64" s="3"/>
      <c r="D64" s="11">
        <v>609812</v>
      </c>
      <c r="E64" s="12">
        <v>6137978</v>
      </c>
      <c r="F64" s="12">
        <v>512476</v>
      </c>
      <c r="G64" s="12">
        <v>6137978</v>
      </c>
      <c r="H64" s="12">
        <v>97336</v>
      </c>
      <c r="I64" s="12">
        <v>10818423</v>
      </c>
      <c r="J64" s="12" t="s">
        <v>314</v>
      </c>
      <c r="K64" s="12" t="s">
        <v>314</v>
      </c>
      <c r="L64" s="12" t="s">
        <v>314</v>
      </c>
      <c r="M64" s="12" t="s">
        <v>314</v>
      </c>
      <c r="N64" s="12">
        <v>254103</v>
      </c>
      <c r="O64" s="228">
        <v>38</v>
      </c>
    </row>
    <row r="65" spans="1:15" s="4" customFormat="1" ht="9.75" customHeight="1">
      <c r="A65" s="7">
        <v>39</v>
      </c>
      <c r="B65" s="3" t="s">
        <v>83</v>
      </c>
      <c r="C65" s="3"/>
      <c r="D65" s="11">
        <v>450884</v>
      </c>
      <c r="E65" s="12">
        <v>7148797</v>
      </c>
      <c r="F65" s="12">
        <v>302947</v>
      </c>
      <c r="G65" s="12">
        <v>7148797</v>
      </c>
      <c r="H65" s="12">
        <v>147937</v>
      </c>
      <c r="I65" s="12">
        <v>6558979</v>
      </c>
      <c r="J65" s="12">
        <v>284006</v>
      </c>
      <c r="K65" s="12">
        <v>14253</v>
      </c>
      <c r="L65" s="12" t="s">
        <v>314</v>
      </c>
      <c r="M65" s="12">
        <v>289882</v>
      </c>
      <c r="N65" s="12">
        <v>393828</v>
      </c>
      <c r="O65" s="228">
        <v>39</v>
      </c>
    </row>
    <row r="66" spans="1:15" s="23" customFormat="1" ht="9.75" customHeight="1">
      <c r="A66" s="7">
        <v>40</v>
      </c>
      <c r="B66" s="14" t="s">
        <v>4</v>
      </c>
      <c r="C66" s="14"/>
      <c r="D66" s="16">
        <f>SUM(D63:D65)</f>
        <v>2872413</v>
      </c>
      <c r="E66" s="17">
        <f>SUM(E63:E65)</f>
        <v>26124973</v>
      </c>
      <c r="F66" s="17">
        <f aca="true" t="shared" si="6" ref="F66:N66">SUM(F63:F65)</f>
        <v>1212921</v>
      </c>
      <c r="G66" s="17">
        <f t="shared" si="6"/>
        <v>26124973</v>
      </c>
      <c r="H66" s="17">
        <f t="shared" si="6"/>
        <v>1659492</v>
      </c>
      <c r="I66" s="17">
        <f t="shared" si="6"/>
        <v>29235947</v>
      </c>
      <c r="J66" s="17">
        <f t="shared" si="6"/>
        <v>284006</v>
      </c>
      <c r="K66" s="17">
        <f t="shared" si="6"/>
        <v>30917</v>
      </c>
      <c r="L66" s="132">
        <f t="shared" si="6"/>
        <v>0</v>
      </c>
      <c r="M66" s="17">
        <f t="shared" si="6"/>
        <v>968644</v>
      </c>
      <c r="N66" s="17">
        <f t="shared" si="6"/>
        <v>786331</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863499</v>
      </c>
      <c r="E69" s="12">
        <v>13117019</v>
      </c>
      <c r="F69" s="12">
        <v>242160</v>
      </c>
      <c r="G69" s="12">
        <v>13117019</v>
      </c>
      <c r="H69" s="12">
        <v>621339</v>
      </c>
      <c r="I69" s="12">
        <v>10531833</v>
      </c>
      <c r="J69" s="12" t="s">
        <v>314</v>
      </c>
      <c r="K69" s="12" t="s">
        <v>314</v>
      </c>
      <c r="L69" s="12" t="s">
        <v>314</v>
      </c>
      <c r="M69" s="12">
        <v>120136</v>
      </c>
      <c r="N69" s="12">
        <v>336958</v>
      </c>
      <c r="O69" s="228">
        <v>41</v>
      </c>
    </row>
    <row r="70" spans="1:15" s="4" customFormat="1" ht="9.75" customHeight="1">
      <c r="A70" s="7">
        <v>42</v>
      </c>
      <c r="B70" s="3" t="s">
        <v>85</v>
      </c>
      <c r="C70" s="3"/>
      <c r="D70" s="11">
        <v>877397</v>
      </c>
      <c r="E70" s="12">
        <v>4791230</v>
      </c>
      <c r="F70" s="12">
        <v>249294</v>
      </c>
      <c r="G70" s="12">
        <v>4791230</v>
      </c>
      <c r="H70" s="12">
        <v>628103</v>
      </c>
      <c r="I70" s="12">
        <v>4817434</v>
      </c>
      <c r="J70" s="12" t="s">
        <v>314</v>
      </c>
      <c r="K70" s="12" t="s">
        <v>314</v>
      </c>
      <c r="L70" s="12" t="s">
        <v>314</v>
      </c>
      <c r="M70" s="12">
        <v>111315</v>
      </c>
      <c r="N70" s="12">
        <v>207677</v>
      </c>
      <c r="O70" s="228">
        <v>42</v>
      </c>
    </row>
    <row r="71" spans="1:15" s="4" customFormat="1" ht="9.75" customHeight="1">
      <c r="A71" s="7">
        <v>43</v>
      </c>
      <c r="B71" s="3" t="s">
        <v>86</v>
      </c>
      <c r="C71" s="3"/>
      <c r="D71" s="11">
        <v>907900</v>
      </c>
      <c r="E71" s="12">
        <v>18862274</v>
      </c>
      <c r="F71" s="12">
        <v>209107</v>
      </c>
      <c r="G71" s="12">
        <v>18862274</v>
      </c>
      <c r="H71" s="12">
        <v>698793</v>
      </c>
      <c r="I71" s="12">
        <v>10307442</v>
      </c>
      <c r="J71" s="12" t="s">
        <v>314</v>
      </c>
      <c r="K71" s="12">
        <v>4059</v>
      </c>
      <c r="L71" s="12" t="s">
        <v>314</v>
      </c>
      <c r="M71" s="12">
        <v>168763</v>
      </c>
      <c r="N71" s="12">
        <v>242853</v>
      </c>
      <c r="O71" s="228">
        <v>43</v>
      </c>
    </row>
    <row r="72" spans="1:15" s="4" customFormat="1" ht="9.75" customHeight="1">
      <c r="A72" s="7">
        <v>44</v>
      </c>
      <c r="B72" s="3" t="s">
        <v>81</v>
      </c>
      <c r="C72" s="3"/>
      <c r="D72" s="11">
        <v>1214419</v>
      </c>
      <c r="E72" s="12">
        <v>41256904</v>
      </c>
      <c r="F72" s="12">
        <v>714592</v>
      </c>
      <c r="G72" s="12">
        <v>41256904</v>
      </c>
      <c r="H72" s="12">
        <v>499827</v>
      </c>
      <c r="I72" s="12">
        <v>14638225</v>
      </c>
      <c r="J72" s="12" t="s">
        <v>314</v>
      </c>
      <c r="K72" s="12">
        <v>5030</v>
      </c>
      <c r="L72" s="12" t="s">
        <v>314</v>
      </c>
      <c r="M72" s="12">
        <v>372963</v>
      </c>
      <c r="N72" s="12">
        <v>202581</v>
      </c>
      <c r="O72" s="228">
        <v>44</v>
      </c>
    </row>
    <row r="73" spans="1:15" s="4" customFormat="1" ht="9.75" customHeight="1">
      <c r="A73" s="7">
        <v>45</v>
      </c>
      <c r="B73" s="3" t="s">
        <v>82</v>
      </c>
      <c r="C73" s="3"/>
      <c r="D73" s="11">
        <v>1549690</v>
      </c>
      <c r="E73" s="12">
        <v>18402511</v>
      </c>
      <c r="F73" s="12">
        <v>989615</v>
      </c>
      <c r="G73" s="12">
        <v>18402511</v>
      </c>
      <c r="H73" s="12">
        <v>560075</v>
      </c>
      <c r="I73" s="12">
        <v>19446343</v>
      </c>
      <c r="J73" s="12" t="s">
        <v>314</v>
      </c>
      <c r="K73" s="12">
        <v>12128</v>
      </c>
      <c r="L73" s="12" t="s">
        <v>314</v>
      </c>
      <c r="M73" s="12">
        <v>1247463</v>
      </c>
      <c r="N73" s="12">
        <v>330300</v>
      </c>
      <c r="O73" s="228">
        <v>45</v>
      </c>
    </row>
    <row r="74" spans="1:15" s="4" customFormat="1" ht="9.75" customHeight="1">
      <c r="A74" s="7">
        <v>46</v>
      </c>
      <c r="B74" s="3" t="s">
        <v>87</v>
      </c>
      <c r="C74" s="3"/>
      <c r="D74" s="11">
        <v>525542</v>
      </c>
      <c r="E74" s="12">
        <v>7370038</v>
      </c>
      <c r="F74" s="12">
        <v>146260</v>
      </c>
      <c r="G74" s="12">
        <v>7370038</v>
      </c>
      <c r="H74" s="12">
        <v>379282</v>
      </c>
      <c r="I74" s="12">
        <v>5347211</v>
      </c>
      <c r="J74" s="12" t="s">
        <v>314</v>
      </c>
      <c r="K74" s="12" t="s">
        <v>314</v>
      </c>
      <c r="L74" s="12" t="s">
        <v>314</v>
      </c>
      <c r="M74" s="12">
        <v>100056</v>
      </c>
      <c r="N74" s="12">
        <v>201887</v>
      </c>
      <c r="O74" s="228">
        <v>46</v>
      </c>
    </row>
    <row r="75" spans="1:15" s="4" customFormat="1" ht="9.75" customHeight="1">
      <c r="A75" s="7">
        <v>47</v>
      </c>
      <c r="B75" s="3" t="s">
        <v>88</v>
      </c>
      <c r="C75" s="3"/>
      <c r="D75" s="11">
        <v>1156603</v>
      </c>
      <c r="E75" s="12">
        <v>15296512</v>
      </c>
      <c r="F75" s="12">
        <v>979839</v>
      </c>
      <c r="G75" s="12">
        <v>15296512</v>
      </c>
      <c r="H75" s="12">
        <v>176764</v>
      </c>
      <c r="I75" s="12">
        <v>5947254</v>
      </c>
      <c r="J75" s="12">
        <v>142607</v>
      </c>
      <c r="K75" s="12">
        <v>19889</v>
      </c>
      <c r="L75" s="12" t="s">
        <v>314</v>
      </c>
      <c r="M75" s="12">
        <v>831130</v>
      </c>
      <c r="N75" s="12">
        <v>432485</v>
      </c>
      <c r="O75" s="228">
        <v>47</v>
      </c>
    </row>
    <row r="76" spans="1:15" s="4" customFormat="1" ht="9.75" customHeight="1">
      <c r="A76" s="7">
        <v>48</v>
      </c>
      <c r="B76" s="3" t="s">
        <v>89</v>
      </c>
      <c r="C76" s="3"/>
      <c r="D76" s="11">
        <v>579766</v>
      </c>
      <c r="E76" s="12">
        <v>16550923</v>
      </c>
      <c r="F76" s="12">
        <v>239337</v>
      </c>
      <c r="G76" s="12">
        <v>16550923</v>
      </c>
      <c r="H76" s="12">
        <v>340429</v>
      </c>
      <c r="I76" s="12">
        <v>5734501</v>
      </c>
      <c r="J76" s="12" t="s">
        <v>314</v>
      </c>
      <c r="K76" s="12" t="s">
        <v>314</v>
      </c>
      <c r="L76" s="12">
        <v>19511</v>
      </c>
      <c r="M76" s="12">
        <v>48</v>
      </c>
      <c r="N76" s="12">
        <v>232442</v>
      </c>
      <c r="O76" s="228">
        <v>48</v>
      </c>
    </row>
    <row r="77" spans="1:15" s="4" customFormat="1" ht="9.75" customHeight="1">
      <c r="A77" s="7">
        <v>49</v>
      </c>
      <c r="B77" s="3" t="s">
        <v>90</v>
      </c>
      <c r="C77" s="3"/>
      <c r="D77" s="11">
        <v>649671</v>
      </c>
      <c r="E77" s="12">
        <v>13131625</v>
      </c>
      <c r="F77" s="12">
        <v>164088</v>
      </c>
      <c r="G77" s="12">
        <v>13131625</v>
      </c>
      <c r="H77" s="12">
        <v>485583</v>
      </c>
      <c r="I77" s="12">
        <v>5074385</v>
      </c>
      <c r="J77" s="12" t="s">
        <v>314</v>
      </c>
      <c r="K77" s="12" t="s">
        <v>314</v>
      </c>
      <c r="L77" s="12" t="s">
        <v>314</v>
      </c>
      <c r="M77" s="12">
        <v>80651</v>
      </c>
      <c r="N77" s="12">
        <v>325529</v>
      </c>
      <c r="O77" s="228">
        <v>49</v>
      </c>
    </row>
    <row r="78" spans="1:15" s="23" customFormat="1" ht="9.75" customHeight="1">
      <c r="A78" s="7">
        <v>50</v>
      </c>
      <c r="B78" s="14" t="s">
        <v>4</v>
      </c>
      <c r="C78" s="14"/>
      <c r="D78" s="16">
        <f>SUM(D69:D77)</f>
        <v>8324487</v>
      </c>
      <c r="E78" s="17">
        <f>SUM(E69:E77)</f>
        <v>148779036</v>
      </c>
      <c r="F78" s="17">
        <f aca="true" t="shared" si="7" ref="F78:N78">SUM(F69:F77)</f>
        <v>3934292</v>
      </c>
      <c r="G78" s="17">
        <f t="shared" si="7"/>
        <v>148779036</v>
      </c>
      <c r="H78" s="17">
        <f t="shared" si="7"/>
        <v>4390195</v>
      </c>
      <c r="I78" s="17">
        <f t="shared" si="7"/>
        <v>81844628</v>
      </c>
      <c r="J78" s="17">
        <f t="shared" si="7"/>
        <v>142607</v>
      </c>
      <c r="K78" s="17">
        <f t="shared" si="7"/>
        <v>41106</v>
      </c>
      <c r="L78" s="17">
        <f t="shared" si="7"/>
        <v>19511</v>
      </c>
      <c r="M78" s="17">
        <f t="shared" si="7"/>
        <v>3032525</v>
      </c>
      <c r="N78" s="17">
        <f t="shared" si="7"/>
        <v>2512712</v>
      </c>
      <c r="O78" s="228">
        <v>50</v>
      </c>
    </row>
    <row r="79" spans="1:15" s="4" customFormat="1" ht="9.75" customHeight="1">
      <c r="A79" s="7">
        <v>51</v>
      </c>
      <c r="B79" s="20" t="s">
        <v>80</v>
      </c>
      <c r="C79" s="20"/>
      <c r="D79" s="16">
        <f>D66+D78</f>
        <v>11196900</v>
      </c>
      <c r="E79" s="17">
        <f>E66+E78</f>
        <v>174904009</v>
      </c>
      <c r="F79" s="17">
        <f aca="true" t="shared" si="8" ref="F79:N79">F66+F78</f>
        <v>5147213</v>
      </c>
      <c r="G79" s="17">
        <f t="shared" si="8"/>
        <v>174904009</v>
      </c>
      <c r="H79" s="17">
        <f t="shared" si="8"/>
        <v>6049687</v>
      </c>
      <c r="I79" s="17">
        <f t="shared" si="8"/>
        <v>111080575</v>
      </c>
      <c r="J79" s="17">
        <f t="shared" si="8"/>
        <v>426613</v>
      </c>
      <c r="K79" s="17">
        <f t="shared" si="8"/>
        <v>72023</v>
      </c>
      <c r="L79" s="17">
        <f t="shared" si="8"/>
        <v>19511</v>
      </c>
      <c r="M79" s="17">
        <f t="shared" si="8"/>
        <v>4001169</v>
      </c>
      <c r="N79" s="17">
        <f t="shared" si="8"/>
        <v>3299043</v>
      </c>
      <c r="O79" s="228">
        <v>51</v>
      </c>
    </row>
    <row r="80" spans="1:15" s="4" customFormat="1" ht="9" customHeight="1">
      <c r="A80" s="403" t="s">
        <v>33</v>
      </c>
      <c r="B80" s="403"/>
      <c r="C80" s="403"/>
      <c r="D80" s="403"/>
      <c r="E80" s="403"/>
      <c r="F80" s="403"/>
      <c r="G80" s="403"/>
      <c r="H80" s="403"/>
      <c r="I80" s="403"/>
      <c r="J80" s="403"/>
      <c r="K80" s="24"/>
      <c r="L80" s="24"/>
      <c r="M80" s="24"/>
      <c r="O80" s="228"/>
    </row>
    <row r="81" spans="1:15" s="52" customFormat="1" ht="9" customHeight="1">
      <c r="A81" s="208" t="s">
        <v>315</v>
      </c>
      <c r="B81" s="144"/>
      <c r="C81" s="144"/>
      <c r="D81" s="144"/>
      <c r="E81" s="144"/>
      <c r="F81" s="144"/>
      <c r="G81" s="144"/>
      <c r="H81" s="144"/>
      <c r="I81" s="144"/>
      <c r="J81" s="144"/>
      <c r="K81" s="144"/>
      <c r="L81" s="144"/>
      <c r="M81" s="144"/>
      <c r="N81" s="144"/>
      <c r="O81" s="226"/>
    </row>
    <row r="82" spans="1:15" s="52" customFormat="1" ht="8.25">
      <c r="A82" s="208" t="s">
        <v>347</v>
      </c>
      <c r="B82" s="148"/>
      <c r="C82" s="148"/>
      <c r="D82" s="148"/>
      <c r="E82" s="148"/>
      <c r="F82" s="148"/>
      <c r="G82" s="148"/>
      <c r="H82" s="148"/>
      <c r="O82" s="226"/>
    </row>
  </sheetData>
  <sheetProtection/>
  <mergeCells count="31">
    <mergeCell ref="I7:I8"/>
    <mergeCell ref="H11:H13"/>
    <mergeCell ref="A30:H30"/>
    <mergeCell ref="A80:J80"/>
    <mergeCell ref="F9:H10"/>
    <mergeCell ref="E14:E16"/>
    <mergeCell ref="G14:G16"/>
    <mergeCell ref="J14:J16"/>
    <mergeCell ref="A61:H61"/>
    <mergeCell ref="I61:O61"/>
    <mergeCell ref="B6:C17"/>
    <mergeCell ref="M9:N13"/>
    <mergeCell ref="D7:H8"/>
    <mergeCell ref="L14:L16"/>
    <mergeCell ref="I30:O30"/>
    <mergeCell ref="I2:L2"/>
    <mergeCell ref="N14:N16"/>
    <mergeCell ref="B3:H3"/>
    <mergeCell ref="B4:H4"/>
    <mergeCell ref="A18:H18"/>
    <mergeCell ref="K9:L13"/>
    <mergeCell ref="I9:J13"/>
    <mergeCell ref="I18:O18"/>
    <mergeCell ref="A1:H1"/>
    <mergeCell ref="I1:O1"/>
    <mergeCell ref="I4:J4"/>
    <mergeCell ref="E2:F2"/>
    <mergeCell ref="G2:H2"/>
    <mergeCell ref="D9:E13"/>
    <mergeCell ref="I3:L3"/>
    <mergeCell ref="F11:G13"/>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workbookViewId="0" topLeftCell="B1">
      <selection activeCell="G64" sqref="G64"/>
    </sheetView>
  </sheetViews>
  <sheetFormatPr defaultColWidth="11.421875" defaultRowHeight="12.75"/>
  <cols>
    <col min="1" max="1" width="4.28125" style="232" bestFit="1" customWidth="1"/>
    <col min="2" max="2" width="25.140625" style="0" customWidth="1"/>
    <col min="3" max="3" width="0.85546875" style="0" customWidth="1"/>
    <col min="4" max="6" width="25.57421875" style="0" customWidth="1"/>
    <col min="7" max="11" width="20.00390625" style="0" customWidth="1"/>
    <col min="12" max="12" width="4.28125" style="232" bestFit="1" customWidth="1"/>
  </cols>
  <sheetData>
    <row r="1" spans="1:12" s="4" customFormat="1" ht="12" customHeight="1">
      <c r="A1" s="60"/>
      <c r="B1" s="50"/>
      <c r="C1" s="50"/>
      <c r="D1" s="50"/>
      <c r="E1" s="379" t="s">
        <v>370</v>
      </c>
      <c r="F1" s="379"/>
      <c r="G1" s="380" t="s">
        <v>371</v>
      </c>
      <c r="H1" s="380"/>
      <c r="I1" s="63"/>
      <c r="J1" s="63"/>
      <c r="K1" s="62" t="s">
        <v>7</v>
      </c>
      <c r="L1" s="198"/>
    </row>
    <row r="2" spans="1:12" s="4" customFormat="1" ht="12" customHeight="1">
      <c r="A2" s="227"/>
      <c r="B2" s="379" t="s">
        <v>195</v>
      </c>
      <c r="C2" s="379"/>
      <c r="D2" s="379"/>
      <c r="E2" s="379"/>
      <c r="F2" s="379"/>
      <c r="G2" s="380" t="s">
        <v>196</v>
      </c>
      <c r="H2" s="380"/>
      <c r="I2" s="380"/>
      <c r="J2" s="380"/>
      <c r="K2" s="85"/>
      <c r="L2" s="198"/>
    </row>
    <row r="3" spans="1:12" s="4" customFormat="1" ht="12" customHeight="1">
      <c r="A3" s="227"/>
      <c r="B3" s="379" t="s">
        <v>385</v>
      </c>
      <c r="C3" s="379"/>
      <c r="D3" s="379"/>
      <c r="E3" s="379"/>
      <c r="F3" s="379"/>
      <c r="G3" s="419" t="s">
        <v>197</v>
      </c>
      <c r="H3" s="419"/>
      <c r="I3" s="419"/>
      <c r="J3" s="85"/>
      <c r="K3" s="62" t="s">
        <v>7</v>
      </c>
      <c r="L3" s="198"/>
    </row>
    <row r="4" spans="1:12" s="4" customFormat="1" ht="12" customHeight="1">
      <c r="A4" s="198"/>
      <c r="B4" s="86"/>
      <c r="C4" s="86"/>
      <c r="D4" s="86"/>
      <c r="E4" s="241"/>
      <c r="F4" s="298" t="s">
        <v>3</v>
      </c>
      <c r="I4" s="50"/>
      <c r="J4" s="86"/>
      <c r="K4" s="86"/>
      <c r="L4" s="198"/>
    </row>
    <row r="5" spans="1:12" s="64" customFormat="1" ht="21" customHeight="1">
      <c r="A5" s="89" t="s">
        <v>7</v>
      </c>
      <c r="B5" s="405" t="s">
        <v>200</v>
      </c>
      <c r="C5" s="406"/>
      <c r="D5" s="99" t="s">
        <v>207</v>
      </c>
      <c r="E5" s="430" t="s">
        <v>369</v>
      </c>
      <c r="F5" s="415"/>
      <c r="G5" s="286" t="s">
        <v>208</v>
      </c>
      <c r="H5" s="435" t="s">
        <v>192</v>
      </c>
      <c r="I5" s="435"/>
      <c r="J5" s="92" t="s">
        <v>7</v>
      </c>
      <c r="K5" s="92" t="s">
        <v>7</v>
      </c>
      <c r="L5" s="90" t="s">
        <v>7</v>
      </c>
    </row>
    <row r="6" spans="1:12" s="64" customFormat="1" ht="12" customHeight="1">
      <c r="A6" s="93" t="s">
        <v>7</v>
      </c>
      <c r="B6" s="407"/>
      <c r="C6" s="408"/>
      <c r="D6" s="405" t="s">
        <v>372</v>
      </c>
      <c r="E6" s="430"/>
      <c r="F6" s="415"/>
      <c r="G6" s="427" t="s">
        <v>5</v>
      </c>
      <c r="H6" s="431" t="s">
        <v>210</v>
      </c>
      <c r="I6" s="431"/>
      <c r="J6" s="431"/>
      <c r="K6" s="431"/>
      <c r="L6" s="94" t="s">
        <v>7</v>
      </c>
    </row>
    <row r="7" spans="1:12" s="64" customFormat="1" ht="8.25" customHeight="1">
      <c r="A7" s="93" t="s">
        <v>7</v>
      </c>
      <c r="B7" s="407"/>
      <c r="C7" s="408"/>
      <c r="D7" s="407"/>
      <c r="E7" s="430"/>
      <c r="F7" s="415"/>
      <c r="G7" s="436"/>
      <c r="H7" s="418"/>
      <c r="I7" s="418"/>
      <c r="J7" s="418"/>
      <c r="K7" s="418"/>
      <c r="L7" s="94" t="s">
        <v>7</v>
      </c>
    </row>
    <row r="8" spans="1:12" s="64" customFormat="1" ht="22.5" customHeight="1">
      <c r="A8" s="93" t="s">
        <v>7</v>
      </c>
      <c r="B8" s="407"/>
      <c r="C8" s="408"/>
      <c r="D8" s="407"/>
      <c r="E8" s="430"/>
      <c r="F8" s="415"/>
      <c r="G8" s="436"/>
      <c r="H8" s="426" t="s">
        <v>377</v>
      </c>
      <c r="I8" s="431"/>
      <c r="J8" s="432"/>
      <c r="K8" s="431" t="s">
        <v>378</v>
      </c>
      <c r="L8" s="94" t="s">
        <v>7</v>
      </c>
    </row>
    <row r="9" spans="1:12" s="64" customFormat="1" ht="20.25" customHeight="1">
      <c r="A9" s="95" t="s">
        <v>177</v>
      </c>
      <c r="B9" s="407"/>
      <c r="C9" s="408"/>
      <c r="D9" s="407"/>
      <c r="E9" s="430"/>
      <c r="F9" s="415"/>
      <c r="G9" s="436"/>
      <c r="H9" s="430"/>
      <c r="I9" s="415"/>
      <c r="J9" s="408"/>
      <c r="K9" s="415"/>
      <c r="L9" s="97" t="s">
        <v>177</v>
      </c>
    </row>
    <row r="10" spans="1:12" s="64" customFormat="1" ht="18.75" customHeight="1">
      <c r="A10" s="95" t="s">
        <v>181</v>
      </c>
      <c r="B10" s="407"/>
      <c r="C10" s="408"/>
      <c r="D10" s="407"/>
      <c r="E10" s="430"/>
      <c r="F10" s="415"/>
      <c r="G10" s="436"/>
      <c r="H10" s="430"/>
      <c r="I10" s="415"/>
      <c r="J10" s="408"/>
      <c r="K10" s="415"/>
      <c r="L10" s="97" t="s">
        <v>181</v>
      </c>
    </row>
    <row r="11" spans="1:12" s="64" customFormat="1" ht="11.25" customHeight="1">
      <c r="A11" s="93" t="s">
        <v>7</v>
      </c>
      <c r="B11" s="407"/>
      <c r="C11" s="408"/>
      <c r="D11" s="407"/>
      <c r="E11" s="430"/>
      <c r="F11" s="415"/>
      <c r="G11" s="436"/>
      <c r="H11" s="430"/>
      <c r="I11" s="415"/>
      <c r="J11" s="408"/>
      <c r="K11" s="415"/>
      <c r="L11" s="94" t="s">
        <v>7</v>
      </c>
    </row>
    <row r="12" spans="1:12" s="64" customFormat="1" ht="22.5" customHeight="1">
      <c r="A12" s="93" t="s">
        <v>7</v>
      </c>
      <c r="B12" s="407"/>
      <c r="C12" s="408"/>
      <c r="D12" s="407"/>
      <c r="E12" s="430"/>
      <c r="F12" s="415"/>
      <c r="G12" s="436"/>
      <c r="H12" s="433"/>
      <c r="I12" s="415"/>
      <c r="J12" s="408"/>
      <c r="K12" s="415"/>
      <c r="L12" s="94" t="s">
        <v>7</v>
      </c>
    </row>
    <row r="13" spans="1:12" s="64" customFormat="1" ht="17.25" customHeight="1">
      <c r="A13" s="93" t="s">
        <v>7</v>
      </c>
      <c r="B13" s="407"/>
      <c r="C13" s="408"/>
      <c r="D13" s="407"/>
      <c r="E13" s="287" t="s">
        <v>201</v>
      </c>
      <c r="F13" s="426" t="s">
        <v>258</v>
      </c>
      <c r="G13" s="436"/>
      <c r="H13" s="92" t="s">
        <v>7</v>
      </c>
      <c r="I13" s="426" t="s">
        <v>175</v>
      </c>
      <c r="J13" s="427"/>
      <c r="K13" s="415"/>
      <c r="L13" s="294" t="s">
        <v>7</v>
      </c>
    </row>
    <row r="14" spans="1:12" s="64" customFormat="1" ht="21" customHeight="1">
      <c r="A14" s="93" t="s">
        <v>7</v>
      </c>
      <c r="B14" s="407"/>
      <c r="C14" s="408"/>
      <c r="D14" s="407"/>
      <c r="E14" s="288" t="s">
        <v>202</v>
      </c>
      <c r="F14" s="430"/>
      <c r="G14" s="436"/>
      <c r="H14" s="111" t="s">
        <v>4</v>
      </c>
      <c r="I14" s="428"/>
      <c r="J14" s="429"/>
      <c r="K14" s="415"/>
      <c r="L14" s="94" t="s">
        <v>7</v>
      </c>
    </row>
    <row r="15" spans="1:12" s="64" customFormat="1" ht="24" customHeight="1">
      <c r="A15" s="93" t="s">
        <v>7</v>
      </c>
      <c r="B15" s="407"/>
      <c r="C15" s="408"/>
      <c r="D15" s="409"/>
      <c r="E15" s="289" t="s">
        <v>203</v>
      </c>
      <c r="F15" s="430"/>
      <c r="G15" s="429"/>
      <c r="H15" s="93" t="s">
        <v>7</v>
      </c>
      <c r="I15" s="96" t="s">
        <v>124</v>
      </c>
      <c r="J15" s="96" t="s">
        <v>213</v>
      </c>
      <c r="K15" s="416"/>
      <c r="L15" s="94" t="s">
        <v>7</v>
      </c>
    </row>
    <row r="16" spans="1:12" s="234" customFormat="1" ht="13.5" customHeight="1">
      <c r="A16" s="101" t="s">
        <v>7</v>
      </c>
      <c r="B16" s="417"/>
      <c r="C16" s="434"/>
      <c r="D16" s="99" t="s">
        <v>221</v>
      </c>
      <c r="E16" s="102" t="s">
        <v>222</v>
      </c>
      <c r="F16" s="104" t="s">
        <v>223</v>
      </c>
      <c r="G16" s="292" t="s">
        <v>224</v>
      </c>
      <c r="H16" s="104" t="s">
        <v>225</v>
      </c>
      <c r="I16" s="102" t="s">
        <v>226</v>
      </c>
      <c r="J16" s="100" t="s">
        <v>227</v>
      </c>
      <c r="K16" s="99" t="s">
        <v>228</v>
      </c>
      <c r="L16" s="105" t="s">
        <v>7</v>
      </c>
    </row>
    <row r="17" spans="1:12" s="6" customFormat="1" ht="16.5" customHeight="1">
      <c r="A17" s="402" t="s">
        <v>395</v>
      </c>
      <c r="B17" s="402"/>
      <c r="C17" s="402"/>
      <c r="D17" s="402"/>
      <c r="E17" s="402"/>
      <c r="F17" s="402"/>
      <c r="G17" s="402" t="s">
        <v>395</v>
      </c>
      <c r="H17" s="402"/>
      <c r="I17" s="402"/>
      <c r="J17" s="402"/>
      <c r="K17" s="402"/>
      <c r="L17" s="402"/>
    </row>
    <row r="18" spans="1:12" s="4" customFormat="1" ht="9.75" customHeight="1">
      <c r="A18" s="7">
        <v>1</v>
      </c>
      <c r="B18" s="3" t="s">
        <v>58</v>
      </c>
      <c r="C18" s="3"/>
      <c r="D18" s="11">
        <f>D57</f>
        <v>17196113</v>
      </c>
      <c r="E18" s="12">
        <f aca="true" t="shared" si="0" ref="E18:K18">E57</f>
        <v>44018661</v>
      </c>
      <c r="F18" s="12">
        <f t="shared" si="0"/>
        <v>153225228</v>
      </c>
      <c r="G18" s="12">
        <f t="shared" si="0"/>
        <v>2553752318</v>
      </c>
      <c r="H18" s="12">
        <f t="shared" si="0"/>
        <v>2367688747</v>
      </c>
      <c r="I18" s="12">
        <f t="shared" si="0"/>
        <v>573428601</v>
      </c>
      <c r="J18" s="12">
        <f t="shared" si="0"/>
        <v>1794260146</v>
      </c>
      <c r="K18" s="12">
        <f t="shared" si="0"/>
        <v>99250777</v>
      </c>
      <c r="L18" s="198">
        <v>1</v>
      </c>
    </row>
    <row r="19" spans="1:12" s="4" customFormat="1" ht="9.75" customHeight="1">
      <c r="A19" s="7">
        <v>2</v>
      </c>
      <c r="B19" s="3" t="s">
        <v>80</v>
      </c>
      <c r="C19" s="3"/>
      <c r="D19" s="11">
        <f>D77</f>
        <v>8483727</v>
      </c>
      <c r="E19" s="12">
        <f aca="true" t="shared" si="1" ref="E19:K19">E77</f>
        <v>10002779</v>
      </c>
      <c r="F19" s="12">
        <f t="shared" si="1"/>
        <v>18111047</v>
      </c>
      <c r="G19" s="12">
        <f t="shared" si="1"/>
        <v>180579126</v>
      </c>
      <c r="H19" s="12">
        <f t="shared" si="1"/>
        <v>158848256</v>
      </c>
      <c r="I19" s="12">
        <f t="shared" si="1"/>
        <v>90251430</v>
      </c>
      <c r="J19" s="12">
        <f t="shared" si="1"/>
        <v>68596826</v>
      </c>
      <c r="K19" s="12">
        <f t="shared" si="1"/>
        <v>8081629</v>
      </c>
      <c r="L19" s="198">
        <v>2</v>
      </c>
    </row>
    <row r="20" spans="1:12" s="4" customFormat="1" ht="9.75" customHeight="1">
      <c r="A20" s="7">
        <v>3</v>
      </c>
      <c r="B20" s="3" t="s">
        <v>92</v>
      </c>
      <c r="C20" s="3"/>
      <c r="D20" s="11">
        <f>'Tab4-S24-S25'!D34</f>
        <v>7382141</v>
      </c>
      <c r="E20" s="12">
        <f>'Tab4-S24-S25'!E34</f>
        <v>6733919</v>
      </c>
      <c r="F20" s="12">
        <f>'Tab4-S24-S25'!F34</f>
        <v>13508240</v>
      </c>
      <c r="G20" s="12">
        <f>'Tab4-S24-S25'!G34</f>
        <v>169516360</v>
      </c>
      <c r="H20" s="12">
        <f>'Tab4-S24-S25'!H34</f>
        <v>146611033</v>
      </c>
      <c r="I20" s="12">
        <f>'Tab4-S24-S25'!I34</f>
        <v>64438230</v>
      </c>
      <c r="J20" s="12">
        <f>'Tab4-S24-S25'!J34</f>
        <v>82172803</v>
      </c>
      <c r="K20" s="12">
        <f>'Tab4-S24-S25'!K34</f>
        <v>9291762</v>
      </c>
      <c r="L20" s="198">
        <v>3</v>
      </c>
    </row>
    <row r="21" spans="1:12" s="4" customFormat="1" ht="9.75" customHeight="1">
      <c r="A21" s="7">
        <v>4</v>
      </c>
      <c r="B21" s="3" t="s">
        <v>102</v>
      </c>
      <c r="C21" s="3"/>
      <c r="D21" s="11">
        <f>'Tab4-S24-S25'!D55</f>
        <v>4685984</v>
      </c>
      <c r="E21" s="12">
        <f>'Tab4-S24-S25'!E55</f>
        <v>7621685</v>
      </c>
      <c r="F21" s="12">
        <f>'Tab4-S24-S25'!F55</f>
        <v>8207750</v>
      </c>
      <c r="G21" s="12">
        <f>'Tab4-S24-S25'!G55</f>
        <v>158760663</v>
      </c>
      <c r="H21" s="12">
        <f>'Tab4-S24-S25'!H55</f>
        <v>139497816</v>
      </c>
      <c r="I21" s="12">
        <f>'Tab4-S24-S25'!I55</f>
        <v>39699236</v>
      </c>
      <c r="J21" s="12">
        <f>'Tab4-S24-S25'!J55</f>
        <v>99798580</v>
      </c>
      <c r="K21" s="12">
        <f>'Tab4-S24-S25'!K55</f>
        <v>9917972</v>
      </c>
      <c r="L21" s="198">
        <v>4</v>
      </c>
    </row>
    <row r="22" spans="1:12" s="4" customFormat="1" ht="9.75" customHeight="1">
      <c r="A22" s="7">
        <v>5</v>
      </c>
      <c r="B22" s="3" t="s">
        <v>113</v>
      </c>
      <c r="C22" s="3"/>
      <c r="D22" s="11">
        <f>'Tab4-S24-S25'!D75</f>
        <v>8090074</v>
      </c>
      <c r="E22" s="12">
        <f>'Tab4-S24-S25'!E75</f>
        <v>13389940</v>
      </c>
      <c r="F22" s="12">
        <f>'Tab4-S24-S25'!F75</f>
        <v>35859124</v>
      </c>
      <c r="G22" s="12">
        <f>'Tab4-S24-S25'!G75</f>
        <v>428116302</v>
      </c>
      <c r="H22" s="12">
        <f>'Tab4-S24-S25'!H75</f>
        <v>374520174</v>
      </c>
      <c r="I22" s="12">
        <f>'Tab4-S24-S25'!I75</f>
        <v>149253692</v>
      </c>
      <c r="J22" s="12">
        <f>'Tab4-S24-S25'!J75</f>
        <v>225266482</v>
      </c>
      <c r="K22" s="12">
        <f>'Tab4-S24-S25'!K75</f>
        <v>30957638</v>
      </c>
      <c r="L22" s="198">
        <v>5</v>
      </c>
    </row>
    <row r="23" spans="1:12" s="4" customFormat="1" ht="9.75" customHeight="1">
      <c r="A23" s="7">
        <v>6</v>
      </c>
      <c r="B23" s="3" t="s">
        <v>6</v>
      </c>
      <c r="C23" s="3"/>
      <c r="D23" s="11">
        <f>'Tab4-S30-S31'!D37</f>
        <v>2350659</v>
      </c>
      <c r="E23" s="12">
        <f>'Tab4-S30-S31'!E37</f>
        <v>8364302</v>
      </c>
      <c r="F23" s="12">
        <f>'Tab4-S30-S31'!F37</f>
        <v>21509306</v>
      </c>
      <c r="G23" s="12">
        <f>'Tab4-S30-S31'!G37</f>
        <v>226258392</v>
      </c>
      <c r="H23" s="12">
        <f>'Tab4-S30-S31'!H37</f>
        <v>203277318</v>
      </c>
      <c r="I23" s="12">
        <f>'Tab4-S30-S31'!I37</f>
        <v>90094959</v>
      </c>
      <c r="J23" s="12">
        <f>'Tab4-S30-S31'!J37</f>
        <v>113182359</v>
      </c>
      <c r="K23" s="12">
        <f>'Tab4-S30-S31'!K37</f>
        <v>14778243</v>
      </c>
      <c r="L23" s="198">
        <v>6</v>
      </c>
    </row>
    <row r="24" spans="1:12" s="4" customFormat="1" ht="9.75" customHeight="1">
      <c r="A24" s="7">
        <v>7</v>
      </c>
      <c r="B24" s="3" t="s">
        <v>19</v>
      </c>
      <c r="C24" s="3"/>
      <c r="D24" s="11">
        <f>'Tab4-S30-S31'!D59</f>
        <v>6754184</v>
      </c>
      <c r="E24" s="12">
        <f>'Tab4-S30-S31'!E59</f>
        <v>20755064</v>
      </c>
      <c r="F24" s="12">
        <f>'Tab4-S30-S31'!F59</f>
        <v>40001600</v>
      </c>
      <c r="G24" s="12">
        <f>'Tab4-S30-S31'!G59</f>
        <v>334555436</v>
      </c>
      <c r="H24" s="12">
        <f>'Tab4-S30-S31'!H59</f>
        <v>302610043</v>
      </c>
      <c r="I24" s="12">
        <f>'Tab4-S30-S31'!I59</f>
        <v>168437914</v>
      </c>
      <c r="J24" s="12">
        <f>'Tab4-S30-S31'!J59</f>
        <v>134172129</v>
      </c>
      <c r="K24" s="12">
        <f>'Tab4-S30-S31'!K59</f>
        <v>18297258</v>
      </c>
      <c r="L24" s="198">
        <v>7</v>
      </c>
    </row>
    <row r="25" spans="1:12" s="29" customFormat="1" ht="18" customHeight="1">
      <c r="A25" s="25">
        <v>8</v>
      </c>
      <c r="B25" s="26" t="s">
        <v>55</v>
      </c>
      <c r="C25" s="26"/>
      <c r="D25" s="27">
        <f>SUM(D18:D24)</f>
        <v>54942882</v>
      </c>
      <c r="E25" s="28">
        <f aca="true" t="shared" si="2" ref="E25:K25">SUM(E18:E24)</f>
        <v>110886350</v>
      </c>
      <c r="F25" s="28">
        <f t="shared" si="2"/>
        <v>290422295</v>
      </c>
      <c r="G25" s="28">
        <f t="shared" si="2"/>
        <v>4051538597</v>
      </c>
      <c r="H25" s="28">
        <f t="shared" si="2"/>
        <v>3693053387</v>
      </c>
      <c r="I25" s="28">
        <f t="shared" si="2"/>
        <v>1175604062</v>
      </c>
      <c r="J25" s="28">
        <f t="shared" si="2"/>
        <v>2517449325</v>
      </c>
      <c r="K25" s="28">
        <f t="shared" si="2"/>
        <v>190575279</v>
      </c>
      <c r="L25" s="200">
        <v>8</v>
      </c>
    </row>
    <row r="26" spans="1:12" s="4" customFormat="1" ht="9.75" customHeight="1">
      <c r="A26" s="7">
        <v>9</v>
      </c>
      <c r="B26" s="3" t="s">
        <v>56</v>
      </c>
      <c r="C26" s="3"/>
      <c r="D26" s="125">
        <f>D34+D64+'Tab4-S24-S25'!D23+'Tab4-S24-S25'!D42+'Tab4-S24-S25'!D64+'Tab4-S30-S31'!D23+'Tab4-S30-S31'!D45</f>
        <v>14817231</v>
      </c>
      <c r="E26" s="126">
        <f>E34+E64+'Tab4-S24-S25'!E23+'Tab4-S24-S25'!E42+'Tab4-S24-S25'!E64+'Tab4-S30-S31'!E23+'Tab4-S30-S31'!E45</f>
        <v>44314945</v>
      </c>
      <c r="F26" s="126">
        <f>F34+F64+'Tab4-S24-S25'!F23+'Tab4-S24-S25'!F42+'Tab4-S24-S25'!F64+'Tab4-S30-S31'!F23+'Tab4-S30-S31'!F45</f>
        <v>137580459</v>
      </c>
      <c r="G26" s="126">
        <f>G34+G64+'Tab4-S24-S25'!G23+'Tab4-S24-S25'!G42+'Tab4-S24-S25'!G64+'Tab4-S30-S31'!G23+'Tab4-S30-S31'!G45</f>
        <v>2410125656</v>
      </c>
      <c r="H26" s="126">
        <f>H34+H64+'Tab4-S24-S25'!H23+'Tab4-S24-S25'!H42+'Tab4-S24-S25'!H64+'Tab4-S30-S31'!H23+'Tab4-S30-S31'!H45</f>
        <v>2224664734</v>
      </c>
      <c r="I26" s="126">
        <f>I34+I64+'Tab4-S24-S25'!I23+'Tab4-S24-S25'!I42+'Tab4-S24-S25'!I64+'Tab4-S30-S31'!I23+'Tab4-S30-S31'!I45</f>
        <v>413914353</v>
      </c>
      <c r="J26" s="126">
        <f>J34+J64+'Tab4-S24-S25'!J23+'Tab4-S24-S25'!J42+'Tab4-S24-S25'!J64+'Tab4-S30-S31'!J23+'Tab4-S30-S31'!J45</f>
        <v>1810750381</v>
      </c>
      <c r="K26" s="126">
        <f>K34+K64+'Tab4-S24-S25'!K23+'Tab4-S24-S25'!K42+'Tab4-S24-S25'!K64+'Tab4-S30-S31'!K23+'Tab4-S30-S31'!K45</f>
        <v>100383211</v>
      </c>
      <c r="L26" s="198">
        <v>9</v>
      </c>
    </row>
    <row r="27" spans="1:12" s="4" customFormat="1" ht="9.75" customHeight="1">
      <c r="A27" s="7">
        <v>10</v>
      </c>
      <c r="B27" s="3" t="s">
        <v>57</v>
      </c>
      <c r="C27" s="3"/>
      <c r="D27" s="125">
        <f>D56+D76+'Tab4-S24-S25'!D33+'Tab4-S24-S25'!D54+'Tab4-S24-S25'!D74+'Tab4-S30-S31'!D36+'Tab4-S30-S31'!D58</f>
        <v>40125651</v>
      </c>
      <c r="E27" s="126">
        <f>E56+E76+'Tab4-S24-S25'!E33+'Tab4-S24-S25'!E54+'Tab4-S24-S25'!E74+'Tab4-S30-S31'!E36+'Tab4-S30-S31'!E58</f>
        <v>66571405</v>
      </c>
      <c r="F27" s="126">
        <f>F56+F76+'Tab4-S24-S25'!F33+'Tab4-S24-S25'!F54+'Tab4-S24-S25'!F74+'Tab4-S30-S31'!F36+'Tab4-S30-S31'!F58</f>
        <v>152841836</v>
      </c>
      <c r="G27" s="126">
        <f>G56+G76+'Tab4-S24-S25'!G33+'Tab4-S24-S25'!G54+'Tab4-S24-S25'!G74+'Tab4-S30-S31'!G36+'Tab4-S30-S31'!G58</f>
        <v>1641412941</v>
      </c>
      <c r="H27" s="126">
        <f>H56+H76+'Tab4-S24-S25'!H33+'Tab4-S24-S25'!H54+'Tab4-S24-S25'!H74+'Tab4-S30-S31'!H36+'Tab4-S30-S31'!H58</f>
        <v>1468388653</v>
      </c>
      <c r="I27" s="126">
        <f>I56+I76+'Tab4-S24-S25'!I33+'Tab4-S24-S25'!I54+'Tab4-S24-S25'!I74+'Tab4-S30-S31'!I36+'Tab4-S30-S31'!I58</f>
        <v>761689709</v>
      </c>
      <c r="J27" s="126">
        <f>J56+J76+'Tab4-S24-S25'!J33+'Tab4-S24-S25'!J54+'Tab4-S24-S25'!J74+'Tab4-S30-S31'!J36+'Tab4-S30-S31'!J58</f>
        <v>706698944</v>
      </c>
      <c r="K27" s="126">
        <f>K56+K76+'Tab4-S24-S25'!K33+'Tab4-S24-S25'!K54+'Tab4-S24-S25'!K74+'Tab4-S30-S31'!K36+'Tab4-S30-S31'!K58</f>
        <v>90192068</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37" t="s">
        <v>396</v>
      </c>
      <c r="B29" s="437"/>
      <c r="C29" s="437"/>
      <c r="D29" s="437"/>
      <c r="E29" s="437"/>
      <c r="F29" s="437"/>
      <c r="G29" s="404" t="s">
        <v>396</v>
      </c>
      <c r="H29" s="404"/>
      <c r="I29" s="404"/>
      <c r="J29" s="404"/>
      <c r="K29" s="404"/>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1438350</v>
      </c>
      <c r="E31" s="12">
        <v>3097103</v>
      </c>
      <c r="F31" s="12">
        <v>3697584</v>
      </c>
      <c r="G31" s="12">
        <v>22487332</v>
      </c>
      <c r="H31" s="12">
        <v>19482418</v>
      </c>
      <c r="I31" s="12">
        <v>9424461</v>
      </c>
      <c r="J31" s="12">
        <v>10057957</v>
      </c>
      <c r="K31" s="12">
        <v>1085393</v>
      </c>
      <c r="L31" s="198">
        <v>11</v>
      </c>
    </row>
    <row r="32" spans="1:12" s="4" customFormat="1" ht="9.75" customHeight="1">
      <c r="A32" s="7">
        <v>12</v>
      </c>
      <c r="B32" s="3" t="s">
        <v>60</v>
      </c>
      <c r="C32" s="3"/>
      <c r="D32" s="11" t="s">
        <v>314</v>
      </c>
      <c r="E32" s="12">
        <v>15179955</v>
      </c>
      <c r="F32" s="12">
        <v>80527312</v>
      </c>
      <c r="G32" s="12">
        <v>1903202389</v>
      </c>
      <c r="H32" s="12">
        <v>1802057221</v>
      </c>
      <c r="I32" s="12">
        <v>270042434</v>
      </c>
      <c r="J32" s="12">
        <v>1532014787</v>
      </c>
      <c r="K32" s="12">
        <v>54901653</v>
      </c>
      <c r="L32" s="198">
        <v>12</v>
      </c>
    </row>
    <row r="33" spans="1:12" s="4" customFormat="1" ht="9.75" customHeight="1">
      <c r="A33" s="7">
        <v>13</v>
      </c>
      <c r="B33" s="3" t="s">
        <v>61</v>
      </c>
      <c r="C33" s="3"/>
      <c r="D33" s="11" t="s">
        <v>314</v>
      </c>
      <c r="E33" s="12">
        <v>227774</v>
      </c>
      <c r="F33" s="12">
        <v>1933593</v>
      </c>
      <c r="G33" s="12">
        <v>12845620</v>
      </c>
      <c r="H33" s="12">
        <v>7655211</v>
      </c>
      <c r="I33" s="12">
        <v>310894</v>
      </c>
      <c r="J33" s="12">
        <v>7344317</v>
      </c>
      <c r="K33" s="12">
        <v>2335041</v>
      </c>
      <c r="L33" s="198">
        <v>13</v>
      </c>
    </row>
    <row r="34" spans="1:12" s="4" customFormat="1" ht="9.75" customHeight="1">
      <c r="A34" s="7">
        <v>14</v>
      </c>
      <c r="B34" s="14" t="s">
        <v>4</v>
      </c>
      <c r="C34" s="14"/>
      <c r="D34" s="16">
        <f>SUM(D31:D33)</f>
        <v>1438350</v>
      </c>
      <c r="E34" s="17">
        <f aca="true" t="shared" si="3" ref="E34:K34">SUM(E31:E33)</f>
        <v>18504832</v>
      </c>
      <c r="F34" s="17">
        <f t="shared" si="3"/>
        <v>86158489</v>
      </c>
      <c r="G34" s="17">
        <f t="shared" si="3"/>
        <v>1938535341</v>
      </c>
      <c r="H34" s="17">
        <f t="shared" si="3"/>
        <v>1829194850</v>
      </c>
      <c r="I34" s="17">
        <f t="shared" si="3"/>
        <v>279777789</v>
      </c>
      <c r="J34" s="17">
        <f t="shared" si="3"/>
        <v>1549417061</v>
      </c>
      <c r="K34" s="17">
        <f t="shared" si="3"/>
        <v>58322087</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1375400</v>
      </c>
      <c r="E36" s="12">
        <v>546542</v>
      </c>
      <c r="F36" s="12">
        <v>432458</v>
      </c>
      <c r="G36" s="12">
        <v>14261586</v>
      </c>
      <c r="H36" s="12">
        <v>11276628</v>
      </c>
      <c r="I36" s="12">
        <v>1885771</v>
      </c>
      <c r="J36" s="12">
        <v>9390857</v>
      </c>
      <c r="K36" s="12">
        <v>1110483</v>
      </c>
      <c r="L36" s="198">
        <v>15</v>
      </c>
    </row>
    <row r="37" spans="1:12" s="4" customFormat="1" ht="9.75" customHeight="1">
      <c r="A37" s="7">
        <v>16</v>
      </c>
      <c r="B37" s="3" t="s">
        <v>63</v>
      </c>
      <c r="C37" s="3"/>
      <c r="D37" s="11">
        <v>1153232</v>
      </c>
      <c r="E37" s="12">
        <v>1371979</v>
      </c>
      <c r="F37" s="12">
        <v>2203746</v>
      </c>
      <c r="G37" s="12">
        <v>15603451</v>
      </c>
      <c r="H37" s="12">
        <v>13109687</v>
      </c>
      <c r="I37" s="12">
        <v>10371645</v>
      </c>
      <c r="J37" s="12">
        <v>2738042</v>
      </c>
      <c r="K37" s="12">
        <v>828365</v>
      </c>
      <c r="L37" s="198">
        <v>16</v>
      </c>
    </row>
    <row r="38" spans="1:12" s="4" customFormat="1" ht="9.75" customHeight="1">
      <c r="A38" s="7">
        <v>17</v>
      </c>
      <c r="B38" s="3" t="s">
        <v>64</v>
      </c>
      <c r="C38" s="3"/>
      <c r="D38" s="11">
        <v>880198</v>
      </c>
      <c r="E38" s="12">
        <v>504332</v>
      </c>
      <c r="F38" s="12">
        <v>2292868</v>
      </c>
      <c r="G38" s="12">
        <v>22049222</v>
      </c>
      <c r="H38" s="12">
        <v>18732371</v>
      </c>
      <c r="I38" s="12">
        <v>8451284</v>
      </c>
      <c r="J38" s="12">
        <v>10281087</v>
      </c>
      <c r="K38" s="12">
        <v>2116653</v>
      </c>
      <c r="L38" s="198">
        <v>17</v>
      </c>
    </row>
    <row r="39" spans="1:12" s="4" customFormat="1" ht="9.75" customHeight="1">
      <c r="A39" s="7">
        <v>18</v>
      </c>
      <c r="B39" s="3" t="s">
        <v>65</v>
      </c>
      <c r="C39" s="3"/>
      <c r="D39" s="11">
        <v>669518</v>
      </c>
      <c r="E39" s="12">
        <v>638868</v>
      </c>
      <c r="F39" s="12">
        <v>4947320</v>
      </c>
      <c r="G39" s="12">
        <v>41651861</v>
      </c>
      <c r="H39" s="12">
        <v>37300099</v>
      </c>
      <c r="I39" s="12">
        <v>21662281</v>
      </c>
      <c r="J39" s="12">
        <v>15637818</v>
      </c>
      <c r="K39" s="12">
        <v>2220457</v>
      </c>
      <c r="L39" s="198">
        <v>18</v>
      </c>
    </row>
    <row r="40" spans="1:12" s="4" customFormat="1" ht="9.75" customHeight="1">
      <c r="A40" s="7">
        <v>19</v>
      </c>
      <c r="B40" s="3" t="s">
        <v>66</v>
      </c>
      <c r="C40" s="3"/>
      <c r="D40" s="11" t="s">
        <v>314</v>
      </c>
      <c r="E40" s="12">
        <v>735407</v>
      </c>
      <c r="F40" s="12">
        <v>1032387</v>
      </c>
      <c r="G40" s="12">
        <v>29910379</v>
      </c>
      <c r="H40" s="12">
        <v>26132378</v>
      </c>
      <c r="I40" s="12">
        <v>5281471</v>
      </c>
      <c r="J40" s="12">
        <v>20850907</v>
      </c>
      <c r="K40" s="12">
        <v>2441164</v>
      </c>
      <c r="L40" s="198">
        <v>19</v>
      </c>
    </row>
    <row r="41" spans="1:12" s="4" customFormat="1" ht="9.75" customHeight="1">
      <c r="A41" s="7">
        <v>20</v>
      </c>
      <c r="B41" s="3" t="s">
        <v>67</v>
      </c>
      <c r="C41" s="3"/>
      <c r="D41" s="11">
        <v>684647</v>
      </c>
      <c r="E41" s="12">
        <v>774572</v>
      </c>
      <c r="F41" s="12">
        <v>2144111</v>
      </c>
      <c r="G41" s="12">
        <v>22294419</v>
      </c>
      <c r="H41" s="12">
        <v>19876765</v>
      </c>
      <c r="I41" s="12">
        <v>11401300</v>
      </c>
      <c r="J41" s="12">
        <v>8475465</v>
      </c>
      <c r="K41" s="12">
        <v>1197481</v>
      </c>
      <c r="L41" s="198">
        <v>20</v>
      </c>
    </row>
    <row r="42" spans="1:12" s="4" customFormat="1" ht="9.75" customHeight="1">
      <c r="A42" s="7">
        <v>21</v>
      </c>
      <c r="B42" s="3" t="s">
        <v>68</v>
      </c>
      <c r="C42" s="3"/>
      <c r="D42" s="11">
        <v>851668</v>
      </c>
      <c r="E42" s="12">
        <v>546305</v>
      </c>
      <c r="F42" s="12">
        <v>3658896</v>
      </c>
      <c r="G42" s="12">
        <v>25241172</v>
      </c>
      <c r="H42" s="12">
        <v>22884221</v>
      </c>
      <c r="I42" s="12">
        <v>13258354</v>
      </c>
      <c r="J42" s="12">
        <v>9625867</v>
      </c>
      <c r="K42" s="12">
        <v>1054531</v>
      </c>
      <c r="L42" s="198">
        <v>21</v>
      </c>
    </row>
    <row r="43" spans="1:12" s="4" customFormat="1" ht="9.75" customHeight="1">
      <c r="A43" s="7">
        <v>22</v>
      </c>
      <c r="B43" s="3" t="s">
        <v>69</v>
      </c>
      <c r="C43" s="3"/>
      <c r="D43" s="11" t="s">
        <v>314</v>
      </c>
      <c r="E43" s="12">
        <v>2505887</v>
      </c>
      <c r="F43" s="12">
        <v>5758376</v>
      </c>
      <c r="G43" s="12">
        <v>34274752</v>
      </c>
      <c r="H43" s="12">
        <v>30476558</v>
      </c>
      <c r="I43" s="12">
        <v>22503638</v>
      </c>
      <c r="J43" s="12">
        <v>7972920</v>
      </c>
      <c r="K43" s="12">
        <v>2812487</v>
      </c>
      <c r="L43" s="198">
        <v>22</v>
      </c>
    </row>
    <row r="44" spans="1:12" s="4" customFormat="1" ht="9.75" customHeight="1">
      <c r="A44" s="7">
        <v>23</v>
      </c>
      <c r="B44" s="3" t="s">
        <v>70</v>
      </c>
      <c r="C44" s="3"/>
      <c r="D44" s="11" t="s">
        <v>314</v>
      </c>
      <c r="E44" s="12">
        <v>1878274</v>
      </c>
      <c r="F44" s="12">
        <v>7365827</v>
      </c>
      <c r="G44" s="12">
        <v>59972683</v>
      </c>
      <c r="H44" s="12">
        <v>52298309</v>
      </c>
      <c r="I44" s="12">
        <v>30352857</v>
      </c>
      <c r="J44" s="12">
        <v>21945452</v>
      </c>
      <c r="K44" s="12">
        <v>4891033</v>
      </c>
      <c r="L44" s="198">
        <v>23</v>
      </c>
    </row>
    <row r="45" spans="1:12" s="4" customFormat="1" ht="9.75" customHeight="1">
      <c r="A45" s="7">
        <v>24</v>
      </c>
      <c r="B45" s="3" t="s">
        <v>71</v>
      </c>
      <c r="C45" s="3"/>
      <c r="D45" s="11">
        <v>467307</v>
      </c>
      <c r="E45" s="12">
        <v>429123</v>
      </c>
      <c r="F45" s="12">
        <v>1684924</v>
      </c>
      <c r="G45" s="12">
        <v>14822769</v>
      </c>
      <c r="H45" s="12">
        <v>13019055</v>
      </c>
      <c r="I45" s="12">
        <v>7705186</v>
      </c>
      <c r="J45" s="12">
        <v>5313869</v>
      </c>
      <c r="K45" s="12">
        <v>809418</v>
      </c>
      <c r="L45" s="198">
        <v>24</v>
      </c>
    </row>
    <row r="46" spans="1:12" s="4" customFormat="1" ht="9.75" customHeight="1">
      <c r="A46" s="7">
        <v>25</v>
      </c>
      <c r="B46" s="3" t="s">
        <v>72</v>
      </c>
      <c r="C46" s="3"/>
      <c r="D46" s="11" t="s">
        <v>314</v>
      </c>
      <c r="E46" s="12">
        <v>817275</v>
      </c>
      <c r="F46" s="12">
        <v>2938434</v>
      </c>
      <c r="G46" s="12">
        <v>17969598</v>
      </c>
      <c r="H46" s="12">
        <v>16704212</v>
      </c>
      <c r="I46" s="12">
        <v>10376111</v>
      </c>
      <c r="J46" s="12">
        <v>6328101</v>
      </c>
      <c r="K46" s="12">
        <v>798346</v>
      </c>
      <c r="L46" s="198">
        <v>25</v>
      </c>
    </row>
    <row r="47" spans="1:12" s="4" customFormat="1" ht="9.75" customHeight="1">
      <c r="A47" s="7">
        <v>26</v>
      </c>
      <c r="B47" s="3" t="s">
        <v>73</v>
      </c>
      <c r="C47" s="3"/>
      <c r="D47" s="11" t="s">
        <v>314</v>
      </c>
      <c r="E47" s="12">
        <v>473005</v>
      </c>
      <c r="F47" s="12">
        <v>2183155</v>
      </c>
      <c r="G47" s="12">
        <v>23438289</v>
      </c>
      <c r="H47" s="12">
        <v>22219986</v>
      </c>
      <c r="I47" s="12">
        <v>13441447</v>
      </c>
      <c r="J47" s="12">
        <v>8778539</v>
      </c>
      <c r="K47" s="12">
        <v>972931</v>
      </c>
      <c r="L47" s="198">
        <v>26</v>
      </c>
    </row>
    <row r="48" spans="1:12" s="4" customFormat="1" ht="9.75" customHeight="1">
      <c r="A48" s="7">
        <v>27</v>
      </c>
      <c r="B48" s="3" t="s">
        <v>74</v>
      </c>
      <c r="C48" s="3"/>
      <c r="D48" s="11" t="s">
        <v>314</v>
      </c>
      <c r="E48" s="12">
        <v>485807</v>
      </c>
      <c r="F48" s="12">
        <v>945710</v>
      </c>
      <c r="G48" s="12">
        <v>13389169</v>
      </c>
      <c r="H48" s="12">
        <v>12673633</v>
      </c>
      <c r="I48" s="12">
        <v>6669776</v>
      </c>
      <c r="J48" s="12">
        <v>6003857</v>
      </c>
      <c r="K48" s="12">
        <v>465536</v>
      </c>
      <c r="L48" s="198">
        <v>27</v>
      </c>
    </row>
    <row r="49" spans="1:12" s="4" customFormat="1" ht="9.75" customHeight="1">
      <c r="A49" s="7">
        <v>28</v>
      </c>
      <c r="B49" s="3" t="s">
        <v>60</v>
      </c>
      <c r="C49" s="3"/>
      <c r="D49" s="11">
        <v>2210150</v>
      </c>
      <c r="E49" s="12">
        <v>9200161</v>
      </c>
      <c r="F49" s="12">
        <v>13159936</v>
      </c>
      <c r="G49" s="12">
        <v>115384430</v>
      </c>
      <c r="H49" s="12">
        <v>94390891</v>
      </c>
      <c r="I49" s="12">
        <v>49138968</v>
      </c>
      <c r="J49" s="12">
        <v>45251923</v>
      </c>
      <c r="K49" s="12">
        <v>12889363</v>
      </c>
      <c r="L49" s="198">
        <v>28</v>
      </c>
    </row>
    <row r="50" spans="1:12" s="4" customFormat="1" ht="9.75" customHeight="1">
      <c r="A50" s="7">
        <v>29</v>
      </c>
      <c r="B50" s="3" t="s">
        <v>75</v>
      </c>
      <c r="C50" s="3"/>
      <c r="D50" s="11">
        <v>554758</v>
      </c>
      <c r="E50" s="12">
        <v>426784</v>
      </c>
      <c r="F50" s="12">
        <v>1304271</v>
      </c>
      <c r="G50" s="12">
        <v>15996339</v>
      </c>
      <c r="H50" s="12">
        <v>14659740</v>
      </c>
      <c r="I50" s="12">
        <v>9725093</v>
      </c>
      <c r="J50" s="12">
        <v>4934647</v>
      </c>
      <c r="K50" s="12">
        <v>498929</v>
      </c>
      <c r="L50" s="198">
        <v>29</v>
      </c>
    </row>
    <row r="51" spans="1:12" s="4" customFormat="1" ht="9.75" customHeight="1">
      <c r="A51" s="7">
        <v>30</v>
      </c>
      <c r="B51" s="3" t="s">
        <v>76</v>
      </c>
      <c r="C51" s="3"/>
      <c r="D51" s="11">
        <v>910211</v>
      </c>
      <c r="E51" s="12">
        <v>846837</v>
      </c>
      <c r="F51" s="12">
        <v>3975934</v>
      </c>
      <c r="G51" s="12">
        <v>25043277</v>
      </c>
      <c r="H51" s="12">
        <v>22712079</v>
      </c>
      <c r="I51" s="12">
        <v>18158445</v>
      </c>
      <c r="J51" s="12">
        <v>4553634</v>
      </c>
      <c r="K51" s="12">
        <v>1073196</v>
      </c>
      <c r="L51" s="198">
        <v>30</v>
      </c>
    </row>
    <row r="52" spans="1:12" s="4" customFormat="1" ht="9.75" customHeight="1">
      <c r="A52" s="7">
        <v>31</v>
      </c>
      <c r="B52" s="3" t="s">
        <v>61</v>
      </c>
      <c r="C52" s="3"/>
      <c r="D52" s="11">
        <v>2073447</v>
      </c>
      <c r="E52" s="12">
        <v>1185881</v>
      </c>
      <c r="F52" s="12">
        <v>3962159</v>
      </c>
      <c r="G52" s="12">
        <v>43072327</v>
      </c>
      <c r="H52" s="12">
        <v>38889598</v>
      </c>
      <c r="I52" s="12">
        <v>20759803</v>
      </c>
      <c r="J52" s="12">
        <v>18129795</v>
      </c>
      <c r="K52" s="12">
        <v>1483127</v>
      </c>
      <c r="L52" s="198">
        <v>31</v>
      </c>
    </row>
    <row r="53" spans="1:12" s="4" customFormat="1" ht="9.75" customHeight="1">
      <c r="A53" s="7">
        <v>32</v>
      </c>
      <c r="B53" s="3" t="s">
        <v>77</v>
      </c>
      <c r="C53" s="3"/>
      <c r="D53" s="11">
        <v>1086772</v>
      </c>
      <c r="E53" s="12">
        <v>1028559</v>
      </c>
      <c r="F53" s="12">
        <v>2489532</v>
      </c>
      <c r="G53" s="12">
        <v>33070568</v>
      </c>
      <c r="H53" s="12">
        <v>29544618</v>
      </c>
      <c r="I53" s="12">
        <v>12061849</v>
      </c>
      <c r="J53" s="12">
        <v>17482769</v>
      </c>
      <c r="K53" s="12">
        <v>1283410</v>
      </c>
      <c r="L53" s="198">
        <v>32</v>
      </c>
    </row>
    <row r="54" spans="1:12" s="4" customFormat="1" ht="9.75" customHeight="1">
      <c r="A54" s="7">
        <v>33</v>
      </c>
      <c r="B54" s="3" t="s">
        <v>78</v>
      </c>
      <c r="C54" s="3"/>
      <c r="D54" s="11">
        <v>1464645</v>
      </c>
      <c r="E54" s="12">
        <v>672687</v>
      </c>
      <c r="F54" s="12">
        <v>1740381</v>
      </c>
      <c r="G54" s="12">
        <v>22146222</v>
      </c>
      <c r="H54" s="12">
        <v>19068383</v>
      </c>
      <c r="I54" s="12">
        <v>8956321</v>
      </c>
      <c r="J54" s="12">
        <v>10112062</v>
      </c>
      <c r="K54" s="12">
        <v>971065</v>
      </c>
      <c r="L54" s="198">
        <v>33</v>
      </c>
    </row>
    <row r="55" spans="1:12" s="4" customFormat="1" ht="9.75" customHeight="1">
      <c r="A55" s="7">
        <v>34</v>
      </c>
      <c r="B55" s="3" t="s">
        <v>79</v>
      </c>
      <c r="C55" s="3"/>
      <c r="D55" s="11">
        <v>1375810</v>
      </c>
      <c r="E55" s="12">
        <v>445544</v>
      </c>
      <c r="F55" s="12">
        <v>2846314</v>
      </c>
      <c r="G55" s="12">
        <v>25624464</v>
      </c>
      <c r="H55" s="12">
        <v>22524686</v>
      </c>
      <c r="I55" s="12">
        <v>11489212</v>
      </c>
      <c r="J55" s="12">
        <v>11035474</v>
      </c>
      <c r="K55" s="12">
        <v>1010715</v>
      </c>
      <c r="L55" s="198">
        <v>34</v>
      </c>
    </row>
    <row r="56" spans="1:12" s="4" customFormat="1" ht="9.75" customHeight="1">
      <c r="A56" s="7">
        <v>35</v>
      </c>
      <c r="B56" s="14" t="s">
        <v>4</v>
      </c>
      <c r="C56" s="14"/>
      <c r="D56" s="16">
        <f>SUM(D36:D55)</f>
        <v>15757763</v>
      </c>
      <c r="E56" s="17">
        <f>SUM(E36:E55)</f>
        <v>25513829</v>
      </c>
      <c r="F56" s="17">
        <f aca="true" t="shared" si="4" ref="F56:K56">SUM(F36:F55)</f>
        <v>67066739</v>
      </c>
      <c r="G56" s="17">
        <f t="shared" si="4"/>
        <v>615216977</v>
      </c>
      <c r="H56" s="17">
        <f t="shared" si="4"/>
        <v>538493897</v>
      </c>
      <c r="I56" s="17">
        <f t="shared" si="4"/>
        <v>293650812</v>
      </c>
      <c r="J56" s="17">
        <f t="shared" si="4"/>
        <v>244843085</v>
      </c>
      <c r="K56" s="17">
        <f t="shared" si="4"/>
        <v>40928690</v>
      </c>
      <c r="L56" s="198">
        <v>35</v>
      </c>
    </row>
    <row r="57" spans="1:12" s="4" customFormat="1" ht="9.75" customHeight="1">
      <c r="A57" s="7">
        <v>36</v>
      </c>
      <c r="B57" s="20" t="s">
        <v>58</v>
      </c>
      <c r="C57" s="20"/>
      <c r="D57" s="16">
        <f aca="true" t="shared" si="5" ref="D57:K57">D34+D56</f>
        <v>17196113</v>
      </c>
      <c r="E57" s="17">
        <f t="shared" si="5"/>
        <v>44018661</v>
      </c>
      <c r="F57" s="17">
        <f t="shared" si="5"/>
        <v>153225228</v>
      </c>
      <c r="G57" s="17">
        <f t="shared" si="5"/>
        <v>2553752318</v>
      </c>
      <c r="H57" s="17">
        <f t="shared" si="5"/>
        <v>2367688747</v>
      </c>
      <c r="I57" s="17">
        <f t="shared" si="5"/>
        <v>573428601</v>
      </c>
      <c r="J57" s="17">
        <f t="shared" si="5"/>
        <v>1794260146</v>
      </c>
      <c r="K57" s="17">
        <f t="shared" si="5"/>
        <v>99250777</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37" t="s">
        <v>397</v>
      </c>
      <c r="B59" s="437"/>
      <c r="C59" s="437"/>
      <c r="D59" s="437"/>
      <c r="E59" s="437"/>
      <c r="F59" s="437"/>
      <c r="G59" s="437" t="s">
        <v>397</v>
      </c>
      <c r="H59" s="437"/>
      <c r="I59" s="437"/>
      <c r="J59" s="437"/>
      <c r="K59" s="437"/>
      <c r="L59" s="437"/>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1388200</v>
      </c>
      <c r="E61" s="12">
        <v>671486</v>
      </c>
      <c r="F61" s="12">
        <v>3818768</v>
      </c>
      <c r="G61" s="12">
        <v>11835976</v>
      </c>
      <c r="H61" s="12">
        <v>9402795</v>
      </c>
      <c r="I61" s="12">
        <v>3345710</v>
      </c>
      <c r="J61" s="12">
        <v>6057085</v>
      </c>
      <c r="K61" s="12">
        <v>893581</v>
      </c>
      <c r="L61" s="198">
        <v>37</v>
      </c>
    </row>
    <row r="62" spans="1:12" s="4" customFormat="1" ht="9.75" customHeight="1">
      <c r="A62" s="7">
        <v>38</v>
      </c>
      <c r="B62" s="3" t="s">
        <v>82</v>
      </c>
      <c r="C62" s="3"/>
      <c r="D62" s="11">
        <v>961462</v>
      </c>
      <c r="E62" s="12">
        <v>190566</v>
      </c>
      <c r="F62" s="12">
        <v>223188</v>
      </c>
      <c r="G62" s="12">
        <v>7710862</v>
      </c>
      <c r="H62" s="12">
        <v>5930453</v>
      </c>
      <c r="I62" s="12">
        <v>682621</v>
      </c>
      <c r="J62" s="12">
        <v>5247832</v>
      </c>
      <c r="K62" s="12">
        <v>560474</v>
      </c>
      <c r="L62" s="198">
        <v>38</v>
      </c>
    </row>
    <row r="63" spans="1:12" s="4" customFormat="1" ht="9.75" customHeight="1">
      <c r="A63" s="7">
        <v>39</v>
      </c>
      <c r="B63" s="3" t="s">
        <v>83</v>
      </c>
      <c r="C63" s="3"/>
      <c r="D63" s="11" t="s">
        <v>314</v>
      </c>
      <c r="E63" s="12">
        <v>329116</v>
      </c>
      <c r="F63" s="12">
        <v>337683</v>
      </c>
      <c r="G63" s="12">
        <v>8102201</v>
      </c>
      <c r="H63" s="12">
        <v>6834981</v>
      </c>
      <c r="I63" s="12">
        <v>2018878</v>
      </c>
      <c r="J63" s="12">
        <v>4816103</v>
      </c>
      <c r="K63" s="12">
        <v>375475</v>
      </c>
      <c r="L63" s="198">
        <v>39</v>
      </c>
    </row>
    <row r="64" spans="1:12" s="4" customFormat="1" ht="9.75" customHeight="1">
      <c r="A64" s="7">
        <v>40</v>
      </c>
      <c r="B64" s="14" t="s">
        <v>4</v>
      </c>
      <c r="C64" s="14"/>
      <c r="D64" s="16">
        <f>SUM(D61:D63)</f>
        <v>2349662</v>
      </c>
      <c r="E64" s="17">
        <f>SUM(E61:E63)</f>
        <v>1191168</v>
      </c>
      <c r="F64" s="17">
        <f aca="true" t="shared" si="6" ref="F64:K64">SUM(F61:F63)</f>
        <v>4379639</v>
      </c>
      <c r="G64" s="17">
        <f t="shared" si="6"/>
        <v>27649039</v>
      </c>
      <c r="H64" s="17">
        <f t="shared" si="6"/>
        <v>22168229</v>
      </c>
      <c r="I64" s="17">
        <f t="shared" si="6"/>
        <v>6047209</v>
      </c>
      <c r="J64" s="17">
        <f t="shared" si="6"/>
        <v>16121020</v>
      </c>
      <c r="K64" s="17">
        <f t="shared" si="6"/>
        <v>1829530</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995492</v>
      </c>
      <c r="E67" s="12">
        <v>456383</v>
      </c>
      <c r="F67" s="12">
        <v>956808</v>
      </c>
      <c r="G67" s="12">
        <v>15009160</v>
      </c>
      <c r="H67" s="12">
        <v>12263333</v>
      </c>
      <c r="I67" s="12">
        <v>5605996</v>
      </c>
      <c r="J67" s="12">
        <v>6657337</v>
      </c>
      <c r="K67" s="12">
        <v>832422</v>
      </c>
      <c r="L67" s="198">
        <v>41</v>
      </c>
    </row>
    <row r="68" spans="1:12" s="4" customFormat="1" ht="9.75" customHeight="1">
      <c r="A68" s="7">
        <v>42</v>
      </c>
      <c r="B68" s="3" t="s">
        <v>85</v>
      </c>
      <c r="C68" s="3"/>
      <c r="D68" s="11">
        <v>396348</v>
      </c>
      <c r="E68" s="12">
        <v>382137</v>
      </c>
      <c r="F68" s="12">
        <v>124577</v>
      </c>
      <c r="G68" s="12">
        <v>5412322</v>
      </c>
      <c r="H68" s="12">
        <v>4681638</v>
      </c>
      <c r="I68" s="12">
        <v>639587</v>
      </c>
      <c r="J68" s="12">
        <v>4042051</v>
      </c>
      <c r="K68" s="12">
        <v>101689</v>
      </c>
      <c r="L68" s="198">
        <v>42</v>
      </c>
    </row>
    <row r="69" spans="1:12" s="4" customFormat="1" ht="9.75" customHeight="1">
      <c r="A69" s="7">
        <v>43</v>
      </c>
      <c r="B69" s="3" t="s">
        <v>86</v>
      </c>
      <c r="C69" s="3"/>
      <c r="D69" s="11">
        <v>653096</v>
      </c>
      <c r="E69" s="12">
        <v>2411594</v>
      </c>
      <c r="F69" s="12">
        <v>1174914</v>
      </c>
      <c r="G69" s="12">
        <v>19738854</v>
      </c>
      <c r="H69" s="12">
        <v>17703841</v>
      </c>
      <c r="I69" s="12">
        <v>11485994</v>
      </c>
      <c r="J69" s="12">
        <v>6217847</v>
      </c>
      <c r="K69" s="12">
        <v>1139064</v>
      </c>
      <c r="L69" s="198">
        <v>43</v>
      </c>
    </row>
    <row r="70" spans="1:12" s="4" customFormat="1" ht="9.75" customHeight="1">
      <c r="A70" s="7">
        <v>44</v>
      </c>
      <c r="B70" s="3" t="s">
        <v>81</v>
      </c>
      <c r="C70" s="3"/>
      <c r="D70" s="11">
        <v>670000</v>
      </c>
      <c r="E70" s="12">
        <v>1041739</v>
      </c>
      <c r="F70" s="12">
        <v>4671445</v>
      </c>
      <c r="G70" s="12">
        <v>38208412</v>
      </c>
      <c r="H70" s="12">
        <v>36616389</v>
      </c>
      <c r="I70" s="12">
        <v>29659077</v>
      </c>
      <c r="J70" s="12">
        <v>6957312</v>
      </c>
      <c r="K70" s="12">
        <v>683927</v>
      </c>
      <c r="L70" s="198">
        <v>44</v>
      </c>
    </row>
    <row r="71" spans="1:12" s="4" customFormat="1" ht="9.75" customHeight="1">
      <c r="A71" s="7">
        <v>45</v>
      </c>
      <c r="B71" s="3" t="s">
        <v>82</v>
      </c>
      <c r="C71" s="3"/>
      <c r="D71" s="11" t="s">
        <v>314</v>
      </c>
      <c r="E71" s="12">
        <v>3272151</v>
      </c>
      <c r="F71" s="12">
        <v>777405</v>
      </c>
      <c r="G71" s="12">
        <v>18588498</v>
      </c>
      <c r="H71" s="12">
        <v>17645838</v>
      </c>
      <c r="I71" s="12">
        <v>6091059</v>
      </c>
      <c r="J71" s="12">
        <v>11554779</v>
      </c>
      <c r="K71" s="12">
        <v>602360</v>
      </c>
      <c r="L71" s="198">
        <v>45</v>
      </c>
    </row>
    <row r="72" spans="1:12" s="4" customFormat="1" ht="9.75" customHeight="1">
      <c r="A72" s="7">
        <v>46</v>
      </c>
      <c r="B72" s="3" t="s">
        <v>87</v>
      </c>
      <c r="C72" s="3"/>
      <c r="D72" s="11">
        <v>827125</v>
      </c>
      <c r="E72" s="12">
        <v>293209</v>
      </c>
      <c r="F72" s="12">
        <v>603769</v>
      </c>
      <c r="G72" s="12">
        <v>8415638</v>
      </c>
      <c r="H72" s="12">
        <v>6798696</v>
      </c>
      <c r="I72" s="12">
        <v>3443195</v>
      </c>
      <c r="J72" s="12">
        <v>3355501</v>
      </c>
      <c r="K72" s="12">
        <v>584154</v>
      </c>
      <c r="L72" s="198">
        <v>46</v>
      </c>
    </row>
    <row r="73" spans="1:12" s="4" customFormat="1" ht="9.75" customHeight="1">
      <c r="A73" s="7">
        <v>47</v>
      </c>
      <c r="B73" s="3" t="s">
        <v>88</v>
      </c>
      <c r="C73" s="3"/>
      <c r="D73" s="11" t="s">
        <v>314</v>
      </c>
      <c r="E73" s="12">
        <v>313410</v>
      </c>
      <c r="F73" s="12">
        <v>1358700</v>
      </c>
      <c r="G73" s="12">
        <v>15155956</v>
      </c>
      <c r="H73" s="12">
        <v>13960025</v>
      </c>
      <c r="I73" s="12">
        <v>6478647</v>
      </c>
      <c r="J73" s="12">
        <v>7481378</v>
      </c>
      <c r="K73" s="12">
        <v>368942</v>
      </c>
      <c r="L73" s="198">
        <v>47</v>
      </c>
    </row>
    <row r="74" spans="1:12" s="4" customFormat="1" ht="9.75" customHeight="1">
      <c r="A74" s="7">
        <v>48</v>
      </c>
      <c r="B74" s="3" t="s">
        <v>89</v>
      </c>
      <c r="C74" s="3"/>
      <c r="D74" s="11">
        <v>1166330</v>
      </c>
      <c r="E74" s="12">
        <v>348024</v>
      </c>
      <c r="F74" s="12">
        <v>2949294</v>
      </c>
      <c r="G74" s="12">
        <v>17045896</v>
      </c>
      <c r="H74" s="12">
        <v>14942058</v>
      </c>
      <c r="I74" s="12">
        <v>11060433</v>
      </c>
      <c r="J74" s="12">
        <v>3881625</v>
      </c>
      <c r="K74" s="12">
        <v>686417</v>
      </c>
      <c r="L74" s="198">
        <v>48</v>
      </c>
    </row>
    <row r="75" spans="1:12" s="4" customFormat="1" ht="9.75" customHeight="1">
      <c r="A75" s="7">
        <v>49</v>
      </c>
      <c r="B75" s="3" t="s">
        <v>90</v>
      </c>
      <c r="C75" s="3"/>
      <c r="D75" s="11">
        <v>1425674</v>
      </c>
      <c r="E75" s="12">
        <v>292964</v>
      </c>
      <c r="F75" s="12">
        <v>1114496</v>
      </c>
      <c r="G75" s="12">
        <v>15355351</v>
      </c>
      <c r="H75" s="12">
        <v>12068209</v>
      </c>
      <c r="I75" s="12">
        <v>9740233</v>
      </c>
      <c r="J75" s="12">
        <v>2327976</v>
      </c>
      <c r="K75" s="12">
        <v>1253124</v>
      </c>
      <c r="L75" s="198">
        <v>49</v>
      </c>
    </row>
    <row r="76" spans="1:12" s="4" customFormat="1" ht="9.75" customHeight="1">
      <c r="A76" s="7">
        <v>50</v>
      </c>
      <c r="B76" s="14" t="s">
        <v>4</v>
      </c>
      <c r="C76" s="14"/>
      <c r="D76" s="16">
        <f>SUM(D67:D75)</f>
        <v>6134065</v>
      </c>
      <c r="E76" s="17">
        <f>SUM(E67:E75)</f>
        <v>8811611</v>
      </c>
      <c r="F76" s="17">
        <f aca="true" t="shared" si="7" ref="F76:K76">SUM(F67:F75)</f>
        <v>13731408</v>
      </c>
      <c r="G76" s="17">
        <f t="shared" si="7"/>
        <v>152930087</v>
      </c>
      <c r="H76" s="17">
        <f t="shared" si="7"/>
        <v>136680027</v>
      </c>
      <c r="I76" s="17">
        <f t="shared" si="7"/>
        <v>84204221</v>
      </c>
      <c r="J76" s="17">
        <f t="shared" si="7"/>
        <v>52475806</v>
      </c>
      <c r="K76" s="17">
        <f t="shared" si="7"/>
        <v>6252099</v>
      </c>
      <c r="L76" s="198">
        <v>50</v>
      </c>
    </row>
    <row r="77" spans="1:12" s="4" customFormat="1" ht="9.75" customHeight="1">
      <c r="A77" s="7">
        <v>51</v>
      </c>
      <c r="B77" s="20" t="s">
        <v>80</v>
      </c>
      <c r="C77" s="20"/>
      <c r="D77" s="16">
        <f>D64+D76</f>
        <v>8483727</v>
      </c>
      <c r="E77" s="17">
        <f>E64+E76</f>
        <v>10002779</v>
      </c>
      <c r="F77" s="17">
        <f aca="true" t="shared" si="8" ref="F77:K77">F64+F76</f>
        <v>18111047</v>
      </c>
      <c r="G77" s="17">
        <f t="shared" si="8"/>
        <v>180579126</v>
      </c>
      <c r="H77" s="17">
        <f t="shared" si="8"/>
        <v>158848256</v>
      </c>
      <c r="I77" s="17">
        <f t="shared" si="8"/>
        <v>90251430</v>
      </c>
      <c r="J77" s="17">
        <f t="shared" si="8"/>
        <v>68596826</v>
      </c>
      <c r="K77" s="17">
        <f t="shared" si="8"/>
        <v>8081629</v>
      </c>
      <c r="L77" s="198">
        <v>51</v>
      </c>
    </row>
    <row r="78" spans="1:12" s="4" customFormat="1" ht="9" customHeight="1">
      <c r="A78" s="403" t="s">
        <v>33</v>
      </c>
      <c r="B78" s="403"/>
      <c r="C78" s="403"/>
      <c r="D78" s="403"/>
      <c r="E78" s="403"/>
      <c r="F78" s="403"/>
      <c r="G78" s="403"/>
      <c r="H78" s="403"/>
      <c r="I78" s="403"/>
      <c r="J78" s="24"/>
      <c r="K78" s="24"/>
      <c r="L78" s="198"/>
    </row>
    <row r="79" spans="1:12" s="52" customFormat="1" ht="9" customHeight="1">
      <c r="A79" s="401" t="s">
        <v>136</v>
      </c>
      <c r="B79" s="401"/>
      <c r="C79" s="401"/>
      <c r="D79" s="401"/>
      <c r="E79" s="401"/>
      <c r="F79" s="401"/>
      <c r="G79" s="401"/>
      <c r="H79" s="144"/>
      <c r="I79" s="144"/>
      <c r="J79" s="145"/>
      <c r="K79" s="145"/>
      <c r="L79" s="223"/>
    </row>
    <row r="80" spans="1:12" s="52" customFormat="1" ht="12.75" customHeight="1">
      <c r="A80" s="401"/>
      <c r="B80" s="401"/>
      <c r="C80" s="401"/>
      <c r="D80" s="401"/>
      <c r="E80" s="401"/>
      <c r="F80" s="401"/>
      <c r="G80" s="401"/>
      <c r="L80" s="223"/>
    </row>
  </sheetData>
  <sheetProtection/>
  <mergeCells count="25">
    <mergeCell ref="A17:F17"/>
    <mergeCell ref="G17:L17"/>
    <mergeCell ref="A29:F29"/>
    <mergeCell ref="G29:K29"/>
    <mergeCell ref="A59:F59"/>
    <mergeCell ref="G59:L59"/>
    <mergeCell ref="E1:F1"/>
    <mergeCell ref="B5:C16"/>
    <mergeCell ref="H5:I5"/>
    <mergeCell ref="E5:F12"/>
    <mergeCell ref="G1:H1"/>
    <mergeCell ref="K8:K15"/>
    <mergeCell ref="D6:D15"/>
    <mergeCell ref="G6:G15"/>
    <mergeCell ref="H6:K7"/>
    <mergeCell ref="A79:G79"/>
    <mergeCell ref="A80:G80"/>
    <mergeCell ref="A78:I78"/>
    <mergeCell ref="I13:J14"/>
    <mergeCell ref="F13:F15"/>
    <mergeCell ref="B2:F2"/>
    <mergeCell ref="G2:J2"/>
    <mergeCell ref="B3:F3"/>
    <mergeCell ref="G3:I3"/>
    <mergeCell ref="H8:J12"/>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Aschmann, Monika (LfStaD)</cp:lastModifiedBy>
  <cp:lastPrinted>2017-01-09T09:56:15Z</cp:lastPrinted>
  <dcterms:created xsi:type="dcterms:W3CDTF">2006-10-19T12:47:06Z</dcterms:created>
  <dcterms:modified xsi:type="dcterms:W3CDTF">2017-01-09T11:37:37Z</dcterms:modified>
  <cp:category/>
  <cp:version/>
  <cp:contentType/>
  <cp:contentStatus/>
</cp:coreProperties>
</file>