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defaultThemeVersion="124226"/>
  <bookViews>
    <workbookView xWindow="11730" yWindow="32760" windowWidth="14235" windowHeight="13755" tabRatio="969" activeTab="0"/>
  </bookViews>
  <sheets>
    <sheet name="Tab1.1" sheetId="1" r:id="rId1"/>
    <sheet name="Tab1.2" sheetId="31" r:id="rId2"/>
    <sheet name="Tab2-S8" sheetId="3" r:id="rId3"/>
    <sheet name="Tab2-S9" sheetId="4" r:id="rId4"/>
    <sheet name="Tab3-S10-S11" sheetId="6" r:id="rId5"/>
    <sheet name="Tab3-S12-S13" sheetId="7" r:id="rId6"/>
    <sheet name="Tab4-S14-S15" sheetId="8" r:id="rId7"/>
    <sheet name="Tab4-S16-S17" sheetId="19" r:id="rId8"/>
    <sheet name="Tab4-S18-S19" sheetId="21" r:id="rId9"/>
    <sheet name="Tab4-S20-S21" sheetId="9" r:id="rId10"/>
    <sheet name="Tab4-S22-S23" sheetId="11" r:id="rId11"/>
    <sheet name="Tab4-S24-S25" sheetId="22" r:id="rId12"/>
    <sheet name="Tab4-S26-S27" sheetId="2" r:id="rId13"/>
    <sheet name="Tab4-S28-S29" sheetId="20" r:id="rId14"/>
    <sheet name="Tab4-S30-S31" sheetId="23" r:id="rId15"/>
    <sheet name="Tab5-S32-S33" sheetId="26" r:id="rId16"/>
    <sheet name="Tab5-S34-S35" sheetId="28" r:id="rId17"/>
    <sheet name="Tab5-S36-S37" sheetId="29" r:id="rId18"/>
  </sheets>
  <definedNames>
    <definedName name="_xlnm.Print_Area" localSheetId="0">'Tab1.1'!$A$1:$H$72</definedName>
    <definedName name="_xlnm.Print_Area" localSheetId="1">'Tab1.2'!$A$1:$H$72</definedName>
    <definedName name="_xlnm.Print_Area" localSheetId="2">'Tab2-S8'!$A$1:$H$65</definedName>
    <definedName name="_xlnm.Print_Area" localSheetId="3">'Tab2-S9'!$A$1:$H$64</definedName>
    <definedName name="_xlnm.Print_Area" localSheetId="5">'Tab3-S12-S13'!$A$1:$Q$63</definedName>
    <definedName name="_xlnm.Print_Area" localSheetId="6">'Tab4-S14-S15'!$A$1:$M$79</definedName>
    <definedName name="_xlnm.Print_Area" localSheetId="9">'Tab4-S20-S21'!$A$1:$M$77</definedName>
    <definedName name="_xlnm.Print_Area" localSheetId="12">'Tab4-S26-S27'!$A$1:$M$63</definedName>
    <definedName name="_xlnm.Print_Area" localSheetId="13">'Tab4-S28-S29'!$A$1:$O$62</definedName>
    <definedName name="_xlnm.Print_Area" localSheetId="16">'Tab5-S34-S35'!$A$1:$L$79</definedName>
    <definedName name="_xlnm.Print_Area" localSheetId="17">'Tab5-S36-S37'!$A$1:$L$66</definedName>
  </definedNames>
  <calcPr calcId="191029"/>
</workbook>
</file>

<file path=xl/sharedStrings.xml><?xml version="1.0" encoding="utf-8"?>
<sst xmlns="http://schemas.openxmlformats.org/spreadsheetml/2006/main" count="3167" uniqueCount="412">
  <si>
    <t>Insgesamt</t>
  </si>
  <si>
    <t>ämter</t>
  </si>
  <si>
    <t>in</t>
  </si>
  <si>
    <t xml:space="preserve">EUR  </t>
  </si>
  <si>
    <t>zusammen</t>
  </si>
  <si>
    <t>insgesamt</t>
  </si>
  <si>
    <t>Unterfranken</t>
  </si>
  <si>
    <t/>
  </si>
  <si>
    <t xml:space="preserve">Kreisfreie Städte                                                                                                                                                                                                                                          </t>
  </si>
  <si>
    <t>Aschaffenburg</t>
  </si>
  <si>
    <t>Schweinfurt</t>
  </si>
  <si>
    <t>Würzburg</t>
  </si>
  <si>
    <t xml:space="preserve">Landkreise                                                                                                                                                                                                                                            </t>
  </si>
  <si>
    <t>Bad Kissingen</t>
  </si>
  <si>
    <t>Rhön-Grabfeld</t>
  </si>
  <si>
    <t>Haßberge</t>
  </si>
  <si>
    <t>Kitzingen</t>
  </si>
  <si>
    <t>Miltenberg</t>
  </si>
  <si>
    <t>Main-Spessart</t>
  </si>
  <si>
    <t>Schwaben</t>
  </si>
  <si>
    <t>Kaufbeuren</t>
  </si>
  <si>
    <t>Kempten (Allgäu)</t>
  </si>
  <si>
    <t>Memmingen</t>
  </si>
  <si>
    <t xml:space="preserve">Landkreise                                                                                                                                                                                                                                                 </t>
  </si>
  <si>
    <t>Aichach-Friedberg</t>
  </si>
  <si>
    <t>Augsburg</t>
  </si>
  <si>
    <t>Günzburg</t>
  </si>
  <si>
    <t>Neu-Ulm</t>
  </si>
  <si>
    <t>Lindau (Bodensee)</t>
  </si>
  <si>
    <t>Ostallgäu</t>
  </si>
  <si>
    <t>Unterallgäu</t>
  </si>
  <si>
    <t>Donau-Ries</t>
  </si>
  <si>
    <t>Oberallgäu</t>
  </si>
  <si>
    <t>_________</t>
  </si>
  <si>
    <t>2.1 Insgesamt</t>
  </si>
  <si>
    <t>Hilfen der öffentlichen Träger</t>
  </si>
  <si>
    <t>Jugendarbeit</t>
  </si>
  <si>
    <t>Mitarbeiterfortbildung</t>
  </si>
  <si>
    <t>Jugendsozialarbeit</t>
  </si>
  <si>
    <t>__________</t>
  </si>
  <si>
    <t>2.2 Jugendämter</t>
  </si>
  <si>
    <t>EUR</t>
  </si>
  <si>
    <t>1</t>
  </si>
  <si>
    <t>2</t>
  </si>
  <si>
    <t>3</t>
  </si>
  <si>
    <t>4</t>
  </si>
  <si>
    <t>5</t>
  </si>
  <si>
    <t>6</t>
  </si>
  <si>
    <t>7</t>
  </si>
  <si>
    <t>8</t>
  </si>
  <si>
    <t>9</t>
  </si>
  <si>
    <t>10</t>
  </si>
  <si>
    <t>11</t>
  </si>
  <si>
    <t>12</t>
  </si>
  <si>
    <t>- 13 -</t>
  </si>
  <si>
    <t>Bayern</t>
  </si>
  <si>
    <t>dav. kreisfreie Städte</t>
  </si>
  <si>
    <t xml:space="preserve">        Landkreise</t>
  </si>
  <si>
    <t>Oberbayern</t>
  </si>
  <si>
    <t>Ingolstadt</t>
  </si>
  <si>
    <t>München</t>
  </si>
  <si>
    <t>Rosenheim</t>
  </si>
  <si>
    <t>Altötting</t>
  </si>
  <si>
    <t>Berchtesgadener Land</t>
  </si>
  <si>
    <t>Bad Tölz-Wolfratshausen</t>
  </si>
  <si>
    <t>Dachau</t>
  </si>
  <si>
    <t>Ebersberg</t>
  </si>
  <si>
    <t>Eichstätt</t>
  </si>
  <si>
    <t>Erding</t>
  </si>
  <si>
    <t>Freising</t>
  </si>
  <si>
    <t>Fürstenfeldbruck</t>
  </si>
  <si>
    <t>Garmisch-Partenkirchen</t>
  </si>
  <si>
    <t>Landsberg a.Lech</t>
  </si>
  <si>
    <t>Miesbach</t>
  </si>
  <si>
    <t>Mühldorf a.Inn</t>
  </si>
  <si>
    <t>Neuburg-Schrobenhausen</t>
  </si>
  <si>
    <t>Pfaffenhofen a.d.Ilm</t>
  </si>
  <si>
    <t>Starnberg</t>
  </si>
  <si>
    <t>Traunstein</t>
  </si>
  <si>
    <t>Weilheim-Schongau</t>
  </si>
  <si>
    <t>Niederbayern</t>
  </si>
  <si>
    <t>Landshut</t>
  </si>
  <si>
    <t>Passau</t>
  </si>
  <si>
    <t>Straubing</t>
  </si>
  <si>
    <t>Deggendorf</t>
  </si>
  <si>
    <t>Freyung-Grafenau</t>
  </si>
  <si>
    <t>Kelheim</t>
  </si>
  <si>
    <t>Regen</t>
  </si>
  <si>
    <t>Rottal-Inn</t>
  </si>
  <si>
    <t>Straubing-Bogen</t>
  </si>
  <si>
    <t>Dingolfing-Landau</t>
  </si>
  <si>
    <t xml:space="preserve"> -17 -</t>
  </si>
  <si>
    <t>Oberpfalz</t>
  </si>
  <si>
    <t>Amberg</t>
  </si>
  <si>
    <t>Regensburg</t>
  </si>
  <si>
    <t xml:space="preserve">Weiden i.d.Opf. </t>
  </si>
  <si>
    <t>Amberg-Sulzbach</t>
  </si>
  <si>
    <t>Cham</t>
  </si>
  <si>
    <t>Neumarkt i.d.Opf.</t>
  </si>
  <si>
    <t>Neustadt a.d.Waldnaab</t>
  </si>
  <si>
    <t>Schwandorf</t>
  </si>
  <si>
    <t>Tirschenreuth</t>
  </si>
  <si>
    <t>Oberfranken</t>
  </si>
  <si>
    <t>Bamberg</t>
  </si>
  <si>
    <t>Bayreuth</t>
  </si>
  <si>
    <t>Coburg</t>
  </si>
  <si>
    <t>Hof</t>
  </si>
  <si>
    <t>Forchheim</t>
  </si>
  <si>
    <t xml:space="preserve">Hof </t>
  </si>
  <si>
    <t>Kronach</t>
  </si>
  <si>
    <t>Kulmbach</t>
  </si>
  <si>
    <t>Lichtenfels</t>
  </si>
  <si>
    <t>Wunsiedel i.Fichtelgebirge</t>
  </si>
  <si>
    <t>Mittelfranken</t>
  </si>
  <si>
    <t>Ansbach</t>
  </si>
  <si>
    <t>Erlangen</t>
  </si>
  <si>
    <t>Fürth</t>
  </si>
  <si>
    <t>Nürnberg</t>
  </si>
  <si>
    <t>Schwabach</t>
  </si>
  <si>
    <t>Erlangen-Höchstadt</t>
  </si>
  <si>
    <t>Nürnberger Land</t>
  </si>
  <si>
    <t>Neustadt a.d.Aisch-Bad Windsheim</t>
  </si>
  <si>
    <t>Roth</t>
  </si>
  <si>
    <t>Weißenburg-Gunzenhausen</t>
  </si>
  <si>
    <t>öffentlicher Träger</t>
  </si>
  <si>
    <t>Davon Einnahmen/Einzahlungen</t>
  </si>
  <si>
    <t>Einnahmen/Einzahlungen</t>
  </si>
  <si>
    <t>für Leistungen</t>
  </si>
  <si>
    <t>Rückflüsse von</t>
  </si>
  <si>
    <t>freien Trägern</t>
  </si>
  <si>
    <t>Ausgaben/Auszahlungen</t>
  </si>
  <si>
    <t>Davon Ausgaben/Auszahlungen</t>
  </si>
  <si>
    <t>Zuschüsse an</t>
  </si>
  <si>
    <t>freie Träger</t>
  </si>
  <si>
    <t xml:space="preserve">Erzieherischer Kinder- und Jugendschutz,               </t>
  </si>
  <si>
    <t>2) Einrichtungen der Familienförderung und Einrichtungen für werdende Mütter und Mütter oder Väter mit ihrem(n) Kind(ern).</t>
  </si>
  <si>
    <t>5) Nur bei kameraler Buchungssystematik.</t>
  </si>
  <si>
    <t xml:space="preserve">  Einzel- und Gruppenhilfen</t>
  </si>
  <si>
    <t xml:space="preserve">  Einrichtungen</t>
  </si>
  <si>
    <t xml:space="preserve"> Förderung der Erziehung in der Familie</t>
  </si>
  <si>
    <t xml:space="preserve">  Einzel- und Gruppenhilfen 1)</t>
  </si>
  <si>
    <t xml:space="preserve">  Einrichtungen 2)</t>
  </si>
  <si>
    <t>Kindertagesbetreuung zusammen</t>
  </si>
  <si>
    <t xml:space="preserve">   Einzel- und Gruppenhilfen</t>
  </si>
  <si>
    <t xml:space="preserve">   Einrichtungen</t>
  </si>
  <si>
    <t xml:space="preserve">         Einzel- und Gruppenhilfen</t>
  </si>
  <si>
    <t xml:space="preserve">         Einrichtungen</t>
  </si>
  <si>
    <t>Sonstige Aufgaben</t>
  </si>
  <si>
    <t>Ausgaben/Auszahlungen zusammen</t>
  </si>
  <si>
    <t>Personalausgaben der Jugendhilfeverwaltung 5)</t>
  </si>
  <si>
    <t>Ausgaben/Auszahlungen insgesamt</t>
  </si>
  <si>
    <t>Reine Ausgaben/Auszahlungen</t>
  </si>
  <si>
    <t>Einnahmen/Einzahlungen insgesamt</t>
  </si>
  <si>
    <t>Art des Leistungsbereichs</t>
  </si>
  <si>
    <t>Ausgaben (Auszahlungen) und Einnahmen (Einzahlungen) der Träger der öffentlichen Kinder- und Jugendhilfe</t>
  </si>
  <si>
    <t>Davon Ausgaben/Auszahlungen für</t>
  </si>
  <si>
    <t>Art der Hilfe</t>
  </si>
  <si>
    <t>Personalausgaben,</t>
  </si>
  <si>
    <t>(Geld)Leistungen für Berechtigte,</t>
  </si>
  <si>
    <t>sonstige laufende und einmalige Ausgaben</t>
  </si>
  <si>
    <t xml:space="preserve">Erzieherischer Kinder- und Jugendschutz,            </t>
  </si>
  <si>
    <t xml:space="preserve">  darunter                                          </t>
  </si>
  <si>
    <t xml:space="preserve">   Gemeinsame Unterbringung von Müttern oder Vätern </t>
  </si>
  <si>
    <t xml:space="preserve">Förderung von Kindern in Kindertageseinrichtungen   </t>
  </si>
  <si>
    <t xml:space="preserve">   darunter                                         </t>
  </si>
  <si>
    <t xml:space="preserve">Eingliederungshilfe für seelisch behinderte         </t>
  </si>
  <si>
    <t xml:space="preserve">Vorläufige Maßnahmen zum Schutz von                 </t>
  </si>
  <si>
    <t xml:space="preserve">Sonstige Aufgaben des örtlichen und überörtlichen   </t>
  </si>
  <si>
    <t xml:space="preserve">Ausgaben/Auszahlungen für sonstige Maßnahmen        </t>
  </si>
  <si>
    <t xml:space="preserve">2) Nur Ausgaben für Leistungen an Minderjährige. </t>
  </si>
  <si>
    <t>Einnahmen/</t>
  </si>
  <si>
    <t>Einzahlungen von</t>
  </si>
  <si>
    <t>Ausgaben/</t>
  </si>
  <si>
    <t>davon</t>
  </si>
  <si>
    <t>Reine</t>
  </si>
  <si>
    <t>Lfd.</t>
  </si>
  <si>
    <t>Auszahlungen</t>
  </si>
  <si>
    <t>Einzahlungen</t>
  </si>
  <si>
    <t>in Form von</t>
  </si>
  <si>
    <t>Nr.</t>
  </si>
  <si>
    <t>Rückflüssen aus</t>
  </si>
  <si>
    <t>Zuschüssen,</t>
  </si>
  <si>
    <t>Darlehen,</t>
  </si>
  <si>
    <t>Beteiligungen</t>
  </si>
  <si>
    <t>13</t>
  </si>
  <si>
    <t xml:space="preserve"> Einrichtungen der Mitarbeiterfortbildung   </t>
  </si>
  <si>
    <t xml:space="preserve">Erziehungs-,  Jugend- und  Familienberatungsstellen        </t>
  </si>
  <si>
    <t xml:space="preserve">Einrichtungen für Hilfe zur Erziehung und Hilfe für   </t>
  </si>
  <si>
    <t>Ausgaben (Auszahlungen) und Einnahmen</t>
  </si>
  <si>
    <t>1) Nur bei kameraler Buchungssystematik.</t>
  </si>
  <si>
    <t>Auszahlungen für Einrichtungen</t>
  </si>
  <si>
    <t>Statistik der Kinder-</t>
  </si>
  <si>
    <t>Ausgaben (Auszahlungen) und Einnahmen (Einzahlungen)</t>
  </si>
  <si>
    <t>Da</t>
  </si>
  <si>
    <t>von</t>
  </si>
  <si>
    <t>Regionale Gliederung</t>
  </si>
  <si>
    <t>Einzel- und</t>
  </si>
  <si>
    <t>Gruppen-</t>
  </si>
  <si>
    <t>hilfen</t>
  </si>
  <si>
    <t>Ausgaben zusammen</t>
  </si>
  <si>
    <t>Landkreise</t>
  </si>
  <si>
    <t>Kreisfreie Städte</t>
  </si>
  <si>
    <t>Davon (v. Sp.1)</t>
  </si>
  <si>
    <t>Reine Ausgaben/</t>
  </si>
  <si>
    <t>da</t>
  </si>
  <si>
    <t>darunter (Spalte 24)</t>
  </si>
  <si>
    <t>für Kindertageseinrichtungen</t>
  </si>
  <si>
    <t>Hilfe für junge Volljährige</t>
  </si>
  <si>
    <t>freier Träger</t>
  </si>
  <si>
    <t>14</t>
  </si>
  <si>
    <t>15</t>
  </si>
  <si>
    <t>16</t>
  </si>
  <si>
    <t>17</t>
  </si>
  <si>
    <t>18</t>
  </si>
  <si>
    <t>19</t>
  </si>
  <si>
    <t>20</t>
  </si>
  <si>
    <t>21</t>
  </si>
  <si>
    <t>22</t>
  </si>
  <si>
    <t>23</t>
  </si>
  <si>
    <t>24</t>
  </si>
  <si>
    <t>25</t>
  </si>
  <si>
    <t>26</t>
  </si>
  <si>
    <t>27</t>
  </si>
  <si>
    <t>28</t>
  </si>
  <si>
    <t xml:space="preserve">Einnahmen/Einzahlungen </t>
  </si>
  <si>
    <t>________________</t>
  </si>
  <si>
    <t>______________</t>
  </si>
  <si>
    <t xml:space="preserve"> Förderung der Erziehung in der Familie 1)</t>
  </si>
  <si>
    <t xml:space="preserve">    mit ihrem(n) Kind(ern)</t>
  </si>
  <si>
    <t xml:space="preserve"> und in Kindertagespflege</t>
  </si>
  <si>
    <t xml:space="preserve">  in Tageseinrichtungen</t>
  </si>
  <si>
    <t xml:space="preserve">    Horte bzw. Einrichtungen für Schulkinder</t>
  </si>
  <si>
    <t>Hilfe zur Erziehung 2)</t>
  </si>
  <si>
    <t xml:space="preserve"> Kinder und Jugendliche 2)</t>
  </si>
  <si>
    <t xml:space="preserve"> Kindern und Jugendlichen</t>
  </si>
  <si>
    <t xml:space="preserve"> Trägers 3)</t>
  </si>
  <si>
    <t xml:space="preserve"> soweit nicht zuordenbar</t>
  </si>
  <si>
    <t>Reine Ausgaben/Auszahlungen insgesamt</t>
  </si>
  <si>
    <t>Einrichtungen der  Familienförderung</t>
  </si>
  <si>
    <t>Zusammen</t>
  </si>
  <si>
    <t>3. Ausgaben (Auszahlungen) und Einnahmen</t>
  </si>
  <si>
    <t>in EUR</t>
  </si>
  <si>
    <t>3) Mitwirkung in Verfahren vor den Familiengerichten, Adoptionsvermittlung, Mitwirkung in Verfahren nach dem Jugendgerichtsgesetz, Amtspflegschaft, Amtsvormundschaft</t>
  </si>
  <si>
    <t>Einrichtungen der Jugendsozialarbeit</t>
  </si>
  <si>
    <t>Einrichtungen der Jugendarbeit</t>
  </si>
  <si>
    <t>Tageseinrichtungen für Kinder</t>
  </si>
  <si>
    <t xml:space="preserve">Einrichtungen der Mitarbeiterfortbildung   </t>
  </si>
  <si>
    <t>Sonstige Einrichtungen</t>
  </si>
  <si>
    <t>Personalausgaben der Jugendhilfeverwaltung 1)</t>
  </si>
  <si>
    <t xml:space="preserve">  oder Väter mit Kind(ern)</t>
  </si>
  <si>
    <t xml:space="preserve">  junge Volljährige sowie für die Inobhutnahme</t>
  </si>
  <si>
    <t xml:space="preserve">  Kindern und Jugendlichen</t>
  </si>
  <si>
    <t xml:space="preserve">     mit ihrem(n) Kind(ern)</t>
  </si>
  <si>
    <t>Einrichtungen</t>
  </si>
  <si>
    <t xml:space="preserve">  Tageseinrichtungen für Kinder</t>
  </si>
  <si>
    <t xml:space="preserve">  Gemeinsame Unterbringung von Müttern oder Vätern </t>
  </si>
  <si>
    <t>Einnahmen/Einzahlungen für Einrichtungen öffentlicher Träger</t>
  </si>
  <si>
    <t>Ausgaben/Auszahlungen für Einrichtungen öffentlicher Träger</t>
  </si>
  <si>
    <t>laufende Zuschüsse</t>
  </si>
  <si>
    <t>Auszahlungen für Einrichtungen                    Träger</t>
  </si>
  <si>
    <t>Ausgaben/                       freier</t>
  </si>
  <si>
    <t>sonstige     Einnahmen</t>
  </si>
  <si>
    <t>Zuschüsse an                 freie Träger</t>
  </si>
  <si>
    <t>investive Zuschüsse, Darlehen, Beteiligungen</t>
  </si>
  <si>
    <t>Einnahmen/Einzahlungen für Einrichtungen                                    öffentlicher Träger</t>
  </si>
  <si>
    <t>Auszahlungen für Einrichtungen       Träger</t>
  </si>
  <si>
    <t>Ausgaben/                    freier</t>
  </si>
  <si>
    <t>sonstige      Einnahmen</t>
  </si>
  <si>
    <t>Personal-ausgaben, sonstige laufende Ausgaben</t>
  </si>
  <si>
    <t>Erzieherischer Kinder- und Jugendschutz, Förderung der Erziehung in der Familie</t>
  </si>
  <si>
    <t>Tageseinrichtungen                           für Kinder</t>
  </si>
  <si>
    <t>Tagespflege         für Kinder</t>
  </si>
  <si>
    <t>sonstige Aufgaben</t>
  </si>
  <si>
    <t>Hilfe zur Erziehung, Eingliederungshilfe für seelisch behinderte Kinder und Jugendliche, Hilfe für junge Volljährige und vorläufige Schutzmaßnahmen</t>
  </si>
  <si>
    <t>Kindertagesbetreuung                       zusammen</t>
  </si>
  <si>
    <t>Ausgaben/ Auszahlungen        insgesamt</t>
  </si>
  <si>
    <t>3) Sonstige Aufgaben des örtlichen und überörtlichen Trägers (Mitwirkung in Verfahren vor den Familiengerichten, Adoptionsvermittlung, Mitwirkung in Verfahren nach dem Jugendgerichtsgesetz, Amtspflegschaft,</t>
  </si>
  <si>
    <t>1) Erzieherischer Kinder- und Jugendschutz; Allgemeine Förderung der Erziehung in der Familie, Beratung in Fragen der Partnerschaft, Trennung und Scheidung sowie Beratung und Unterstützung</t>
  </si>
  <si>
    <t>Benutzungs-              gebühren und ähnliche Entgelte</t>
  </si>
  <si>
    <t>Kostenbeiträge und übergeleitete Ansprüche, Erstattungen von Sozialleistungsträgern, Leistungen Dritter</t>
  </si>
  <si>
    <t>sonstige Einnahmen</t>
  </si>
  <si>
    <t>Zuschüsse an freie Träger</t>
  </si>
  <si>
    <t xml:space="preserve">Einrichtungen für werdende Mütter und Mütter </t>
  </si>
  <si>
    <t xml:space="preserve">  Tagespflege für Kinder</t>
  </si>
  <si>
    <t xml:space="preserve"> Einzel- und Gruppenhilfen</t>
  </si>
  <si>
    <t xml:space="preserve"> Einrichtungen</t>
  </si>
  <si>
    <t xml:space="preserve">     darunter: Horte bzw. Einrichtungen für Schulkinder</t>
  </si>
  <si>
    <t xml:space="preserve">  vorläufige Schutzmaßnahmen</t>
  </si>
  <si>
    <t xml:space="preserve">  darunter Horte bzw.         </t>
  </si>
  <si>
    <t xml:space="preserve">      Einrichtungen für Schulkinder</t>
  </si>
  <si>
    <t xml:space="preserve">  darunter Horte bzw.           </t>
  </si>
  <si>
    <t xml:space="preserve">    Einrichtungen für Schulkinder</t>
  </si>
  <si>
    <t>Ausgaben/Auszahlungen für Einrichtungen                                             öffentlicher Träger</t>
  </si>
  <si>
    <t>investive
Ausgaben</t>
  </si>
  <si>
    <t>investive
 Zuschüsse, Darlehen, Beteiligungen</t>
  </si>
  <si>
    <t xml:space="preserve"> andere Hilfen zur Erziehung</t>
  </si>
  <si>
    <t xml:space="preserve"> Erziehungsberatung</t>
  </si>
  <si>
    <t xml:space="preserve"> soziale Gruppenarbeit</t>
  </si>
  <si>
    <t xml:space="preserve"> Erziehungsbeistand, Betreuungshelfer</t>
  </si>
  <si>
    <t xml:space="preserve"> sozialpädagogische Familienhilfe</t>
  </si>
  <si>
    <t xml:space="preserve"> Erziehung in einer Tagesgruppe</t>
  </si>
  <si>
    <t xml:space="preserve"> Vollzeitpflege</t>
  </si>
  <si>
    <t xml:space="preserve"> Heimerziehung; Erziehung in einer                 </t>
  </si>
  <si>
    <t xml:space="preserve">  sonstigen betreuten Wohnform</t>
  </si>
  <si>
    <t xml:space="preserve"> intensive sozialpädagogische Einzelbetreuung</t>
  </si>
  <si>
    <t>Dillingen a.d.Donau</t>
  </si>
  <si>
    <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</si>
  <si>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</si>
  <si>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Weiden i.d. Opf.</t>
  </si>
  <si>
    <t>Art der Einrichtung</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</si>
  <si>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</si>
  <si>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Tageseinrichtungen  für Kinder</t>
  </si>
  <si>
    <t xml:space="preserve">  davon                                                  </t>
  </si>
  <si>
    <t xml:space="preserve">  und Jugendliche, Hilfe für junge Volljährige und           </t>
  </si>
  <si>
    <t xml:space="preserve">Hilfe zur Erziehung, Eingliederungshilfe für seelisch behinderte Kinder        </t>
  </si>
  <si>
    <t xml:space="preserve">       Einzel- und Gruppenhilfen</t>
  </si>
  <si>
    <t xml:space="preserve">       Einrichtungen</t>
  </si>
  <si>
    <t xml:space="preserve">    darunter: Unterbringung von werdenden Müttern und         </t>
  </si>
  <si>
    <t xml:space="preserve">      Müttern oder Vätern mit ihrem(n) Kind(ern)</t>
  </si>
  <si>
    <t xml:space="preserve">  Einzel- und Gruppenhilfen 3)</t>
  </si>
  <si>
    <t xml:space="preserve">  Einrichtungen 4)</t>
  </si>
  <si>
    <t xml:space="preserve">      Amtsvormundschaft und Beistandschaft) sowie Ausgaben für sonstige Maßnahmen.</t>
  </si>
  <si>
    <t>intensive sozialpädagogische Einzelbetreuung</t>
  </si>
  <si>
    <t xml:space="preserve">      und Beistandschaft.</t>
  </si>
  <si>
    <t>Jugend</t>
  </si>
  <si>
    <t xml:space="preserve">Einnahmen / Einzahlungen 
insgesamt
</t>
  </si>
  <si>
    <t>von Sp.1</t>
  </si>
  <si>
    <t xml:space="preserve">von </t>
  </si>
  <si>
    <t xml:space="preserve">
</t>
  </si>
  <si>
    <t>Lfd.
Nr.</t>
  </si>
  <si>
    <t>1) Erzieherischer Kinder- und Jugendschutz; Allgemeine Förderung der Erziehung in der Familie, Beratung in Fragen der Partnerschaft, Trennung und Scheidung sowie Beratung und</t>
  </si>
  <si>
    <t xml:space="preserve">      des Kindes in Notsituationen und Unterstützung bei notwendiger Unterbringung zur Erfüllung der Schulpflicht.</t>
  </si>
  <si>
    <t>Reine Ausgaben/ Auszahlungen
für Einrichtungen</t>
  </si>
  <si>
    <t xml:space="preserve">      bei der Ausübung der Personensorge, gemeinsame Unterbringung von werdenden Müttern und Müttern oder Vätern mit ihrem(n) Kind(ern), Betreuung und Versorgung des Kindes in</t>
  </si>
  <si>
    <t xml:space="preserve">      Notsituationen und Unterstützung bei notwendiger Unterbringung zur Erfüllung der Schulpflicht.</t>
  </si>
  <si>
    <t xml:space="preserve">     Unterstützung bei der Ausübung der Personensorge, gemeinsame Unterbringung von werdenden Müttern und Müttern oder Vätern mit  ihrem(n) Kind(ern),  Betreuung und Versorgung</t>
  </si>
  <si>
    <t>(Einzahlungen) der Träger der öffentlichen Kinder- und Jugendhilfe</t>
  </si>
  <si>
    <t>4) Erziehungs-, Jugend- und Familienberatungsstellen und sonstige Einrichtungen.</t>
  </si>
  <si>
    <t xml:space="preserve"> -</t>
  </si>
  <si>
    <t>Einnahmen/ Einzahlungen        
insgesamt</t>
  </si>
  <si>
    <t>darunter</t>
  </si>
  <si>
    <t xml:space="preserve">Reine Ausgaben/ Auszahlungen
insgesamt
</t>
  </si>
  <si>
    <r>
      <t>hilfen</t>
    </r>
    <r>
      <rPr>
        <vertAlign val="superscript"/>
        <sz val="9"/>
        <rFont val="Arial"/>
        <family val="2"/>
      </rPr>
      <t xml:space="preserve"> 3)</t>
    </r>
  </si>
  <si>
    <r>
      <t xml:space="preserve">Einrichtungen </t>
    </r>
    <r>
      <rPr>
        <vertAlign val="superscript"/>
        <sz val="9"/>
        <rFont val="Arial"/>
        <family val="2"/>
      </rPr>
      <t>4)</t>
    </r>
  </si>
  <si>
    <r>
      <t>hilfen</t>
    </r>
    <r>
      <rPr>
        <vertAlign val="superscript"/>
        <sz val="9"/>
        <rFont val="Arial"/>
        <family val="2"/>
      </rPr>
      <t xml:space="preserve"> 1)</t>
    </r>
  </si>
  <si>
    <r>
      <t xml:space="preserve">Einrichtungen </t>
    </r>
    <r>
      <rPr>
        <vertAlign val="superscript"/>
        <sz val="9"/>
        <rFont val="Arial"/>
        <family val="2"/>
      </rPr>
      <t>2)</t>
    </r>
  </si>
  <si>
    <r>
      <t xml:space="preserve">hilfen </t>
    </r>
    <r>
      <rPr>
        <vertAlign val="superscript"/>
        <sz val="9"/>
        <rFont val="Arial"/>
        <family val="2"/>
      </rPr>
      <t>1)</t>
    </r>
  </si>
  <si>
    <r>
      <t>Einrichtungen</t>
    </r>
    <r>
      <rPr>
        <vertAlign val="superscript"/>
        <sz val="9"/>
        <rFont val="Arial"/>
        <family val="2"/>
      </rPr>
      <t xml:space="preserve"> 2)</t>
    </r>
  </si>
  <si>
    <r>
      <t xml:space="preserve">hilfen </t>
    </r>
    <r>
      <rPr>
        <vertAlign val="superscript"/>
        <sz val="9"/>
        <rFont val="Arial"/>
        <family val="2"/>
      </rPr>
      <t>3)</t>
    </r>
  </si>
  <si>
    <r>
      <rPr>
        <sz val="9"/>
        <rFont val="Arial"/>
        <family val="2"/>
      </rPr>
      <t>Noch:</t>
    </r>
    <r>
      <rPr>
        <b/>
        <sz val="9"/>
        <rFont val="Arial"/>
        <family val="2"/>
      </rPr>
      <t xml:space="preserve"> 3. Ausgaben (Auszahlungen) und Einnahmen</t>
    </r>
  </si>
  <si>
    <t xml:space="preserve">  in Tagespflege</t>
  </si>
  <si>
    <t>Einnahmen/ Einzahlungen 
insgesamt</t>
  </si>
  <si>
    <t xml:space="preserve">Statistik der </t>
  </si>
  <si>
    <r>
      <t>Personalausgaben der Jugendhilfeverwaltung</t>
    </r>
    <r>
      <rPr>
        <vertAlign val="superscript"/>
        <sz val="9"/>
        <rFont val="Arial"/>
        <family val="2"/>
      </rPr>
      <t xml:space="preserve"> 5)</t>
    </r>
  </si>
  <si>
    <t>Statistik der</t>
  </si>
  <si>
    <t>Einnahmen/ Einzahlungen
 insgesamt</t>
  </si>
  <si>
    <r>
      <t xml:space="preserve">Personalausgaben der Jugendhilfeverwaltung </t>
    </r>
    <r>
      <rPr>
        <vertAlign val="superscript"/>
        <sz val="9"/>
        <rFont val="Arial"/>
        <family val="2"/>
      </rPr>
      <t>5)</t>
    </r>
  </si>
  <si>
    <t>Kinder- und Jugendhilfe</t>
  </si>
  <si>
    <t>Für Kindertageseinrichtungen</t>
  </si>
  <si>
    <t xml:space="preserve">für Einrichtungen
der Jugendarbeit
</t>
  </si>
  <si>
    <t>3.1 Insgesamt</t>
  </si>
  <si>
    <t xml:space="preserve">3.1.Insgesamt                   </t>
  </si>
  <si>
    <t>darunter 3.2 Jugendämter</t>
  </si>
  <si>
    <t>darunter 3.3 Kreisangehörige Gemeinden ohne eigenes Jugendamt</t>
  </si>
  <si>
    <t>Zusammenstellung nach Regierungsbezirken</t>
  </si>
  <si>
    <t>Regierungsbezirk Oberbayern</t>
  </si>
  <si>
    <t>Regierungsbezirk Niederbayern</t>
  </si>
  <si>
    <t>Regierungsbezirk Oberpfalz</t>
  </si>
  <si>
    <t>Regierungsbezirk Oberfranken</t>
  </si>
  <si>
    <t>Regierungsbezirk Mittelfranken</t>
  </si>
  <si>
    <t>Regierungsbezirk Unterfranken</t>
  </si>
  <si>
    <t>Regierungsbezirk Schwaben</t>
  </si>
  <si>
    <t>X</t>
  </si>
  <si>
    <t xml:space="preserve">Ausgaben (Auszahlungen) und Einnahmen (Einzahlungen) für die Kinder- und Jugendhilfe in Bayern </t>
  </si>
  <si>
    <t xml:space="preserve">in  </t>
  </si>
  <si>
    <t xml:space="preserve">EUR </t>
  </si>
  <si>
    <t xml:space="preserve">in   </t>
  </si>
  <si>
    <r>
      <t xml:space="preserve">Gebühren,    Entgelte </t>
    </r>
    <r>
      <rPr>
        <vertAlign val="superscript"/>
        <sz val="7"/>
        <rFont val="Arial"/>
        <family val="2"/>
      </rPr>
      <t>2)</t>
    </r>
  </si>
  <si>
    <r>
      <t xml:space="preserve">Gebühren,      Entgelte </t>
    </r>
    <r>
      <rPr>
        <vertAlign val="superscript"/>
        <sz val="7"/>
        <rFont val="Arial"/>
        <family val="2"/>
      </rPr>
      <t xml:space="preserve"> 2)</t>
    </r>
  </si>
  <si>
    <r>
      <t>Personal
ausgaben der
Jugendhilfe-
verwaltung</t>
    </r>
    <r>
      <rPr>
        <vertAlign val="superscript"/>
        <sz val="9"/>
        <rFont val="Arial"/>
        <family val="2"/>
      </rPr>
      <t xml:space="preserve"> 1)</t>
    </r>
  </si>
  <si>
    <r>
      <t xml:space="preserve">Personal
ausgaben der
Jugendhilfe-
verwaltung </t>
    </r>
    <r>
      <rPr>
        <vertAlign val="superscript"/>
        <sz val="9"/>
        <rFont val="Arial"/>
        <family val="2"/>
      </rPr>
      <t>1)</t>
    </r>
  </si>
  <si>
    <t>2) Rückgang wegen mtl. Gebührenzuschuss, siehe Vorwort.</t>
  </si>
  <si>
    <t>1.1 Insgesamt nach Leistungsbereichen im Berichtsjahr 2022</t>
  </si>
  <si>
    <t>1.2 Jugendämter nach Leistungsbereichen im Berichtsjahr 2022</t>
  </si>
  <si>
    <t xml:space="preserve">2. Einzel- und Gruppenhilfen und andere Aufgaben nach dem SGB VIII 2022  </t>
  </si>
  <si>
    <t xml:space="preserve">2. Einzel- und Gruppenhilfen und andere Aufgaben nach dem SGB VIII 2022     </t>
  </si>
  <si>
    <t xml:space="preserve">(Einzahlungen) 2022 nach Einrichtungsarten </t>
  </si>
  <si>
    <t>4. Ausgaben (Auszahlungen) und Einnahmen (Einzahlungen) 2022</t>
  </si>
  <si>
    <r>
      <rPr>
        <sz val="9"/>
        <rFont val="Arial"/>
        <family val="2"/>
      </rPr>
      <t>Noch:</t>
    </r>
    <r>
      <rPr>
        <b/>
        <sz val="9"/>
        <rFont val="Arial"/>
        <family val="2"/>
      </rPr>
      <t xml:space="preserve"> 4. Ausgaben (Auszahlungen) und Einnahmen (Einzahlungen) 2022</t>
    </r>
  </si>
  <si>
    <r>
      <rPr>
        <sz val="9"/>
        <rFont val="Arial"/>
        <family val="2"/>
      </rPr>
      <t xml:space="preserve">Noch: </t>
    </r>
    <r>
      <rPr>
        <b/>
        <sz val="9"/>
        <rFont val="Arial"/>
        <family val="2"/>
      </rPr>
      <t>4. Ausgaben (Auszahlungen) und Einnahmen (Einzahlungen) 2022</t>
    </r>
  </si>
  <si>
    <t>5. Ausgaben (Auszahlungen) und Einnahmen (Einzahlungen) 2022</t>
  </si>
  <si>
    <r>
      <rPr>
        <sz val="9"/>
        <rFont val="Arial"/>
        <family val="2"/>
      </rPr>
      <t xml:space="preserve">Noch: </t>
    </r>
    <r>
      <rPr>
        <b/>
        <sz val="9"/>
        <rFont val="Arial"/>
        <family val="2"/>
      </rPr>
      <t>5. Ausgaben (Auszahlungen) und Einnahmen (Einzahlungen) 2022</t>
    </r>
  </si>
  <si>
    <r>
      <rPr>
        <sz val="9"/>
        <rFont val="Arial"/>
        <family val="2"/>
      </rPr>
      <t>Noch:</t>
    </r>
    <r>
      <rPr>
        <b/>
        <sz val="9"/>
        <rFont val="Arial"/>
        <family val="2"/>
      </rPr>
      <t xml:space="preserve"> 5. Ausgaben (Auszahlungen) und Einnahmen (Einzahlungen) 2022</t>
    </r>
  </si>
  <si>
    <t>4 479 670 052</t>
  </si>
  <si>
    <t>1 028 112</t>
  </si>
  <si>
    <t>1 542 506</t>
  </si>
  <si>
    <t>47 550</t>
  </si>
  <si>
    <t>1 046</t>
  </si>
  <si>
    <t>2 030 853 644</t>
  </si>
  <si>
    <t>75 314</t>
  </si>
  <si>
    <t>jj899753</t>
  </si>
  <si>
    <t xml:space="preserve">und Jugendhilfe </t>
  </si>
  <si>
    <t>der Träger der öffentlichen Kinder- und Jugendhilfe</t>
  </si>
  <si>
    <t xml:space="preserve">nach regionaler Gliederung </t>
  </si>
  <si>
    <t>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t>
  </si>
  <si>
    <t xml:space="preserve">Kinder- und Jugendhilfe </t>
  </si>
  <si>
    <t xml:space="preserve">       ihrem(n) Kind(ern), Betreuung und Versorgung des Kindes in Notsituationen und Unterstützung bei notwendiger Unterbringung zur Erfüllung der    Schulpflicht.</t>
  </si>
  <si>
    <t>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t>
  </si>
  <si>
    <t xml:space="preserve">       ihrem(n) Kind(ern), Betreuung und Versorgung des Kindes in Notsituationen und Unterstützung bei notwendiger Unterbringung zur Erfüllung der                      Schulpflicht.</t>
  </si>
  <si>
    <t xml:space="preserve">       ihrem(n) Kind(ern), Betreuung und Versorgung des Kindes in Notsituationen und Unterstützung bei notwendiger Unterbringung zur Erfüllung der Schulpflicht.</t>
  </si>
  <si>
    <t>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</si>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</sst>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 ###\ ##0"/>
    <numFmt numFmtId="165" formatCode="#\ ##0"/>
    <numFmt numFmtId="166" formatCode="###\ ###\ ###\ \ ;\-###\ ###\ ###\ \ ;\-\ \ ;@\ *."/>
    <numFmt numFmtId="167" formatCode="0.0;\-0.0;&quot;-&quot;"/>
    <numFmt numFmtId="168" formatCode="#\ ###\ ###\ ##0"/>
    <numFmt numFmtId="169" formatCode="#\ ###\ ###\ ###"/>
    <numFmt numFmtId="170" formatCode="#\ ###\ ###\ ##\-"/>
    <numFmt numFmtId="171" formatCode="#\ ###\ ###\ ##0\ "/>
  </numFmts>
  <fonts count="16">
    <font>
      <sz val="10"/>
      <name val="Arial"/>
      <family val="2"/>
    </font>
    <font>
      <sz val="7.5"/>
      <name val="Arial"/>
      <family val="2"/>
    </font>
    <font>
      <sz val="9"/>
      <name val="Arial"/>
      <family val="2"/>
    </font>
    <font>
      <b/>
      <sz val="9"/>
      <name val="Arial"/>
      <family val="2"/>
    </font>
    <font>
      <sz val="8"/>
      <name val="Arial"/>
      <family val="2"/>
    </font>
    <font>
      <b/>
      <sz val="7.5"/>
      <name val="Arial"/>
      <family val="2"/>
    </font>
    <font>
      <sz val="7"/>
      <name val="Arial"/>
      <family val="2"/>
    </font>
    <font>
      <b/>
      <sz val="7"/>
      <name val="Arial"/>
      <family val="2"/>
    </font>
    <font>
      <i/>
      <sz val="7"/>
      <name val="Arial"/>
      <family val="2"/>
    </font>
    <font>
      <sz val="6"/>
      <name val="Arial"/>
      <family val="2"/>
    </font>
    <font>
      <b/>
      <sz val="8"/>
      <name val="Arial"/>
      <family val="2"/>
    </font>
    <font>
      <vertAlign val="superscript"/>
      <sz val="9"/>
      <name val="Arial"/>
      <family val="2"/>
    </font>
    <font>
      <sz val="10"/>
      <name val="Times New Roman"/>
      <family val="1"/>
    </font>
    <font>
      <b/>
      <sz val="6"/>
      <name val="Arial"/>
      <family val="2"/>
    </font>
    <font>
      <sz val="9"/>
      <name val="Times New Roman"/>
      <family val="1"/>
    </font>
    <font>
      <vertAlign val="superscript"/>
      <sz val="7"/>
      <name val="Arial"/>
      <family val="2"/>
    </font>
  </fonts>
  <fills count="4">
    <fill>
      <patternFill/>
    </fill>
    <fill>
      <patternFill patternType="gray125"/>
    </fill>
    <fill>
      <patternFill patternType="solid">
        <fgColor indexed="9"/>
        <bgColor indexed="64"/>
      </patternFill>
    </fill>
    <fill>
      <patternFill patternType="solid">
        <fgColor theme="0"/>
        <bgColor indexed="64"/>
      </patternFill>
    </fill>
  </fills>
  <borders count="47">
    <border>
      <left/>
      <right/>
      <top/>
      <bottom/>
      <diagonal/>
    </border>
    <border>
      <left style="thin"/>
      <right/>
      <top/>
      <bottom/>
    </border>
    <border>
      <left/>
      <right/>
      <top style="thin">
        <color indexed="8"/>
      </top>
      <bottom/>
    </border>
    <border>
      <left style="thin">
        <color indexed="8"/>
      </left>
      <right/>
      <top style="thin">
        <color indexed="8"/>
      </top>
      <bottom/>
    </border>
    <border>
      <left style="thin">
        <color indexed="8"/>
      </left>
      <right style="thin">
        <color indexed="8"/>
      </right>
      <top/>
      <bottom/>
    </border>
    <border>
      <left style="thin">
        <color indexed="8"/>
      </left>
      <right/>
      <top/>
      <bottom/>
    </border>
    <border>
      <left style="thin">
        <color indexed="8"/>
      </left>
      <right style="thin">
        <color indexed="8"/>
      </right>
      <top style="thin">
        <color indexed="8"/>
      </top>
      <bottom/>
    </border>
    <border>
      <left/>
      <right/>
      <top/>
      <bottom style="thin"/>
    </border>
    <border>
      <left/>
      <right style="thin">
        <color indexed="8"/>
      </right>
      <top/>
      <bottom/>
    </border>
    <border>
      <left/>
      <right style="thin">
        <color indexed="8"/>
      </right>
      <top style="thin">
        <color indexed="8"/>
      </top>
      <bottom/>
    </border>
    <border>
      <left style="thin"/>
      <right/>
      <top style="thin">
        <color indexed="8"/>
      </top>
      <bottom/>
    </border>
    <border>
      <left style="thin"/>
      <right style="thin"/>
      <top style="thin"/>
      <bottom/>
    </border>
    <border>
      <left style="thin"/>
      <right style="thin"/>
      <top/>
      <bottom/>
    </border>
    <border>
      <left style="thin"/>
      <right style="thin"/>
      <top/>
      <bottom style="thin"/>
    </border>
    <border>
      <left style="thin"/>
      <right/>
      <top/>
      <bottom style="thin"/>
    </border>
    <border>
      <left/>
      <right/>
      <top/>
      <bottom style="thin">
        <color indexed="8"/>
      </bottom>
    </border>
    <border>
      <left/>
      <right style="thin">
        <color indexed="8"/>
      </right>
      <top/>
      <bottom style="thin"/>
    </border>
    <border>
      <left style="thin"/>
      <right style="thin"/>
      <top style="thin"/>
      <bottom style="thin"/>
    </border>
    <border>
      <left style="thin"/>
      <right/>
      <top style="thin"/>
      <bottom style="thin"/>
    </border>
    <border>
      <left/>
      <right/>
      <top style="thin"/>
      <bottom style="thin"/>
    </border>
    <border>
      <left style="thin"/>
      <right style="thin">
        <color indexed="8"/>
      </right>
      <top style="thin">
        <color indexed="8"/>
      </top>
      <bottom/>
    </border>
    <border>
      <left style="thin">
        <color indexed="8"/>
      </left>
      <right/>
      <top/>
      <bottom style="thin"/>
    </border>
    <border>
      <left/>
      <right style="thin">
        <color indexed="8"/>
      </right>
      <top/>
      <bottom style="thin">
        <color indexed="8"/>
      </bottom>
    </border>
    <border>
      <left/>
      <right/>
      <top style="thin"/>
      <bottom/>
    </border>
    <border>
      <left style="thin">
        <color indexed="8"/>
      </left>
      <right style="thin">
        <color indexed="8"/>
      </right>
      <top style="thin">
        <color indexed="8"/>
      </top>
      <bottom style="thin"/>
    </border>
    <border>
      <left style="thin">
        <color indexed="8"/>
      </left>
      <right/>
      <top style="thin">
        <color indexed="8"/>
      </top>
      <bottom style="thin"/>
    </border>
    <border>
      <left style="thin">
        <color indexed="8"/>
      </left>
      <right/>
      <top style="thin"/>
      <bottom style="thin"/>
    </border>
    <border>
      <left style="thin">
        <color indexed="8"/>
      </left>
      <right style="thin">
        <color indexed="8"/>
      </right>
      <top style="thin"/>
      <bottom/>
    </border>
    <border>
      <left/>
      <right style="thin"/>
      <top style="thin"/>
      <bottom style="thin"/>
    </border>
    <border>
      <left style="thin"/>
      <right style="thin">
        <color indexed="8"/>
      </right>
      <top/>
      <bottom/>
    </border>
    <border>
      <left style="thin"/>
      <right/>
      <top style="thin"/>
      <bottom/>
    </border>
    <border>
      <left style="thin">
        <color indexed="8"/>
      </left>
      <right style="thin">
        <color indexed="8"/>
      </right>
      <top/>
      <bottom style="thin">
        <color indexed="8"/>
      </bottom>
    </border>
    <border>
      <left/>
      <right style="thin">
        <color indexed="8"/>
      </right>
      <top style="thin"/>
      <bottom/>
    </border>
    <border>
      <left style="thin">
        <color indexed="8"/>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bottom style="thin"/>
    </border>
    <border>
      <left/>
      <right style="thin"/>
      <top/>
      <bottom/>
    </border>
    <border>
      <left/>
      <right style="thin"/>
      <top style="thin"/>
      <bottom/>
    </border>
    <border>
      <left/>
      <right style="thin"/>
      <top/>
      <bottom style="thin"/>
    </border>
    <border>
      <left style="thin">
        <color indexed="8"/>
      </left>
      <right style="thin"/>
      <top style="thin">
        <color indexed="8"/>
      </top>
      <bottom/>
    </border>
    <border>
      <left style="thin">
        <color indexed="8"/>
      </left>
      <right style="thin"/>
      <top/>
      <bottom/>
    </border>
    <border>
      <left style="thin">
        <color indexed="8"/>
      </left>
      <right style="thin"/>
      <top/>
      <bottom style="thin">
        <color indexed="8"/>
      </bottom>
    </border>
    <border>
      <left style="thin"/>
      <right/>
      <top/>
      <bottom style="thin">
        <color indexed="8"/>
      </bottom>
    </border>
    <border>
      <left/>
      <right style="thin"/>
      <top style="thin">
        <color indexed="8"/>
      </top>
      <bottom/>
    </border>
    <border>
      <left/>
      <right style="thin"/>
      <top/>
      <bottom style="thin">
        <color indexed="8"/>
      </bottom>
    </border>
    <border>
      <left style="thin">
        <color indexed="8"/>
      </left>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2">
    <xf numFmtId="0" fontId="0" fillId="0" borderId="0" xfId="0"/>
    <xf numFmtId="0" fontId="1" fillId="0" borderId="0" xfId="0" applyFont="1" applyFill="1"/>
    <xf numFmtId="49" fontId="1" fillId="0" borderId="0" xfId="0" applyNumberFormat="1" applyFont="1" applyFill="1" applyBorder="1" applyAlignment="1">
      <alignment horizontal="left" vertical="center" wrapText="1"/>
    </xf>
    <xf numFmtId="166" fontId="1" fillId="0" borderId="0" xfId="0" applyNumberFormat="1" applyFont="1" applyFill="1" applyBorder="1" applyAlignment="1">
      <alignment horizontal="left" vertical="center" wrapText="1"/>
    </xf>
    <xf numFmtId="0" fontId="1" fillId="0" borderId="0" xfId="0" applyFont="1"/>
    <xf numFmtId="0" fontId="1" fillId="0" borderId="0" xfId="0" applyFont="1" applyBorder="1"/>
    <xf numFmtId="0" fontId="1" fillId="0" borderId="0" xfId="0" applyFont="1" applyAlignment="1">
      <alignment vertical="center"/>
    </xf>
    <xf numFmtId="1" fontId="1" fillId="0" borderId="0" xfId="0" applyNumberFormat="1" applyFont="1" applyFill="1" applyBorder="1" applyAlignment="1">
      <alignment horizontal="center" vertical="center" wrapText="1"/>
    </xf>
    <xf numFmtId="49" fontId="5"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49" fontId="1" fillId="0" borderId="1" xfId="0" applyNumberFormat="1" applyFont="1" applyFill="1" applyBorder="1" applyAlignment="1">
      <alignment vertical="center" wrapText="1"/>
    </xf>
    <xf numFmtId="168" fontId="1" fillId="0" borderId="1" xfId="0" applyNumberFormat="1" applyFont="1" applyFill="1" applyBorder="1" applyAlignment="1">
      <alignment horizontal="right" vertical="center" wrapText="1"/>
    </xf>
    <xf numFmtId="168"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center" wrapText="1"/>
    </xf>
    <xf numFmtId="49" fontId="5" fillId="0" borderId="0" xfId="0" applyNumberFormat="1" applyFont="1" applyFill="1" applyBorder="1" applyAlignment="1">
      <alignment horizontal="right" vertical="center" wrapText="1"/>
    </xf>
    <xf numFmtId="49" fontId="5" fillId="0" borderId="0" xfId="0" applyNumberFormat="1" applyFont="1" applyFill="1" applyBorder="1" applyAlignment="1">
      <alignment horizontal="left" vertical="center" wrapText="1"/>
    </xf>
    <xf numFmtId="168" fontId="5" fillId="0" borderId="1" xfId="0" applyNumberFormat="1" applyFont="1" applyFill="1" applyBorder="1" applyAlignment="1">
      <alignment horizontal="right" vertical="center" wrapText="1"/>
    </xf>
    <xf numFmtId="168" fontId="5" fillId="0" borderId="0" xfId="0" applyNumberFormat="1" applyFont="1" applyFill="1" applyBorder="1" applyAlignment="1">
      <alignment horizontal="right" vertical="center" wrapText="1"/>
    </xf>
    <xf numFmtId="168" fontId="1" fillId="0" borderId="1" xfId="0" applyNumberFormat="1" applyFont="1" applyFill="1" applyBorder="1" applyAlignment="1">
      <alignment vertical="center" wrapText="1"/>
    </xf>
    <xf numFmtId="168" fontId="1" fillId="0" borderId="0" xfId="0" applyNumberFormat="1" applyFont="1" applyFill="1" applyBorder="1" applyAlignment="1">
      <alignment vertical="center" wrapText="1"/>
    </xf>
    <xf numFmtId="166" fontId="5" fillId="0" borderId="0" xfId="0" applyNumberFormat="1" applyFont="1" applyFill="1" applyBorder="1" applyAlignment="1">
      <alignment horizontal="left" vertical="center" wrapText="1"/>
    </xf>
    <xf numFmtId="168" fontId="1" fillId="0" borderId="0" xfId="0" applyNumberFormat="1" applyFont="1" applyBorder="1"/>
    <xf numFmtId="168" fontId="5" fillId="0" borderId="0" xfId="0" applyNumberFormat="1" applyFont="1" applyBorder="1"/>
    <xf numFmtId="0" fontId="5" fillId="0" borderId="0" xfId="0" applyFont="1"/>
    <xf numFmtId="164"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center" wrapText="1"/>
    </xf>
    <xf numFmtId="166" fontId="5" fillId="0" borderId="0" xfId="0" applyNumberFormat="1" applyFont="1" applyFill="1" applyBorder="1" applyAlignment="1">
      <alignment horizontal="left" wrapText="1"/>
    </xf>
    <xf numFmtId="168" fontId="5" fillId="0" borderId="1" xfId="0" applyNumberFormat="1" applyFont="1" applyFill="1" applyBorder="1" applyAlignment="1">
      <alignment horizontal="right" wrapText="1"/>
    </xf>
    <xf numFmtId="168" fontId="5" fillId="0" borderId="0" xfId="0" applyNumberFormat="1" applyFont="1" applyFill="1" applyBorder="1" applyAlignment="1">
      <alignment horizontal="right" wrapText="1"/>
    </xf>
    <xf numFmtId="0" fontId="1" fillId="0" borderId="0" xfId="0" applyFont="1" applyAlignment="1">
      <alignment/>
    </xf>
    <xf numFmtId="164" fontId="1" fillId="0" borderId="1" xfId="0" applyNumberFormat="1" applyFont="1" applyFill="1" applyBorder="1" applyAlignment="1">
      <alignment horizontal="right" vertical="center" wrapText="1"/>
    </xf>
    <xf numFmtId="49" fontId="7" fillId="0" borderId="0" xfId="0" applyNumberFormat="1" applyFont="1" applyFill="1" applyAlignment="1">
      <alignment horizontal="center" vertical="center" wrapText="1"/>
    </xf>
    <xf numFmtId="0" fontId="6" fillId="0" borderId="0" xfId="0" applyFont="1" applyFill="1"/>
    <xf numFmtId="49" fontId="6" fillId="2" borderId="2" xfId="0" applyNumberFormat="1" applyFont="1" applyFill="1" applyBorder="1" applyAlignment="1">
      <alignment horizontal="left" vertical="center" wrapText="1"/>
    </xf>
    <xf numFmtId="49" fontId="6" fillId="2" borderId="3" xfId="0" applyNumberFormat="1" applyFont="1" applyFill="1" applyBorder="1" applyAlignment="1">
      <alignment horizontal="center" vertical="center" wrapText="1"/>
    </xf>
    <xf numFmtId="49" fontId="6" fillId="0" borderId="0" xfId="0" applyNumberFormat="1" applyFont="1" applyFill="1" applyBorder="1" applyAlignment="1">
      <alignment/>
    </xf>
    <xf numFmtId="49" fontId="6" fillId="2" borderId="4" xfId="0" applyNumberFormat="1" applyFont="1" applyFill="1" applyBorder="1" applyAlignment="1">
      <alignment horizontal="center" vertical="center" wrapText="1"/>
    </xf>
    <xf numFmtId="49" fontId="6" fillId="2" borderId="5" xfId="0" applyNumberFormat="1" applyFont="1" applyFill="1" applyBorder="1" applyAlignment="1">
      <alignment horizontal="left" vertical="center" wrapText="1"/>
    </xf>
    <xf numFmtId="49" fontId="6" fillId="2" borderId="0" xfId="0" applyNumberFormat="1" applyFont="1" applyFill="1" applyAlignment="1">
      <alignment horizontal="left" vertical="center" wrapText="1"/>
    </xf>
    <xf numFmtId="49" fontId="6" fillId="2" borderId="6"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0" xfId="0" applyNumberFormat="1" applyFont="1" applyFill="1" applyAlignment="1">
      <alignment horizontal="right" vertical="center" wrapText="1"/>
    </xf>
    <xf numFmtId="49" fontId="6" fillId="0" borderId="7" xfId="0" applyNumberFormat="1" applyFont="1" applyFill="1" applyBorder="1" applyAlignment="1">
      <alignment/>
    </xf>
    <xf numFmtId="0" fontId="6" fillId="0" borderId="7" xfId="0" applyFont="1" applyFill="1" applyBorder="1"/>
    <xf numFmtId="49" fontId="6" fillId="2" borderId="7" xfId="0" applyNumberFormat="1" applyFont="1" applyFill="1" applyBorder="1" applyAlignment="1">
      <alignment horizontal="left" vertical="center" wrapText="1"/>
    </xf>
    <xf numFmtId="168" fontId="6" fillId="2" borderId="7" xfId="0" applyNumberFormat="1" applyFont="1" applyFill="1" applyBorder="1" applyAlignment="1">
      <alignment horizontal="right" vertical="center" wrapText="1"/>
    </xf>
    <xf numFmtId="49" fontId="9" fillId="0" borderId="0" xfId="0" applyNumberFormat="1" applyFont="1" applyFill="1" applyBorder="1" applyAlignment="1">
      <alignment/>
    </xf>
    <xf numFmtId="0" fontId="9" fillId="0" borderId="0" xfId="0" applyFont="1" applyFill="1"/>
    <xf numFmtId="49" fontId="6" fillId="2" borderId="8" xfId="0" applyNumberFormat="1" applyFont="1" applyFill="1" applyBorder="1" applyAlignment="1">
      <alignment horizontal="left" vertical="center" wrapTex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right" vertical="center" wrapText="1"/>
    </xf>
    <xf numFmtId="0" fontId="6" fillId="0" borderId="0" xfId="0" applyFont="1"/>
    <xf numFmtId="49" fontId="6" fillId="2" borderId="9" xfId="0" applyNumberFormat="1" applyFont="1" applyFill="1" applyBorder="1" applyAlignment="1">
      <alignment horizontal="left" vertical="center" wrapText="1"/>
    </xf>
    <xf numFmtId="49" fontId="6" fillId="2" borderId="6" xfId="0" applyNumberFormat="1" applyFont="1" applyFill="1" applyBorder="1" applyAlignment="1">
      <alignment horizontal="left" vertical="center" wrapText="1"/>
    </xf>
    <xf numFmtId="49" fontId="6" fillId="2" borderId="4" xfId="0" applyNumberFormat="1" applyFont="1" applyFill="1" applyBorder="1" applyAlignment="1">
      <alignment horizontal="left" vertical="center" wrapText="1"/>
    </xf>
    <xf numFmtId="166" fontId="6" fillId="0" borderId="0" xfId="0" applyNumberFormat="1" applyFont="1" applyFill="1" applyBorder="1" applyAlignment="1">
      <alignment horizontal="left" vertical="center" wrapText="1"/>
    </xf>
    <xf numFmtId="49" fontId="6" fillId="2" borderId="8" xfId="0" applyNumberFormat="1"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xf>
    <xf numFmtId="49" fontId="2" fillId="0" borderId="0" xfId="0" applyNumberFormat="1" applyFont="1" applyFill="1" applyBorder="1" applyAlignment="1">
      <alignment vertical="center" wrapText="1"/>
    </xf>
    <xf numFmtId="49" fontId="6" fillId="2" borderId="0" xfId="0" applyNumberFormat="1" applyFont="1" applyFill="1" applyBorder="1" applyAlignment="1">
      <alignment horizontal="left" vertical="center" wrapText="1"/>
    </xf>
    <xf numFmtId="49" fontId="3" fillId="2" borderId="0" xfId="0" applyNumberFormat="1" applyFont="1" applyFill="1" applyAlignment="1">
      <alignment horizontal="left" vertical="center" wrapText="1"/>
    </xf>
    <xf numFmtId="49" fontId="3" fillId="2" borderId="0" xfId="0" applyNumberFormat="1" applyFont="1" applyFill="1" applyBorder="1" applyAlignment="1">
      <alignment vertical="center" wrapText="1"/>
    </xf>
    <xf numFmtId="0" fontId="2" fillId="0" borderId="0" xfId="0" applyFont="1"/>
    <xf numFmtId="0" fontId="6" fillId="0" borderId="0" xfId="0" applyFont="1" applyBorder="1"/>
    <xf numFmtId="0" fontId="3" fillId="0" borderId="0" xfId="0" applyFont="1"/>
    <xf numFmtId="0" fontId="3" fillId="0" borderId="0" xfId="0" applyFont="1" applyBorder="1"/>
    <xf numFmtId="168" fontId="7" fillId="2" borderId="0" xfId="0" applyNumberFormat="1" applyFont="1" applyFill="1" applyAlignment="1">
      <alignment horizontal="right" vertical="center" wrapText="1"/>
    </xf>
    <xf numFmtId="164" fontId="7" fillId="2" borderId="0" xfId="0" applyNumberFormat="1" applyFont="1" applyFill="1" applyAlignment="1">
      <alignment horizontal="right" vertical="center" wrapText="1"/>
    </xf>
    <xf numFmtId="0" fontId="7" fillId="0" borderId="0" xfId="0" applyFont="1"/>
    <xf numFmtId="49" fontId="3" fillId="2" borderId="0" xfId="0" applyNumberFormat="1" applyFont="1" applyFill="1" applyAlignment="1">
      <alignment horizontal="right" vertical="center" wrapText="1"/>
    </xf>
    <xf numFmtId="49" fontId="7" fillId="2" borderId="0" xfId="0" applyNumberFormat="1" applyFont="1" applyFill="1" applyBorder="1" applyAlignment="1">
      <alignment horizontal="left" vertical="center" wrapText="1"/>
    </xf>
    <xf numFmtId="49" fontId="6" fillId="2" borderId="10" xfId="0" applyNumberFormat="1" applyFont="1" applyFill="1" applyBorder="1" applyAlignment="1">
      <alignment horizontal="left" vertical="center" wrapText="1"/>
    </xf>
    <xf numFmtId="49" fontId="6" fillId="2" borderId="0" xfId="0" applyNumberFormat="1" applyFont="1" applyFill="1" applyBorder="1" applyAlignment="1">
      <alignment horizontal="center" vertical="center" wrapText="1"/>
    </xf>
    <xf numFmtId="49" fontId="6" fillId="2" borderId="11" xfId="0" applyNumberFormat="1" applyFont="1" applyFill="1" applyBorder="1" applyAlignment="1">
      <alignment horizontal="left" vertical="center" wrapText="1"/>
    </xf>
    <xf numFmtId="49" fontId="6" fillId="2" borderId="12" xfId="0" applyNumberFormat="1" applyFont="1" applyFill="1" applyBorder="1" applyAlignment="1">
      <alignment horizontal="left" vertical="center" wrapText="1"/>
    </xf>
    <xf numFmtId="49" fontId="6" fillId="2" borderId="12" xfId="0" applyNumberFormat="1" applyFont="1" applyFill="1" applyBorder="1" applyAlignment="1">
      <alignment horizontal="center" vertical="center" wrapText="1"/>
    </xf>
    <xf numFmtId="49" fontId="6" fillId="2" borderId="13" xfId="0" applyNumberFormat="1" applyFont="1" applyFill="1" applyBorder="1" applyAlignment="1">
      <alignment horizontal="left" vertical="center" wrapText="1"/>
    </xf>
    <xf numFmtId="49" fontId="6" fillId="2" borderId="0" xfId="0" applyNumberFormat="1" applyFont="1" applyFill="1" applyBorder="1" applyAlignment="1">
      <alignment vertical="center" wrapText="1"/>
    </xf>
    <xf numFmtId="49" fontId="3" fillId="2" borderId="7" xfId="0" applyNumberFormat="1"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49" fontId="6" fillId="2" borderId="14" xfId="0" applyNumberFormat="1" applyFont="1" applyFill="1" applyBorder="1" applyAlignment="1">
      <alignment horizontal="left" vertical="center" wrapText="1"/>
    </xf>
    <xf numFmtId="49" fontId="2" fillId="2" borderId="0" xfId="0" applyNumberFormat="1" applyFont="1" applyFill="1" applyAlignment="1">
      <alignment horizontal="left" vertical="center" wrapText="1"/>
    </xf>
    <xf numFmtId="49" fontId="3" fillId="2" borderId="0" xfId="0" applyNumberFormat="1" applyFont="1" applyFill="1" applyBorder="1" applyAlignment="1">
      <alignment horizontal="center" vertical="center" wrapText="1"/>
    </xf>
    <xf numFmtId="49" fontId="3" fillId="0" borderId="15" xfId="0" applyNumberFormat="1" applyFont="1" applyFill="1" applyBorder="1" applyAlignment="1">
      <alignment vertical="center" wrapText="1"/>
    </xf>
    <xf numFmtId="49" fontId="3" fillId="0" borderId="15" xfId="0" applyNumberFormat="1" applyFont="1" applyFill="1" applyBorder="1" applyAlignment="1">
      <alignment horizontal="right" vertical="center" wrapText="1"/>
    </xf>
    <xf numFmtId="49" fontId="3" fillId="0" borderId="0" xfId="0" applyNumberFormat="1" applyFont="1" applyFill="1" applyBorder="1" applyAlignment="1">
      <alignment wrapText="1"/>
    </xf>
    <xf numFmtId="49" fontId="2" fillId="2" borderId="9"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2" xfId="0" applyNumberFormat="1" applyFont="1" applyFill="1" applyBorder="1" applyAlignment="1">
      <alignment horizontal="right" vertical="center" wrapText="1"/>
    </xf>
    <xf numFmtId="49" fontId="2" fillId="2" borderId="2" xfId="0" applyNumberFormat="1" applyFont="1" applyFill="1" applyBorder="1" applyAlignment="1">
      <alignment horizontal="left" vertical="center" wrapText="1"/>
    </xf>
    <xf numFmtId="49" fontId="2" fillId="2" borderId="8" xfId="0" applyNumberFormat="1"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49" fontId="2" fillId="2" borderId="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16" xfId="0" applyNumberFormat="1" applyFont="1" applyFill="1" applyBorder="1" applyAlignment="1">
      <alignment horizontal="left" vertical="center" wrapText="1"/>
    </xf>
    <xf numFmtId="49" fontId="2" fillId="2" borderId="17"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49" fontId="2" fillId="2" borderId="14"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0" fontId="9" fillId="0" borderId="0" xfId="0" applyFont="1"/>
    <xf numFmtId="49" fontId="6" fillId="2" borderId="16" xfId="0" applyNumberFormat="1" applyFont="1" applyFill="1" applyBorder="1" applyAlignment="1">
      <alignment horizontal="left" vertical="center" wrapText="1"/>
    </xf>
    <xf numFmtId="0" fontId="6" fillId="0" borderId="0" xfId="0" applyFont="1"/>
    <xf numFmtId="49" fontId="2" fillId="2" borderId="0" xfId="0" applyNumberFormat="1"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6" fillId="0" borderId="12" xfId="0" applyFont="1" applyBorder="1"/>
    <xf numFmtId="49" fontId="6" fillId="2" borderId="20" xfId="0" applyNumberFormat="1" applyFont="1" applyFill="1" applyBorder="1" applyAlignment="1">
      <alignment horizontal="left" vertical="center" wrapText="1"/>
    </xf>
    <xf numFmtId="166" fontId="7" fillId="2" borderId="0" xfId="0" applyNumberFormat="1" applyFont="1" applyFill="1" applyBorder="1" applyAlignment="1">
      <alignment horizontal="left" vertical="center" wrapText="1"/>
    </xf>
    <xf numFmtId="164" fontId="4" fillId="2" borderId="15" xfId="0" applyNumberFormat="1" applyFont="1" applyFill="1" applyBorder="1" applyAlignment="1">
      <alignment vertical="center" wrapText="1"/>
    </xf>
    <xf numFmtId="0" fontId="1" fillId="0" borderId="0" xfId="0" applyFont="1" applyAlignment="1">
      <alignment horizontal="center"/>
    </xf>
    <xf numFmtId="166" fontId="1" fillId="0" borderId="0" xfId="0" applyNumberFormat="1" applyFont="1" applyFill="1" applyBorder="1" applyAlignment="1">
      <alignment horizontal="left" vertical="center" wrapText="1"/>
    </xf>
    <xf numFmtId="0" fontId="1" fillId="0" borderId="0" xfId="0" applyFont="1"/>
    <xf numFmtId="0" fontId="4" fillId="0" borderId="0" xfId="0" applyFont="1"/>
    <xf numFmtId="168" fontId="1" fillId="0" borderId="1" xfId="0" applyNumberFormat="1" applyFont="1" applyBorder="1"/>
    <xf numFmtId="168" fontId="1" fillId="0" borderId="0" xfId="0" applyNumberFormat="1" applyFont="1"/>
    <xf numFmtId="168" fontId="5" fillId="0" borderId="1" xfId="0" applyNumberFormat="1" applyFont="1" applyBorder="1"/>
    <xf numFmtId="0" fontId="0" fillId="0" borderId="0" xfId="0" applyBorder="1"/>
    <xf numFmtId="168" fontId="1" fillId="0" borderId="0" xfId="0" applyNumberFormat="1" applyFont="1" applyAlignment="1">
      <alignment/>
    </xf>
    <xf numFmtId="168" fontId="1" fillId="0" borderId="1" xfId="0" applyNumberFormat="1" applyFont="1" applyFill="1" applyBorder="1" applyAlignment="1">
      <alignment horizontal="right" wrapText="1"/>
    </xf>
    <xf numFmtId="168" fontId="1" fillId="0" borderId="0" xfId="0" applyNumberFormat="1" applyFont="1" applyFill="1" applyBorder="1" applyAlignment="1">
      <alignment horizontal="right" wrapText="1"/>
    </xf>
    <xf numFmtId="168" fontId="6" fillId="2" borderId="0" xfId="0" applyNumberFormat="1" applyFont="1" applyFill="1" applyBorder="1" applyAlignment="1">
      <alignment horizontal="right" vertical="center" wrapText="1"/>
    </xf>
    <xf numFmtId="164" fontId="6" fillId="2" borderId="0" xfId="0" applyNumberFormat="1" applyFont="1" applyFill="1" applyBorder="1" applyAlignment="1">
      <alignment horizontal="right" vertical="center" wrapText="1"/>
    </xf>
    <xf numFmtId="49" fontId="2" fillId="2" borderId="7" xfId="0" applyNumberFormat="1" applyFont="1" applyFill="1" applyBorder="1" applyAlignment="1">
      <alignment horizontal="center" vertical="center" wrapText="1"/>
    </xf>
    <xf numFmtId="170" fontId="5" fillId="0" borderId="0" xfId="0" applyNumberFormat="1" applyFont="1" applyBorder="1"/>
    <xf numFmtId="170" fontId="1" fillId="0" borderId="0" xfId="0" applyNumberFormat="1" applyFont="1" applyBorder="1"/>
    <xf numFmtId="170" fontId="5" fillId="0" borderId="0" xfId="0" applyNumberFormat="1" applyFont="1" applyFill="1" applyBorder="1" applyAlignment="1">
      <alignment horizontal="right" vertical="center" wrapText="1"/>
    </xf>
    <xf numFmtId="170" fontId="1" fillId="0" borderId="0" xfId="0" applyNumberFormat="1" applyFont="1" applyFill="1" applyBorder="1" applyAlignment="1">
      <alignment horizontal="right" vertical="center" wrapText="1"/>
    </xf>
    <xf numFmtId="49" fontId="2" fillId="2" borderId="21"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0" fillId="2" borderId="5" xfId="0" applyNumberFormat="1" applyFont="1" applyFill="1" applyBorder="1" applyAlignment="1">
      <alignment horizontal="center" vertical="center" wrapText="1"/>
    </xf>
    <xf numFmtId="49" fontId="2" fillId="2" borderId="22" xfId="0" applyNumberFormat="1" applyFont="1" applyFill="1" applyBorder="1" applyAlignment="1">
      <alignment vertical="center" wrapText="1"/>
    </xf>
    <xf numFmtId="49" fontId="2" fillId="2" borderId="15" xfId="0" applyNumberFormat="1" applyFont="1" applyFill="1" applyBorder="1" applyAlignment="1">
      <alignment vertical="center" wrapText="1"/>
    </xf>
    <xf numFmtId="49" fontId="2" fillId="2" borderId="23" xfId="0" applyNumberFormat="1" applyFont="1" applyFill="1" applyBorder="1" applyAlignment="1">
      <alignment horizontal="center" vertical="center" wrapText="1"/>
    </xf>
    <xf numFmtId="168" fontId="3" fillId="0" borderId="0" xfId="0" applyNumberFormat="1" applyFont="1" applyAlignment="1">
      <alignment horizontal="right"/>
    </xf>
    <xf numFmtId="168" fontId="3" fillId="0" borderId="0" xfId="0" applyNumberFormat="1" applyFont="1" applyAlignment="1">
      <alignment horizontal="left"/>
    </xf>
    <xf numFmtId="164" fontId="6" fillId="2" borderId="7" xfId="0" applyNumberFormat="1" applyFont="1" applyFill="1" applyBorder="1" applyAlignment="1">
      <alignment vertical="center" wrapText="1"/>
    </xf>
    <xf numFmtId="164" fontId="6" fillId="2" borderId="15"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6"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0" fontId="6" fillId="0" borderId="0" xfId="0" applyFont="1" applyAlignment="1">
      <alignment/>
    </xf>
    <xf numFmtId="171" fontId="5" fillId="0" borderId="1" xfId="0" applyNumberFormat="1" applyFont="1" applyFill="1" applyBorder="1" applyAlignment="1">
      <alignment horizontal="right" vertical="center" wrapText="1"/>
    </xf>
    <xf numFmtId="171" fontId="5" fillId="0" borderId="0" xfId="0" applyNumberFormat="1" applyFont="1" applyFill="1" applyBorder="1" applyAlignment="1">
      <alignment horizontal="right" vertical="center" wrapText="1"/>
    </xf>
    <xf numFmtId="168" fontId="6" fillId="2" borderId="5" xfId="0" applyNumberFormat="1" applyFont="1" applyFill="1" applyBorder="1" applyAlignment="1">
      <alignment horizontal="right" vertical="center" wrapText="1"/>
    </xf>
    <xf numFmtId="168" fontId="6" fillId="2" borderId="0" xfId="0" applyNumberFormat="1" applyFont="1" applyFill="1" applyAlignment="1">
      <alignment horizontal="right" vertical="center" wrapText="1"/>
    </xf>
    <xf numFmtId="164" fontId="6" fillId="2" borderId="0" xfId="0" applyNumberFormat="1" applyFont="1" applyFill="1" applyAlignment="1">
      <alignment horizontal="right" vertical="center" wrapText="1"/>
    </xf>
    <xf numFmtId="164" fontId="6" fillId="2" borderId="5" xfId="0" applyNumberFormat="1" applyFont="1" applyFill="1" applyBorder="1" applyAlignment="1">
      <alignment horizontal="right" vertical="center" wrapText="1"/>
    </xf>
    <xf numFmtId="165" fontId="6" fillId="2" borderId="0" xfId="0" applyNumberFormat="1" applyFont="1" applyFill="1" applyAlignment="1">
      <alignment horizontal="right" vertical="center" wrapText="1"/>
    </xf>
    <xf numFmtId="164" fontId="6" fillId="2" borderId="1" xfId="0" applyNumberFormat="1" applyFont="1" applyFill="1" applyBorder="1" applyAlignment="1">
      <alignment vertical="center" wrapText="1"/>
    </xf>
    <xf numFmtId="164" fontId="6" fillId="2" borderId="0" xfId="0" applyNumberFormat="1" applyFont="1" applyFill="1" applyBorder="1" applyAlignment="1">
      <alignment vertical="center" wrapText="1"/>
    </xf>
    <xf numFmtId="49" fontId="6" fillId="2" borderId="0" xfId="0" applyNumberFormat="1" applyFont="1" applyFill="1" applyBorder="1" applyAlignment="1">
      <alignment horizontal="right" vertical="center" wrapText="1"/>
    </xf>
    <xf numFmtId="168" fontId="7" fillId="2" borderId="5" xfId="0" applyNumberFormat="1" applyFont="1" applyFill="1" applyBorder="1" applyAlignment="1">
      <alignment horizontal="right" vertical="center" wrapText="1"/>
    </xf>
    <xf numFmtId="164" fontId="1" fillId="2" borderId="5" xfId="0" applyNumberFormat="1" applyFont="1" applyFill="1" applyBorder="1" applyAlignment="1">
      <alignment horizontal="right" vertical="center" wrapText="1"/>
    </xf>
    <xf numFmtId="164" fontId="1" fillId="2" borderId="0" xfId="0" applyNumberFormat="1" applyFont="1" applyFill="1" applyBorder="1" applyAlignment="1">
      <alignment horizontal="right" vertical="center" wrapText="1"/>
    </xf>
    <xf numFmtId="168" fontId="1" fillId="2" borderId="5" xfId="0" applyNumberFormat="1" applyFont="1" applyFill="1" applyBorder="1" applyAlignment="1">
      <alignment horizontal="right" vertical="center" wrapText="1"/>
    </xf>
    <xf numFmtId="168" fontId="1" fillId="2" borderId="0" xfId="0" applyNumberFormat="1" applyFont="1" applyFill="1" applyBorder="1" applyAlignment="1">
      <alignment horizontal="right" vertical="center" wrapText="1"/>
    </xf>
    <xf numFmtId="168" fontId="1" fillId="0" borderId="1" xfId="0" applyNumberFormat="1" applyFont="1" applyFill="1" applyBorder="1" applyAlignment="1">
      <alignment horizontal="right" vertical="center" wrapText="1"/>
    </xf>
    <xf numFmtId="168" fontId="1" fillId="0" borderId="0" xfId="0" applyNumberFormat="1" applyFont="1" applyFill="1" applyBorder="1" applyAlignment="1">
      <alignment horizontal="right" vertical="center" wrapText="1"/>
    </xf>
    <xf numFmtId="168" fontId="1" fillId="0" borderId="0" xfId="0" applyNumberFormat="1" applyFont="1" applyAlignment="1">
      <alignment horizontal="right"/>
    </xf>
    <xf numFmtId="168" fontId="1" fillId="0" borderId="1" xfId="0" applyNumberFormat="1" applyFont="1" applyBorder="1" applyAlignment="1">
      <alignment horizontal="right"/>
    </xf>
    <xf numFmtId="171" fontId="1" fillId="0" borderId="1" xfId="0" applyNumberFormat="1" applyFont="1" applyFill="1" applyBorder="1" applyAlignment="1">
      <alignment horizontal="right" vertical="center" wrapText="1"/>
    </xf>
    <xf numFmtId="171"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166" fontId="6" fillId="2" borderId="0" xfId="0" applyNumberFormat="1" applyFont="1" applyFill="1" applyBorder="1" applyAlignment="1">
      <alignment horizontal="left" vertical="center" wrapText="1"/>
    </xf>
    <xf numFmtId="49" fontId="6" fillId="2" borderId="7" xfId="0" applyNumberFormat="1" applyFont="1" applyFill="1" applyBorder="1" applyAlignment="1">
      <alignment horizontal="center" vertical="center" wrapText="1"/>
    </xf>
    <xf numFmtId="166" fontId="6" fillId="2" borderId="0" xfId="0" applyNumberFormat="1" applyFont="1" applyFill="1" applyBorder="1" applyAlignment="1">
      <alignment horizontal="center" vertical="center" wrapText="1"/>
    </xf>
    <xf numFmtId="166" fontId="6" fillId="2" borderId="7" xfId="0" applyNumberFormat="1" applyFont="1" applyFill="1" applyBorder="1" applyAlignment="1">
      <alignment horizontal="center" vertical="center" wrapText="1"/>
    </xf>
    <xf numFmtId="0" fontId="6" fillId="0" borderId="0" xfId="0" applyFont="1" applyBorder="1" applyAlignment="1">
      <alignment horizontal="left"/>
    </xf>
    <xf numFmtId="49" fontId="6" fillId="2" borderId="23" xfId="0" applyNumberFormat="1" applyFont="1" applyFill="1" applyBorder="1" applyAlignment="1">
      <alignment horizontal="left" vertical="center" wrapText="1"/>
    </xf>
    <xf numFmtId="49" fontId="2" fillId="2" borderId="3" xfId="0" applyNumberFormat="1" applyFont="1" applyFill="1" applyBorder="1" applyAlignment="1">
      <alignment horizontal="right" vertical="center" wrapText="1"/>
    </xf>
    <xf numFmtId="49" fontId="6" fillId="2" borderId="7" xfId="0" applyNumberFormat="1" applyFont="1" applyFill="1" applyBorder="1" applyAlignment="1">
      <alignment vertical="center" wrapText="1"/>
    </xf>
    <xf numFmtId="49" fontId="6" fillId="2" borderId="15" xfId="0" applyNumberFormat="1" applyFont="1" applyFill="1" applyBorder="1" applyAlignment="1">
      <alignment vertical="center" wrapText="1"/>
    </xf>
    <xf numFmtId="49" fontId="6" fillId="2" borderId="3" xfId="0" applyNumberFormat="1" applyFont="1" applyFill="1" applyBorder="1" applyAlignment="1">
      <alignment horizontal="right" vertical="center" wrapText="1"/>
    </xf>
    <xf numFmtId="49" fontId="6" fillId="2" borderId="5" xfId="0" applyNumberFormat="1" applyFont="1" applyFill="1" applyBorder="1" applyAlignment="1">
      <alignment horizontal="right" vertical="center" wrapText="1"/>
    </xf>
    <xf numFmtId="49" fontId="6" fillId="2" borderId="2" xfId="0" applyNumberFormat="1" applyFont="1" applyFill="1" applyBorder="1" applyAlignment="1">
      <alignment horizontal="right" vertical="center" wrapText="1"/>
    </xf>
    <xf numFmtId="49" fontId="2" fillId="2" borderId="5" xfId="0" applyNumberFormat="1" applyFont="1" applyFill="1" applyBorder="1" applyAlignment="1">
      <alignment horizontal="right" vertical="center" wrapText="1"/>
    </xf>
    <xf numFmtId="49" fontId="2" fillId="2" borderId="14"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49" fontId="6"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wrapText="1"/>
    </xf>
    <xf numFmtId="49" fontId="7" fillId="0" borderId="0" xfId="0" applyNumberFormat="1" applyFont="1" applyFill="1" applyBorder="1" applyAlignment="1">
      <alignment/>
    </xf>
    <xf numFmtId="0" fontId="7" fillId="0" borderId="0" xfId="0" applyFont="1" applyFill="1"/>
    <xf numFmtId="49" fontId="3" fillId="2" borderId="0" xfId="0" applyNumberFormat="1" applyFont="1" applyFill="1" applyBorder="1" applyAlignment="1">
      <alignment horizontal="right" vertical="center" wrapText="1"/>
    </xf>
    <xf numFmtId="49" fontId="3" fillId="2" borderId="0" xfId="0" applyNumberFormat="1" applyFont="1" applyFill="1" applyBorder="1" applyAlignment="1">
      <alignment horizontal="left" vertical="center" wrapText="1"/>
    </xf>
    <xf numFmtId="0" fontId="6" fillId="0" borderId="0" xfId="0" applyFont="1" applyAlignment="1">
      <alignment horizontal="left"/>
    </xf>
    <xf numFmtId="49" fontId="2" fillId="2" borderId="19" xfId="0" applyNumberFormat="1" applyFont="1" applyFill="1" applyBorder="1" applyAlignment="1">
      <alignment horizontal="left" vertical="center" wrapText="1"/>
    </xf>
    <xf numFmtId="49" fontId="2" fillId="2" borderId="19" xfId="0" applyNumberFormat="1" applyFont="1" applyFill="1" applyBorder="1" applyAlignment="1">
      <alignment vertical="center" wrapText="1"/>
    </xf>
    <xf numFmtId="0" fontId="2" fillId="0" borderId="0" xfId="0" applyFont="1" applyBorder="1"/>
    <xf numFmtId="49" fontId="2" fillId="2" borderId="2" xfId="0" applyNumberFormat="1" applyFont="1" applyFill="1" applyBorder="1" applyAlignment="1">
      <alignment horizontal="center" vertical="center" wrapText="1"/>
    </xf>
    <xf numFmtId="0" fontId="1" fillId="0" borderId="0" xfId="0" applyFont="1"/>
    <xf numFmtId="168" fontId="1" fillId="0" borderId="0" xfId="0" applyNumberFormat="1" applyFont="1" applyBorder="1"/>
    <xf numFmtId="0" fontId="1" fillId="0" borderId="0" xfId="0" applyFont="1" applyAlignment="1">
      <alignment/>
    </xf>
    <xf numFmtId="0" fontId="1" fillId="0" borderId="0" xfId="0" applyFont="1" applyAlignment="1">
      <alignment vertical="center"/>
    </xf>
    <xf numFmtId="164" fontId="1" fillId="2" borderId="0" xfId="0" applyNumberFormat="1" applyFont="1" applyFill="1" applyAlignment="1">
      <alignment horizontal="right" vertical="center" wrapText="1"/>
    </xf>
    <xf numFmtId="168"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165" fontId="1" fillId="2" borderId="0" xfId="0" applyNumberFormat="1" applyFont="1" applyFill="1" applyBorder="1" applyAlignment="1">
      <alignment horizontal="right" vertical="center" wrapText="1"/>
    </xf>
    <xf numFmtId="171" fontId="5" fillId="0" borderId="0" xfId="0" applyNumberFormat="1" applyFont="1" applyFill="1" applyBorder="1" applyAlignment="1">
      <alignment vertical="center" wrapText="1"/>
    </xf>
    <xf numFmtId="168" fontId="5" fillId="0" borderId="0" xfId="0" applyNumberFormat="1" applyFont="1" applyBorder="1" applyAlignment="1">
      <alignment horizontal="right"/>
    </xf>
    <xf numFmtId="0" fontId="6" fillId="0" borderId="0" xfId="0" applyFont="1" applyAlignment="1">
      <alignment/>
    </xf>
    <xf numFmtId="0" fontId="9" fillId="0" borderId="0" xfId="0" applyFont="1" applyAlignment="1">
      <alignment vertical="center" wrapText="1"/>
    </xf>
    <xf numFmtId="0" fontId="6" fillId="0" borderId="0" xfId="0" applyFont="1" applyFill="1" applyBorder="1"/>
    <xf numFmtId="167" fontId="8" fillId="0" borderId="0" xfId="0" applyNumberFormat="1" applyFont="1" applyBorder="1" applyAlignment="1">
      <alignment horizontal="right" vertical="center"/>
    </xf>
    <xf numFmtId="0" fontId="9" fillId="0" borderId="0" xfId="0" applyFont="1"/>
    <xf numFmtId="0" fontId="9" fillId="0" borderId="0" xfId="0" applyFont="1" applyAlignment="1">
      <alignment/>
    </xf>
    <xf numFmtId="0" fontId="9" fillId="0" borderId="0" xfId="0" applyFont="1" applyAlignment="1">
      <alignment horizontal="center"/>
    </xf>
    <xf numFmtId="49" fontId="9" fillId="0" borderId="0" xfId="0" applyNumberFormat="1" applyFont="1" applyFill="1" applyBorder="1" applyAlignment="1">
      <alignment vertical="center" wrapText="1"/>
    </xf>
    <xf numFmtId="1" fontId="9" fillId="0" borderId="0" xfId="0" applyNumberFormat="1" applyFont="1" applyFill="1" applyBorder="1" applyAlignment="1">
      <alignment horizontal="center" vertical="center" wrapText="1"/>
    </xf>
    <xf numFmtId="0" fontId="9" fillId="0" borderId="0" xfId="0" applyFont="1" applyAlignment="1">
      <alignment horizontal="right"/>
    </xf>
    <xf numFmtId="166" fontId="6" fillId="2" borderId="23" xfId="0" applyNumberFormat="1" applyFont="1" applyFill="1" applyBorder="1" applyAlignment="1">
      <alignment horizontal="center" vertical="center" wrapText="1"/>
    </xf>
    <xf numFmtId="0" fontId="6" fillId="0" borderId="0" xfId="0" applyFont="1" applyFill="1"/>
    <xf numFmtId="49" fontId="7" fillId="2" borderId="0" xfId="0" applyNumberFormat="1" applyFont="1" applyFill="1" applyAlignment="1">
      <alignment horizontal="left" vertical="center" wrapText="1"/>
    </xf>
    <xf numFmtId="0" fontId="7" fillId="0" borderId="0" xfId="0" applyFont="1" applyAlignment="1">
      <alignment vertical="center" wrapText="1"/>
    </xf>
    <xf numFmtId="166" fontId="7" fillId="2" borderId="0" xfId="0" applyNumberFormat="1" applyFont="1" applyFill="1" applyBorder="1" applyAlignment="1">
      <alignment horizontal="center" vertical="center" wrapText="1"/>
    </xf>
    <xf numFmtId="0" fontId="6" fillId="0" borderId="0" xfId="0" applyFont="1"/>
    <xf numFmtId="0" fontId="2" fillId="0" borderId="0" xfId="0" applyFont="1" applyBorder="1" applyAlignment="1">
      <alignment horizontal="right"/>
    </xf>
    <xf numFmtId="49" fontId="2" fillId="2" borderId="0" xfId="0" applyNumberFormat="1" applyFont="1" applyFill="1" applyAlignment="1">
      <alignment horizontal="right" vertical="center" wrapText="1"/>
    </xf>
    <xf numFmtId="0" fontId="6" fillId="0" borderId="0" xfId="0" applyFont="1" applyAlignment="1">
      <alignment horizontal="right"/>
    </xf>
    <xf numFmtId="49" fontId="2" fillId="0" borderId="0" xfId="0" applyNumberFormat="1" applyFont="1" applyFill="1" applyBorder="1" applyAlignment="1">
      <alignment horizontal="right" vertical="center" wrapText="1"/>
    </xf>
    <xf numFmtId="0" fontId="1" fillId="0" borderId="0" xfId="0" applyFont="1" applyAlignment="1">
      <alignment horizontal="right"/>
    </xf>
    <xf numFmtId="49" fontId="2" fillId="0" borderId="15" xfId="0" applyNumberFormat="1" applyFont="1" applyFill="1" applyBorder="1" applyAlignment="1">
      <alignment horizontal="right" vertical="center" wrapText="1"/>
    </xf>
    <xf numFmtId="168" fontId="1" fillId="0" borderId="0" xfId="0" applyNumberFormat="1" applyFont="1" applyFill="1" applyBorder="1" applyAlignment="1">
      <alignment horizontal="right" wrapText="1"/>
    </xf>
    <xf numFmtId="0" fontId="0" fillId="0" borderId="0" xfId="0" applyFont="1" applyAlignment="1">
      <alignment horizontal="right"/>
    </xf>
    <xf numFmtId="0" fontId="0" fillId="0" borderId="0" xfId="0" applyFont="1"/>
    <xf numFmtId="49" fontId="2" fillId="0" borderId="0" xfId="0" applyNumberFormat="1" applyFont="1" applyFill="1" applyBorder="1" applyAlignment="1">
      <alignment wrapText="1"/>
    </xf>
    <xf numFmtId="0" fontId="2" fillId="0" borderId="0" xfId="0" applyFont="1"/>
    <xf numFmtId="0" fontId="6" fillId="0" borderId="0" xfId="0" applyFont="1" applyAlignment="1">
      <alignment horizontal="center"/>
    </xf>
    <xf numFmtId="0" fontId="4" fillId="0" borderId="0" xfId="0" applyFont="1" applyAlignment="1">
      <alignment horizontal="right"/>
    </xf>
    <xf numFmtId="49" fontId="2" fillId="0" borderId="15" xfId="0" applyNumberFormat="1" applyFont="1" applyFill="1" applyBorder="1" applyAlignment="1">
      <alignment vertical="center" wrapText="1"/>
    </xf>
    <xf numFmtId="49" fontId="12" fillId="2" borderId="3" xfId="0" applyNumberFormat="1" applyFont="1" applyFill="1" applyBorder="1" applyAlignment="1">
      <alignment horizontal="left" vertical="center" wrapText="1"/>
    </xf>
    <xf numFmtId="49" fontId="12" fillId="2" borderId="5" xfId="0" applyNumberFormat="1" applyFont="1" applyFill="1" applyBorder="1" applyAlignment="1">
      <alignment horizontal="left" vertical="center" wrapText="1"/>
    </xf>
    <xf numFmtId="168" fontId="2" fillId="0" borderId="0" xfId="0" applyNumberFormat="1" applyFont="1" applyFill="1" applyBorder="1" applyAlignment="1">
      <alignment horizontal="left" vertical="center" wrapText="1"/>
    </xf>
    <xf numFmtId="49" fontId="3" fillId="0" borderId="7" xfId="0" applyNumberFormat="1" applyFont="1" applyFill="1" applyBorder="1" applyAlignment="1">
      <alignment vertical="center" wrapText="1"/>
    </xf>
    <xf numFmtId="49" fontId="1" fillId="0"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2" fillId="2" borderId="26" xfId="0" applyNumberFormat="1" applyFont="1" applyFill="1" applyBorder="1" applyAlignment="1">
      <alignment horizontal="center" vertical="center" wrapText="1"/>
    </xf>
    <xf numFmtId="49" fontId="14" fillId="2" borderId="14" xfId="0" applyNumberFormat="1" applyFont="1" applyFill="1" applyBorder="1" applyAlignment="1">
      <alignment horizontal="left" vertical="center" wrapText="1"/>
    </xf>
    <xf numFmtId="49" fontId="2" fillId="2" borderId="27" xfId="0" applyNumberFormat="1" applyFont="1" applyFill="1" applyBorder="1" applyAlignment="1">
      <alignment horizontal="center" vertical="center" wrapText="1"/>
    </xf>
    <xf numFmtId="49" fontId="1" fillId="0" borderId="1" xfId="0" applyNumberFormat="1" applyFont="1" applyFill="1" applyBorder="1" applyAlignment="1">
      <alignment vertical="center"/>
    </xf>
    <xf numFmtId="49" fontId="1" fillId="0" borderId="0" xfId="0" applyNumberFormat="1" applyFont="1" applyFill="1" applyBorder="1" applyAlignment="1">
      <alignment vertical="center"/>
    </xf>
    <xf numFmtId="164" fontId="1" fillId="2" borderId="0" xfId="0" applyNumberFormat="1" applyFont="1" applyFill="1" applyBorder="1" applyAlignment="1">
      <alignment horizontal="right" vertical="center"/>
    </xf>
    <xf numFmtId="168" fontId="1" fillId="2" borderId="0" xfId="0" applyNumberFormat="1" applyFont="1" applyFill="1" applyBorder="1" applyAlignment="1">
      <alignment horizontal="right" vertical="center"/>
    </xf>
    <xf numFmtId="168" fontId="5" fillId="0" borderId="0" xfId="0" applyNumberFormat="1" applyFont="1" applyFill="1" applyBorder="1" applyAlignment="1">
      <alignment horizontal="right" vertical="center"/>
    </xf>
    <xf numFmtId="164" fontId="1" fillId="2" borderId="1" xfId="0" applyNumberFormat="1" applyFont="1" applyFill="1" applyBorder="1" applyAlignment="1">
      <alignment horizontal="right" vertical="center"/>
    </xf>
    <xf numFmtId="168" fontId="1" fillId="2" borderId="1" xfId="0" applyNumberFormat="1" applyFont="1" applyFill="1" applyBorder="1" applyAlignment="1">
      <alignment horizontal="right" vertical="center"/>
    </xf>
    <xf numFmtId="171" fontId="6" fillId="2" borderId="0" xfId="0" applyNumberFormat="1" applyFont="1" applyFill="1" applyAlignment="1">
      <alignment horizontal="right" vertical="center" wrapText="1"/>
    </xf>
    <xf numFmtId="49" fontId="3" fillId="3" borderId="0" xfId="0" applyNumberFormat="1" applyFont="1" applyFill="1" applyBorder="1" applyAlignment="1">
      <alignment horizontal="right" vertical="center" wrapText="1"/>
    </xf>
    <xf numFmtId="0" fontId="1" fillId="3" borderId="0" xfId="0" applyFont="1" applyFill="1"/>
    <xf numFmtId="49" fontId="3" fillId="3" borderId="0" xfId="0" applyNumberFormat="1" applyFont="1" applyFill="1" applyBorder="1" applyAlignment="1">
      <alignment vertical="center" wrapText="1"/>
    </xf>
    <xf numFmtId="49" fontId="2" fillId="3" borderId="19" xfId="0" applyNumberFormat="1" applyFont="1" applyFill="1" applyBorder="1" applyAlignment="1">
      <alignment horizontal="left" vertical="center" wrapText="1"/>
    </xf>
    <xf numFmtId="49" fontId="2" fillId="3" borderId="17" xfId="0" applyNumberFormat="1" applyFont="1" applyFill="1" applyBorder="1" applyAlignment="1">
      <alignment horizontal="center" vertical="center" wrapText="1"/>
    </xf>
    <xf numFmtId="168" fontId="1" fillId="3" borderId="0" xfId="0" applyNumberFormat="1" applyFont="1" applyFill="1" applyBorder="1" applyAlignment="1">
      <alignment horizontal="right" vertical="center" wrapText="1"/>
    </xf>
    <xf numFmtId="168" fontId="5" fillId="3" borderId="0" xfId="0" applyNumberFormat="1" applyFont="1" applyFill="1" applyBorder="1" applyAlignment="1">
      <alignment horizontal="right" wrapText="1"/>
    </xf>
    <xf numFmtId="49" fontId="1" fillId="3" borderId="0" xfId="0" applyNumberFormat="1" applyFont="1" applyFill="1" applyBorder="1" applyAlignment="1">
      <alignment vertical="center" wrapText="1"/>
    </xf>
    <xf numFmtId="168" fontId="5" fillId="3" borderId="0" xfId="0" applyNumberFormat="1" applyFont="1" applyFill="1" applyBorder="1" applyAlignment="1">
      <alignment horizontal="right" vertical="center" wrapText="1"/>
    </xf>
    <xf numFmtId="49" fontId="5" fillId="3" borderId="0" xfId="0" applyNumberFormat="1" applyFont="1" applyFill="1" applyBorder="1" applyAlignment="1">
      <alignment vertical="center" wrapText="1"/>
    </xf>
    <xf numFmtId="164" fontId="5" fillId="3" borderId="0" xfId="0" applyNumberFormat="1" applyFont="1" applyFill="1" applyBorder="1" applyAlignment="1">
      <alignment horizontal="right" vertical="center" wrapText="1"/>
    </xf>
    <xf numFmtId="164" fontId="5" fillId="3" borderId="0" xfId="0" applyNumberFormat="1" applyFont="1" applyFill="1" applyAlignment="1">
      <alignment horizontal="right" vertical="center" wrapText="1"/>
    </xf>
    <xf numFmtId="0" fontId="6" fillId="3" borderId="0" xfId="0" applyFont="1" applyFill="1" applyAlignment="1">
      <alignment horizontal="left"/>
    </xf>
    <xf numFmtId="0" fontId="9" fillId="3" borderId="0" xfId="0" applyFont="1" applyFill="1"/>
    <xf numFmtId="1" fontId="1" fillId="3" borderId="0" xfId="0" applyNumberFormat="1" applyFont="1" applyFill="1" applyBorder="1" applyAlignment="1">
      <alignment horizontal="left" vertical="center" wrapText="1"/>
    </xf>
    <xf numFmtId="0" fontId="0" fillId="3" borderId="0" xfId="0" applyFill="1"/>
    <xf numFmtId="168" fontId="1" fillId="3" borderId="0" xfId="0" applyNumberFormat="1" applyFont="1" applyFill="1" applyBorder="1"/>
    <xf numFmtId="168" fontId="3" fillId="3" borderId="0" xfId="0" applyNumberFormat="1" applyFont="1" applyFill="1" applyBorder="1" applyAlignment="1">
      <alignment horizontal="left" vertical="center" wrapText="1"/>
    </xf>
    <xf numFmtId="168" fontId="5" fillId="3" borderId="0" xfId="0" applyNumberFormat="1" applyFont="1" applyFill="1" applyBorder="1"/>
    <xf numFmtId="0" fontId="7" fillId="3" borderId="0" xfId="0" applyFont="1" applyFill="1" applyAlignment="1">
      <alignment horizontal="left"/>
    </xf>
    <xf numFmtId="0" fontId="13" fillId="3" borderId="0" xfId="0" applyFont="1" applyFill="1"/>
    <xf numFmtId="49" fontId="3" fillId="3" borderId="0" xfId="0" applyNumberFormat="1" applyFont="1" applyFill="1" applyBorder="1" applyAlignment="1">
      <alignment horizontal="center" vertical="center" wrapText="1"/>
    </xf>
    <xf numFmtId="49" fontId="3" fillId="3" borderId="15" xfId="0" applyNumberFormat="1" applyFont="1" applyFill="1" applyBorder="1" applyAlignment="1">
      <alignment vertical="center" wrapText="1"/>
    </xf>
    <xf numFmtId="168" fontId="1" fillId="3" borderId="0" xfId="0" applyNumberFormat="1" applyFont="1" applyFill="1" applyBorder="1" applyAlignment="1">
      <alignment vertical="center" wrapText="1"/>
    </xf>
    <xf numFmtId="0" fontId="6" fillId="3" borderId="0" xfId="0" applyFont="1" applyFill="1" applyAlignment="1">
      <alignment/>
    </xf>
    <xf numFmtId="49" fontId="6" fillId="3" borderId="0" xfId="0" applyNumberFormat="1" applyFont="1" applyFill="1" applyBorder="1" applyAlignment="1">
      <alignment vertical="center" wrapText="1"/>
    </xf>
    <xf numFmtId="0" fontId="6" fillId="3" borderId="0" xfId="0" applyFont="1" applyFill="1"/>
    <xf numFmtId="49" fontId="6" fillId="2" borderId="23"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28" xfId="0" applyNumberFormat="1" applyFont="1" applyFill="1" applyBorder="1" applyAlignment="1">
      <alignment horizontal="center" vertical="center" wrapText="1"/>
    </xf>
    <xf numFmtId="49" fontId="2" fillId="2" borderId="10"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2" borderId="29" xfId="0" applyNumberFormat="1" applyFont="1" applyFill="1" applyBorder="1" applyAlignment="1">
      <alignment horizontal="left" vertical="center" wrapText="1"/>
    </xf>
    <xf numFmtId="49" fontId="2" fillId="2" borderId="0" xfId="0" applyNumberFormat="1" applyFont="1" applyFill="1" applyBorder="1" applyAlignment="1">
      <alignment horizontal="right" vertical="center" wrapText="1"/>
    </xf>
    <xf numFmtId="0" fontId="0" fillId="0" borderId="23" xfId="0" applyBorder="1"/>
    <xf numFmtId="49" fontId="3" fillId="0" borderId="7" xfId="0" applyNumberFormat="1" applyFont="1" applyFill="1" applyBorder="1" applyAlignment="1">
      <alignment horizontal="right" vertical="center" wrapText="1"/>
    </xf>
    <xf numFmtId="49" fontId="2" fillId="2" borderId="1" xfId="0" applyNumberFormat="1" applyFont="1" applyFill="1" applyBorder="1" applyAlignment="1">
      <alignment horizontal="right" vertical="center" wrapText="1"/>
    </xf>
    <xf numFmtId="169" fontId="6" fillId="0" borderId="1" xfId="0" applyNumberFormat="1" applyFont="1" applyBorder="1" applyAlignment="1">
      <alignment vertical="center" wrapText="1"/>
    </xf>
    <xf numFmtId="169" fontId="6" fillId="0" borderId="0" xfId="0" applyNumberFormat="1" applyFont="1" applyAlignment="1">
      <alignment vertical="center" wrapText="1"/>
    </xf>
    <xf numFmtId="169" fontId="6" fillId="0" borderId="0" xfId="0" applyNumberFormat="1" applyFont="1" applyAlignment="1">
      <alignment horizontal="right" vertical="center" wrapText="1"/>
    </xf>
    <xf numFmtId="169" fontId="7" fillId="0" borderId="1" xfId="0" applyNumberFormat="1" applyFont="1" applyBorder="1" applyAlignment="1">
      <alignment vertical="center" wrapText="1"/>
    </xf>
    <xf numFmtId="169" fontId="7" fillId="0" borderId="0" xfId="0" applyNumberFormat="1" applyFont="1" applyAlignment="1">
      <alignment vertical="center" wrapText="1"/>
    </xf>
    <xf numFmtId="169" fontId="6" fillId="0" borderId="0" xfId="0" applyNumberFormat="1" applyFont="1"/>
    <xf numFmtId="169" fontId="6" fillId="2" borderId="5" xfId="0" applyNumberFormat="1" applyFont="1" applyFill="1" applyBorder="1" applyAlignment="1">
      <alignment horizontal="right" vertical="center" wrapText="1"/>
    </xf>
    <xf numFmtId="169" fontId="6" fillId="2" borderId="0" xfId="0" applyNumberFormat="1" applyFont="1" applyFill="1" applyAlignment="1">
      <alignment horizontal="right" vertical="center" wrapText="1"/>
    </xf>
    <xf numFmtId="169" fontId="6" fillId="2" borderId="0" xfId="0" applyNumberFormat="1" applyFont="1" applyFill="1" applyBorder="1" applyAlignment="1">
      <alignment horizontal="right" vertical="center" wrapText="1"/>
    </xf>
    <xf numFmtId="169" fontId="6" fillId="2" borderId="1" xfId="0" applyNumberFormat="1" applyFont="1" applyFill="1" applyBorder="1" applyAlignment="1">
      <alignment horizontal="right" vertical="center" wrapText="1"/>
    </xf>
    <xf numFmtId="169" fontId="6" fillId="0" borderId="1" xfId="0" applyNumberFormat="1" applyFont="1" applyBorder="1"/>
    <xf numFmtId="169" fontId="6" fillId="0" borderId="0" xfId="0" applyNumberFormat="1" applyFont="1" applyAlignment="1">
      <alignment horizontal="right"/>
    </xf>
    <xf numFmtId="169" fontId="6" fillId="0" borderId="0" xfId="0" applyNumberFormat="1" applyFont="1" applyAlignment="1">
      <alignment horizontal="right"/>
    </xf>
    <xf numFmtId="169" fontId="7" fillId="0" borderId="0" xfId="0" applyNumberFormat="1" applyFont="1" applyAlignment="1">
      <alignment horizontal="right"/>
    </xf>
    <xf numFmtId="169" fontId="6" fillId="0" borderId="1" xfId="0" applyNumberFormat="1" applyFont="1" applyBorder="1" applyAlignment="1">
      <alignment horizontal="right"/>
    </xf>
    <xf numFmtId="169" fontId="7" fillId="0" borderId="1" xfId="0" applyNumberFormat="1" applyFont="1" applyBorder="1" applyAlignment="1">
      <alignment horizontal="right"/>
    </xf>
    <xf numFmtId="168" fontId="3" fillId="0" borderId="0" xfId="0" applyNumberFormat="1" applyFont="1" applyAlignment="1">
      <alignment horizontal="center"/>
    </xf>
    <xf numFmtId="0" fontId="6" fillId="0" borderId="1" xfId="0" applyFont="1" applyBorder="1"/>
    <xf numFmtId="168" fontId="1" fillId="0" borderId="0" xfId="0" applyNumberFormat="1" applyFont="1" applyAlignment="1">
      <alignment horizontal="right"/>
    </xf>
    <xf numFmtId="164" fontId="5" fillId="0" borderId="0" xfId="0" applyNumberFormat="1" applyFont="1" applyFill="1" applyBorder="1" applyAlignment="1">
      <alignment horizontal="right" vertical="center" wrapText="1"/>
    </xf>
    <xf numFmtId="169" fontId="5" fillId="0" borderId="0" xfId="0" applyNumberFormat="1" applyFont="1" applyFill="1" applyBorder="1" applyAlignment="1">
      <alignment horizontal="right" vertical="center" wrapText="1"/>
    </xf>
    <xf numFmtId="168" fontId="7" fillId="2" borderId="0" xfId="0" applyNumberFormat="1" applyFont="1" applyFill="1" applyBorder="1" applyAlignment="1">
      <alignment horizontal="right" vertical="center" wrapText="1"/>
    </xf>
    <xf numFmtId="168" fontId="6" fillId="2" borderId="1" xfId="0" applyNumberFormat="1" applyFont="1" applyFill="1" applyBorder="1" applyAlignment="1">
      <alignment horizontal="right" vertical="center" wrapText="1"/>
    </xf>
    <xf numFmtId="0" fontId="6" fillId="0" borderId="1" xfId="0" applyFont="1" applyBorder="1" applyAlignment="1">
      <alignment horizontal="right"/>
    </xf>
    <xf numFmtId="0" fontId="6" fillId="0" borderId="0" xfId="0" applyFont="1" applyAlignment="1">
      <alignment horizontal="right"/>
    </xf>
    <xf numFmtId="169" fontId="6" fillId="0" borderId="0" xfId="0" applyNumberFormat="1" applyFont="1" applyBorder="1" applyAlignment="1">
      <alignment horizontal="right"/>
    </xf>
    <xf numFmtId="169" fontId="6" fillId="0" borderId="0" xfId="0" applyNumberFormat="1" applyFont="1" applyBorder="1"/>
    <xf numFmtId="49" fontId="7" fillId="2" borderId="0" xfId="0" applyNumberFormat="1" applyFont="1" applyFill="1" applyAlignment="1">
      <alignment horizontal="right" vertical="center" wrapText="1"/>
    </xf>
    <xf numFmtId="49" fontId="3" fillId="0" borderId="7" xfId="0" applyNumberFormat="1" applyFont="1" applyFill="1" applyBorder="1" applyAlignment="1">
      <alignment horizontal="left" vertical="center" wrapText="1"/>
    </xf>
    <xf numFmtId="171" fontId="7" fillId="2" borderId="0" xfId="0" applyNumberFormat="1" applyFont="1" applyFill="1" applyAlignment="1">
      <alignment horizontal="right" vertical="center" wrapText="1"/>
    </xf>
    <xf numFmtId="169" fontId="7" fillId="0" borderId="0" xfId="0" applyNumberFormat="1" applyFont="1" applyBorder="1" applyAlignment="1">
      <alignment horizontal="right"/>
    </xf>
    <xf numFmtId="169" fontId="6" fillId="0" borderId="1" xfId="0" applyNumberFormat="1" applyFont="1" applyBorder="1" applyAlignment="1">
      <alignment horizontal="right"/>
    </xf>
    <xf numFmtId="169" fontId="6" fillId="0" borderId="0" xfId="0" applyNumberFormat="1" applyFont="1" applyBorder="1" applyAlignment="1">
      <alignment horizontal="right"/>
    </xf>
    <xf numFmtId="0" fontId="6" fillId="0" borderId="1" xfId="0" applyFont="1" applyBorder="1" applyAlignment="1">
      <alignment horizontal="right"/>
    </xf>
    <xf numFmtId="49" fontId="6" fillId="2" borderId="0" xfId="0" applyNumberFormat="1" applyFont="1" applyFill="1" applyBorder="1" applyAlignment="1">
      <alignment vertical="center"/>
    </xf>
    <xf numFmtId="49" fontId="6" fillId="2" borderId="0" xfId="0" applyNumberFormat="1" applyFont="1" applyFill="1" applyAlignment="1">
      <alignment vertical="center"/>
    </xf>
    <xf numFmtId="49" fontId="6" fillId="2" borderId="0" xfId="0" applyNumberFormat="1" applyFont="1" applyFill="1" applyAlignment="1">
      <alignment vertical="center" wrapText="1"/>
    </xf>
    <xf numFmtId="166" fontId="6"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Alignment="1">
      <alignment horizontal="left" vertical="center" wrapText="1"/>
    </xf>
    <xf numFmtId="166" fontId="7" fillId="2" borderId="0" xfId="0" applyNumberFormat="1" applyFont="1" applyFill="1" applyBorder="1" applyAlignment="1">
      <alignment horizontal="left" vertical="center" wrapText="1"/>
    </xf>
    <xf numFmtId="49" fontId="6" fillId="2" borderId="0" xfId="0" applyNumberFormat="1" applyFont="1" applyFill="1" applyBorder="1" applyAlignment="1">
      <alignment horizontal="left" vertical="center" wrapText="1"/>
    </xf>
    <xf numFmtId="49" fontId="6" fillId="2" borderId="30" xfId="0" applyNumberFormat="1" applyFont="1" applyFill="1" applyBorder="1" applyAlignment="1">
      <alignment horizontal="center" vertical="center" wrapText="1"/>
    </xf>
    <xf numFmtId="49" fontId="6" fillId="2" borderId="2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6" fillId="2" borderId="14"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1"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10" fillId="2" borderId="0" xfId="0" applyNumberFormat="1" applyFont="1" applyFill="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33"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166" fontId="6" fillId="2" borderId="0" xfId="0" applyNumberFormat="1" applyFont="1" applyFill="1" applyBorder="1" applyAlignment="1">
      <alignment horizontal="center" vertical="center" wrapText="1"/>
    </xf>
    <xf numFmtId="166" fontId="6" fillId="2" borderId="8"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22" xfId="0" applyNumberFormat="1" applyFont="1" applyFill="1" applyBorder="1" applyAlignment="1">
      <alignment horizontal="center" vertical="center" wrapText="1"/>
    </xf>
    <xf numFmtId="0" fontId="2" fillId="0" borderId="0" xfId="0" applyFont="1" applyAlignment="1">
      <alignment horizontal="center"/>
    </xf>
    <xf numFmtId="49" fontId="3" fillId="2" borderId="0" xfId="0" applyNumberFormat="1" applyFont="1" applyFill="1" applyBorder="1" applyAlignment="1">
      <alignment horizontal="center" vertical="center" wrapText="1"/>
    </xf>
    <xf numFmtId="0" fontId="0" fillId="0" borderId="0" xfId="0" applyBorder="1"/>
    <xf numFmtId="49" fontId="3" fillId="2" borderId="15" xfId="0" applyNumberFormat="1" applyFont="1" applyFill="1" applyBorder="1" applyAlignment="1">
      <alignment horizontal="center" vertical="center" wrapText="1"/>
    </xf>
    <xf numFmtId="0" fontId="0" fillId="0" borderId="15" xfId="0" applyBorder="1"/>
    <xf numFmtId="49" fontId="6" fillId="2" borderId="34" xfId="0" applyNumberFormat="1" applyFont="1" applyFill="1" applyBorder="1" applyAlignment="1">
      <alignment horizontal="center" vertical="center" wrapText="1"/>
    </xf>
    <xf numFmtId="49" fontId="6" fillId="2" borderId="35" xfId="0" applyNumberFormat="1" applyFont="1" applyFill="1" applyBorder="1" applyAlignment="1">
      <alignment horizontal="center" vertical="center" wrapText="1"/>
    </xf>
    <xf numFmtId="49" fontId="6" fillId="2" borderId="36"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0" fontId="6" fillId="0" borderId="0" xfId="0" applyFont="1" applyBorder="1" applyAlignment="1">
      <alignment horizontal="center"/>
    </xf>
    <xf numFmtId="0" fontId="6" fillId="0" borderId="37" xfId="0" applyFont="1" applyBorder="1" applyAlignment="1">
      <alignment horizontal="center"/>
    </xf>
    <xf numFmtId="49" fontId="6" fillId="2" borderId="37" xfId="0" applyNumberFormat="1" applyFont="1" applyFill="1" applyBorder="1" applyAlignment="1">
      <alignment horizontal="center" vertical="center" wrapText="1"/>
    </xf>
    <xf numFmtId="166" fontId="6" fillId="2" borderId="7" xfId="0" applyNumberFormat="1" applyFont="1" applyFill="1" applyBorder="1" applyAlignment="1">
      <alignment horizontal="center" vertical="center" wrapText="1"/>
    </xf>
    <xf numFmtId="49" fontId="1" fillId="0" borderId="0" xfId="0" applyNumberFormat="1" applyFont="1" applyFill="1" applyBorder="1" applyAlignment="1">
      <alignment vertical="center" wrapText="1"/>
    </xf>
    <xf numFmtId="49" fontId="6" fillId="2" borderId="21" xfId="0" applyNumberFormat="1" applyFont="1" applyFill="1" applyBorder="1" applyAlignment="1">
      <alignment horizontal="center" vertical="center" wrapText="1"/>
    </xf>
    <xf numFmtId="166" fontId="7" fillId="2" borderId="0" xfId="0" applyNumberFormat="1" applyFont="1" applyFill="1" applyBorder="1" applyAlignment="1">
      <alignment horizontal="center" vertical="center" wrapText="1"/>
    </xf>
    <xf numFmtId="166" fontId="6" fillId="2" borderId="23"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xf>
    <xf numFmtId="49" fontId="6" fillId="2" borderId="13" xfId="0" applyNumberFormat="1" applyFont="1" applyFill="1" applyBorder="1" applyAlignment="1">
      <alignment horizontal="center" vertical="center" wrapText="1"/>
    </xf>
    <xf numFmtId="0" fontId="6" fillId="0" borderId="0" xfId="0" applyFont="1" applyBorder="1" applyAlignment="1">
      <alignment horizontal="left"/>
    </xf>
    <xf numFmtId="49" fontId="3" fillId="2" borderId="0" xfId="0" applyNumberFormat="1" applyFont="1" applyFill="1" applyAlignment="1">
      <alignment horizontal="center" vertical="center" wrapText="1"/>
    </xf>
    <xf numFmtId="49" fontId="6" fillId="2" borderId="38" xfId="0" applyNumberFormat="1" applyFont="1" applyFill="1" applyBorder="1" applyAlignment="1">
      <alignment horizontal="center" vertical="center" wrapText="1"/>
    </xf>
    <xf numFmtId="49" fontId="6" fillId="2" borderId="39" xfId="0" applyNumberFormat="1" applyFont="1" applyFill="1" applyBorder="1" applyAlignment="1">
      <alignment horizontal="center" vertical="center" wrapText="1"/>
    </xf>
    <xf numFmtId="49" fontId="6" fillId="2" borderId="40" xfId="0" applyNumberFormat="1" applyFont="1" applyFill="1" applyBorder="1" applyAlignment="1">
      <alignment horizontal="center" vertical="center" wrapText="1"/>
    </xf>
    <xf numFmtId="49" fontId="6" fillId="2" borderId="41" xfId="0" applyNumberFormat="1" applyFont="1" applyFill="1" applyBorder="1" applyAlignment="1">
      <alignment horizontal="center" vertical="center" wrapText="1"/>
    </xf>
    <xf numFmtId="49" fontId="6" fillId="2" borderId="42" xfId="0" applyNumberFormat="1" applyFont="1" applyFill="1" applyBorder="1" applyAlignment="1">
      <alignment horizontal="center" vertical="center" wrapText="1"/>
    </xf>
    <xf numFmtId="49" fontId="3" fillId="2" borderId="0" xfId="0" applyNumberFormat="1" applyFont="1" applyFill="1" applyBorder="1" applyAlignment="1">
      <alignment horizontal="right" vertical="center" wrapText="1"/>
    </xf>
    <xf numFmtId="49" fontId="3" fillId="2" borderId="0" xfId="0" applyNumberFormat="1" applyFont="1" applyFill="1" applyBorder="1" applyAlignment="1">
      <alignment horizontal="left" vertical="center" wrapText="1"/>
    </xf>
    <xf numFmtId="49" fontId="6" fillId="2" borderId="10" xfId="0" applyNumberFormat="1" applyFont="1" applyFill="1" applyBorder="1" applyAlignment="1">
      <alignment horizontal="center" vertical="center" wrapText="1"/>
    </xf>
    <xf numFmtId="49" fontId="6" fillId="2" borderId="43" xfId="0" applyNumberFormat="1" applyFont="1" applyFill="1" applyBorder="1" applyAlignment="1">
      <alignment horizontal="center" vertical="center" wrapText="1"/>
    </xf>
    <xf numFmtId="49" fontId="6" fillId="2" borderId="23" xfId="0" applyNumberFormat="1" applyFont="1" applyFill="1" applyBorder="1" applyAlignment="1">
      <alignment horizontal="left" vertical="center" wrapText="1"/>
    </xf>
    <xf numFmtId="49" fontId="6" fillId="2" borderId="38" xfId="0" applyNumberFormat="1" applyFont="1" applyFill="1" applyBorder="1" applyAlignment="1">
      <alignment horizontal="left" vertical="center" wrapText="1"/>
    </xf>
    <xf numFmtId="49" fontId="6" fillId="2" borderId="37" xfId="0" applyNumberFormat="1" applyFont="1" applyFill="1" applyBorder="1" applyAlignment="1">
      <alignment horizontal="left" vertical="center" wrapText="1"/>
    </xf>
    <xf numFmtId="49" fontId="6" fillId="2" borderId="7" xfId="0" applyNumberFormat="1" applyFont="1" applyFill="1" applyBorder="1" applyAlignment="1">
      <alignment horizontal="left" vertical="center" wrapText="1"/>
    </xf>
    <xf numFmtId="49" fontId="6" fillId="2" borderId="39" xfId="0" applyNumberFormat="1" applyFont="1" applyFill="1" applyBorder="1" applyAlignment="1">
      <alignment horizontal="left" vertical="center" wrapText="1"/>
    </xf>
    <xf numFmtId="49" fontId="6" fillId="2" borderId="10" xfId="0" applyNumberFormat="1" applyFont="1" applyFill="1" applyBorder="1" applyAlignment="1">
      <alignment horizontal="right" vertical="center" wrapText="1"/>
    </xf>
    <xf numFmtId="49" fontId="6" fillId="2" borderId="1" xfId="0" applyNumberFormat="1" applyFont="1" applyFill="1" applyBorder="1" applyAlignment="1">
      <alignment horizontal="right" vertical="center" wrapText="1"/>
    </xf>
    <xf numFmtId="49" fontId="6" fillId="2" borderId="43" xfId="0" applyNumberFormat="1" applyFont="1" applyFill="1" applyBorder="1" applyAlignment="1">
      <alignment horizontal="right" vertical="center" wrapText="1"/>
    </xf>
    <xf numFmtId="49" fontId="6" fillId="2" borderId="44" xfId="0" applyNumberFormat="1" applyFont="1" applyFill="1" applyBorder="1" applyAlignment="1">
      <alignment horizontal="center" vertical="center" wrapText="1"/>
    </xf>
    <xf numFmtId="49" fontId="6" fillId="2" borderId="45"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2" borderId="0" xfId="0" applyNumberFormat="1" applyFont="1" applyFill="1" applyAlignment="1">
      <alignment horizontal="left" vertical="center" wrapText="1"/>
    </xf>
    <xf numFmtId="49" fontId="2" fillId="2" borderId="3"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33" xfId="0" applyNumberFormat="1"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36" xfId="0" applyNumberFormat="1" applyFont="1" applyFill="1" applyBorder="1" applyAlignment="1">
      <alignment horizontal="center" vertical="center" wrapText="1"/>
    </xf>
    <xf numFmtId="1" fontId="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wrapText="1"/>
    </xf>
    <xf numFmtId="49" fontId="3" fillId="0" borderId="23" xfId="0" applyNumberFormat="1" applyFont="1" applyFill="1" applyBorder="1" applyAlignment="1">
      <alignment horizontal="center" vertical="center" wrapText="1"/>
    </xf>
    <xf numFmtId="49" fontId="2" fillId="2" borderId="2" xfId="0" applyNumberFormat="1" applyFont="1" applyFill="1" applyBorder="1" applyAlignment="1">
      <alignment horizontal="left" vertical="center" wrapText="1"/>
    </xf>
    <xf numFmtId="49" fontId="2" fillId="2" borderId="15" xfId="0" applyNumberFormat="1" applyFont="1" applyFill="1" applyBorder="1" applyAlignment="1">
      <alignment horizontal="left" vertical="center" wrapText="1"/>
    </xf>
    <xf numFmtId="49" fontId="2" fillId="2" borderId="3" xfId="0" applyNumberFormat="1" applyFont="1" applyFill="1" applyBorder="1" applyAlignment="1">
      <alignment horizontal="right" vertical="center" wrapText="1"/>
    </xf>
    <xf numFmtId="49" fontId="2" fillId="2" borderId="2" xfId="0" applyNumberFormat="1" applyFont="1" applyFill="1" applyBorder="1" applyAlignment="1">
      <alignment horizontal="right" vertical="center" wrapText="1"/>
    </xf>
    <xf numFmtId="49" fontId="2" fillId="2" borderId="33" xfId="0" applyNumberFormat="1" applyFont="1" applyFill="1" applyBorder="1" applyAlignment="1">
      <alignment horizontal="right" vertical="center" wrapText="1"/>
    </xf>
    <xf numFmtId="49" fontId="2" fillId="2" borderId="15" xfId="0" applyNumberFormat="1" applyFont="1" applyFill="1" applyBorder="1" applyAlignment="1">
      <alignment horizontal="right" vertical="center" wrapText="1"/>
    </xf>
    <xf numFmtId="49" fontId="2" fillId="2" borderId="16" xfId="0" applyNumberFormat="1" applyFont="1" applyFill="1" applyBorder="1" applyAlignment="1">
      <alignment horizontal="center" vertical="center" wrapText="1"/>
    </xf>
    <xf numFmtId="49" fontId="2" fillId="2" borderId="19"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wrapText="1"/>
    </xf>
    <xf numFmtId="49" fontId="2" fillId="2" borderId="38"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49" fontId="2" fillId="2" borderId="39" xfId="0" applyNumberFormat="1" applyFont="1" applyFill="1" applyBorder="1" applyAlignment="1">
      <alignment horizontal="center" vertical="center" wrapText="1"/>
    </xf>
    <xf numFmtId="49" fontId="6" fillId="2" borderId="0" xfId="0" applyNumberFormat="1" applyFont="1" applyFill="1" applyAlignment="1">
      <alignment horizontal="left" vertical="center" wrapText="1"/>
    </xf>
    <xf numFmtId="168" fontId="3" fillId="0" borderId="0" xfId="0" applyNumberFormat="1" applyFont="1" applyAlignment="1">
      <alignment horizontal="center"/>
    </xf>
    <xf numFmtId="49" fontId="2" fillId="2" borderId="30"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32"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1" fontId="3" fillId="0" borderId="23"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49" fontId="2" fillId="2" borderId="9" xfId="0" applyNumberFormat="1" applyFont="1" applyFill="1" applyBorder="1" applyAlignment="1">
      <alignment horizontal="left" vertical="center" wrapText="1"/>
    </xf>
    <xf numFmtId="49" fontId="2" fillId="2" borderId="22" xfId="0" applyNumberFormat="1" applyFont="1" applyFill="1" applyBorder="1" applyAlignment="1">
      <alignment horizontal="left" vertical="center" wrapText="1"/>
    </xf>
    <xf numFmtId="168" fontId="3" fillId="0" borderId="0" xfId="0" applyNumberFormat="1"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168" fontId="3" fillId="0" borderId="0" xfId="0" applyNumberFormat="1" applyFont="1" applyFill="1" applyBorder="1" applyAlignment="1">
      <alignment horizontal="center" vertical="center" wrapText="1"/>
    </xf>
    <xf numFmtId="49" fontId="2" fillId="2" borderId="31"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23" xfId="0" applyNumberFormat="1" applyFont="1" applyFill="1" applyBorder="1" applyAlignment="1">
      <alignment horizontal="center" vertical="center" wrapText="1"/>
    </xf>
    <xf numFmtId="49" fontId="2" fillId="2" borderId="23" xfId="0" applyNumberFormat="1" applyFont="1" applyFill="1" applyBorder="1" applyAlignment="1">
      <alignment horizontal="left" vertical="center" wrapText="1"/>
    </xf>
    <xf numFmtId="49" fontId="2" fillId="3" borderId="23" xfId="0" applyNumberFormat="1" applyFont="1" applyFill="1" applyBorder="1" applyAlignment="1">
      <alignment horizontal="center" vertical="center" wrapText="1"/>
    </xf>
    <xf numFmtId="49" fontId="2" fillId="3" borderId="0" xfId="0" applyNumberFormat="1" applyFont="1" applyFill="1" applyBorder="1" applyAlignment="1">
      <alignment horizontal="center" vertical="center" wrapText="1"/>
    </xf>
    <xf numFmtId="49" fontId="2" fillId="3" borderId="7"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168" fontId="3" fillId="0" borderId="0" xfId="0" applyNumberFormat="1" applyFont="1" applyFill="1" applyBorder="1" applyAlignment="1">
      <alignment horizontal="left" vertical="center" wrapText="1"/>
    </xf>
    <xf numFmtId="49" fontId="3" fillId="0" borderId="23" xfId="0" applyNumberFormat="1" applyFont="1" applyFill="1" applyBorder="1" applyAlignment="1">
      <alignment horizontal="left" vertical="center" wrapText="1"/>
    </xf>
    <xf numFmtId="49" fontId="3" fillId="0" borderId="23"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49" fontId="2" fillId="2" borderId="27" xfId="0" applyNumberFormat="1" applyFont="1" applyFill="1" applyBorder="1" applyAlignment="1">
      <alignment horizontal="center" vertical="center" wrapText="1"/>
    </xf>
    <xf numFmtId="49" fontId="2" fillId="2" borderId="46" xfId="0" applyNumberFormat="1" applyFont="1" applyFill="1" applyBorder="1" applyAlignment="1">
      <alignment horizontal="center" vertical="center" wrapText="1"/>
    </xf>
    <xf numFmtId="49" fontId="2" fillId="2" borderId="41" xfId="0" applyNumberFormat="1" applyFont="1" applyFill="1" applyBorder="1" applyAlignment="1">
      <alignment horizontal="center" vertical="center" wrapText="1"/>
    </xf>
    <xf numFmtId="49" fontId="2" fillId="2" borderId="42"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72"/>
  <sheetViews>
    <sheetView tabSelected="1" workbookViewId="0" topLeftCell="A1">
      <selection activeCell="I1" sqref="I1"/>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5" width="15.7109375" style="1" customWidth="1"/>
    <col min="6" max="7" width="16.28125" style="1" customWidth="1"/>
    <col min="8" max="8" width="14.28125" style="1" hidden="1" customWidth="1"/>
    <col min="9" max="16384" width="9.140625" style="1" customWidth="1"/>
  </cols>
  <sheetData>
    <row r="1" spans="1:8" ht="12" customHeight="1">
      <c r="A1" s="355" t="s">
        <v>373</v>
      </c>
      <c r="B1" s="355"/>
      <c r="C1" s="355"/>
      <c r="D1" s="355"/>
      <c r="E1" s="355"/>
      <c r="F1" s="355"/>
      <c r="G1" s="355"/>
      <c r="H1" s="355"/>
    </row>
    <row r="2" spans="1:8" ht="12" customHeight="1">
      <c r="A2" s="355" t="s">
        <v>382</v>
      </c>
      <c r="B2" s="355"/>
      <c r="C2" s="355"/>
      <c r="D2" s="355"/>
      <c r="E2" s="355"/>
      <c r="F2" s="355"/>
      <c r="G2" s="355"/>
      <c r="H2" s="355"/>
    </row>
    <row r="3" spans="1:8" s="32" customFormat="1" ht="12" customHeight="1">
      <c r="A3" s="356" t="s">
        <v>241</v>
      </c>
      <c r="B3" s="356"/>
      <c r="C3" s="356"/>
      <c r="D3" s="356"/>
      <c r="E3" s="356"/>
      <c r="F3" s="356"/>
      <c r="G3" s="356"/>
      <c r="H3" s="31"/>
    </row>
    <row r="4" spans="1:8" s="32" customFormat="1" ht="12" customHeight="1">
      <c r="A4" s="357" t="s">
        <v>126</v>
      </c>
      <c r="B4" s="357"/>
      <c r="C4" s="357"/>
      <c r="D4" s="363"/>
      <c r="E4" s="362" t="s">
        <v>0</v>
      </c>
      <c r="F4" s="345" t="s">
        <v>125</v>
      </c>
      <c r="G4" s="357"/>
      <c r="H4" s="35"/>
    </row>
    <row r="5" spans="1:8" s="32" customFormat="1" ht="4.5" customHeight="1">
      <c r="A5" s="342"/>
      <c r="B5" s="342"/>
      <c r="C5" s="342"/>
      <c r="D5" s="364"/>
      <c r="E5" s="347"/>
      <c r="F5" s="358"/>
      <c r="G5" s="359"/>
      <c r="H5" s="35"/>
    </row>
    <row r="6" spans="1:8" s="32" customFormat="1" ht="12" customHeight="1">
      <c r="A6" s="342"/>
      <c r="B6" s="342"/>
      <c r="C6" s="342"/>
      <c r="D6" s="364"/>
      <c r="E6" s="347"/>
      <c r="F6" s="39" t="s">
        <v>127</v>
      </c>
      <c r="G6" s="34" t="s">
        <v>128</v>
      </c>
      <c r="H6" s="35"/>
    </row>
    <row r="7" spans="1:8" s="32" customFormat="1" ht="15" customHeight="1">
      <c r="A7" s="359"/>
      <c r="B7" s="359"/>
      <c r="C7" s="359"/>
      <c r="D7" s="365"/>
      <c r="E7" s="348"/>
      <c r="F7" s="36" t="s">
        <v>124</v>
      </c>
      <c r="G7" s="40" t="s">
        <v>129</v>
      </c>
      <c r="H7" s="35"/>
    </row>
    <row r="8" spans="1:8" s="32" customFormat="1" ht="8.25" customHeight="1">
      <c r="A8" s="41" t="s">
        <v>7</v>
      </c>
      <c r="B8" s="33" t="s">
        <v>7</v>
      </c>
      <c r="C8" s="33" t="s">
        <v>7</v>
      </c>
      <c r="D8" s="33"/>
      <c r="E8" s="33" t="s">
        <v>7</v>
      </c>
      <c r="F8" s="33" t="s">
        <v>7</v>
      </c>
      <c r="G8" s="33" t="s">
        <v>7</v>
      </c>
      <c r="H8" s="35"/>
    </row>
    <row r="9" spans="1:8" s="32" customFormat="1" ht="12" customHeight="1">
      <c r="A9" s="360" t="s">
        <v>152</v>
      </c>
      <c r="B9" s="360"/>
      <c r="C9" s="360"/>
      <c r="D9" s="361"/>
      <c r="E9" s="151">
        <v>475867961</v>
      </c>
      <c r="F9" s="152">
        <v>461753067</v>
      </c>
      <c r="G9" s="153">
        <v>14114894</v>
      </c>
      <c r="H9" s="35"/>
    </row>
    <row r="10" spans="1:8" s="32" customFormat="1" ht="12" customHeight="1">
      <c r="A10" s="360" t="s">
        <v>137</v>
      </c>
      <c r="B10" s="360"/>
      <c r="C10" s="360"/>
      <c r="D10" s="361"/>
      <c r="E10" s="151">
        <v>148047748</v>
      </c>
      <c r="F10" s="152">
        <v>148047748</v>
      </c>
      <c r="G10" s="153" t="s">
        <v>372</v>
      </c>
      <c r="H10" s="35"/>
    </row>
    <row r="11" spans="1:8" s="32" customFormat="1" ht="14.25" customHeight="1">
      <c r="A11" s="360" t="s">
        <v>138</v>
      </c>
      <c r="B11" s="360"/>
      <c r="C11" s="360"/>
      <c r="D11" s="361"/>
      <c r="E11" s="151">
        <v>327820213</v>
      </c>
      <c r="F11" s="152">
        <v>313705319</v>
      </c>
      <c r="G11" s="153">
        <v>14114894</v>
      </c>
      <c r="H11" s="35"/>
    </row>
    <row r="12" spans="1:48" s="44" customFormat="1" ht="6" customHeight="1">
      <c r="A12" s="45"/>
      <c r="B12" s="45"/>
      <c r="C12" s="45"/>
      <c r="D12" s="45"/>
      <c r="E12" s="46"/>
      <c r="F12" s="127"/>
      <c r="G12" s="128"/>
      <c r="H12" s="43"/>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row>
    <row r="13" spans="1:48" s="32" customFormat="1" ht="12" customHeight="1">
      <c r="A13" s="349" t="s">
        <v>130</v>
      </c>
      <c r="B13" s="349"/>
      <c r="C13" s="349"/>
      <c r="D13" s="350"/>
      <c r="E13" s="345" t="s">
        <v>0</v>
      </c>
      <c r="F13" s="339" t="s">
        <v>131</v>
      </c>
      <c r="G13" s="340"/>
      <c r="H13" s="35"/>
      <c r="I13" s="210"/>
      <c r="J13" s="211"/>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row>
    <row r="14" spans="1:48" s="32" customFormat="1" ht="6.75" customHeight="1">
      <c r="A14" s="351"/>
      <c r="B14" s="351"/>
      <c r="C14" s="351"/>
      <c r="D14" s="352"/>
      <c r="E14" s="346"/>
      <c r="F14" s="341"/>
      <c r="G14" s="342"/>
      <c r="H14" s="35"/>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1:8" s="32" customFormat="1" ht="15.75" customHeight="1">
      <c r="A15" s="351" t="s">
        <v>226</v>
      </c>
      <c r="B15" s="351"/>
      <c r="C15" s="351"/>
      <c r="D15" s="352"/>
      <c r="E15" s="346"/>
      <c r="F15" s="343"/>
      <c r="G15" s="344"/>
      <c r="H15" s="35"/>
    </row>
    <row r="16" spans="1:8" s="32" customFormat="1" ht="12" customHeight="1">
      <c r="A16" s="351" t="s">
        <v>153</v>
      </c>
      <c r="B16" s="351"/>
      <c r="C16" s="351"/>
      <c r="D16" s="352"/>
      <c r="E16" s="347"/>
      <c r="F16" s="36" t="s">
        <v>127</v>
      </c>
      <c r="G16" s="40" t="s">
        <v>132</v>
      </c>
      <c r="H16" s="35"/>
    </row>
    <row r="17" spans="1:8" s="32" customFormat="1" ht="12" customHeight="1">
      <c r="A17" s="353"/>
      <c r="B17" s="353"/>
      <c r="C17" s="353"/>
      <c r="D17" s="354"/>
      <c r="E17" s="348"/>
      <c r="F17" s="36" t="s">
        <v>124</v>
      </c>
      <c r="G17" s="40" t="s">
        <v>133</v>
      </c>
      <c r="H17" s="35"/>
    </row>
    <row r="18" spans="1:8" s="32" customFormat="1" ht="5.25" customHeight="1">
      <c r="A18" s="33" t="s">
        <v>7</v>
      </c>
      <c r="B18" s="33" t="s">
        <v>7</v>
      </c>
      <c r="C18" s="33" t="s">
        <v>7</v>
      </c>
      <c r="D18" s="33"/>
      <c r="E18" s="33" t="s">
        <v>7</v>
      </c>
      <c r="F18" s="33" t="s">
        <v>7</v>
      </c>
      <c r="G18" s="33" t="s">
        <v>7</v>
      </c>
      <c r="H18" s="35"/>
    </row>
    <row r="19" spans="1:8" s="32" customFormat="1" ht="10.35" customHeight="1">
      <c r="A19" s="334" t="s">
        <v>36</v>
      </c>
      <c r="B19" s="334"/>
      <c r="C19" s="334"/>
      <c r="D19" s="171"/>
      <c r="E19" s="151">
        <v>302612522</v>
      </c>
      <c r="F19" s="152">
        <v>158961469</v>
      </c>
      <c r="G19" s="153">
        <v>143651053</v>
      </c>
      <c r="H19" s="35"/>
    </row>
    <row r="20" spans="1:8" s="32" customFormat="1" ht="10.35" customHeight="1">
      <c r="A20" s="334" t="s">
        <v>137</v>
      </c>
      <c r="B20" s="334"/>
      <c r="C20" s="334"/>
      <c r="D20" s="171"/>
      <c r="E20" s="151">
        <v>45682925</v>
      </c>
      <c r="F20" s="152">
        <v>22311544</v>
      </c>
      <c r="G20" s="153">
        <v>23371381</v>
      </c>
      <c r="H20" s="35"/>
    </row>
    <row r="21" spans="1:8" s="32" customFormat="1" ht="10.35" customHeight="1">
      <c r="A21" s="334" t="s">
        <v>138</v>
      </c>
      <c r="B21" s="334"/>
      <c r="C21" s="334"/>
      <c r="D21" s="171"/>
      <c r="E21" s="151">
        <v>256929597</v>
      </c>
      <c r="F21" s="152">
        <v>136649925</v>
      </c>
      <c r="G21" s="153">
        <v>120279672</v>
      </c>
      <c r="H21" s="35"/>
    </row>
    <row r="22" spans="1:8" s="32" customFormat="1" ht="10.35" customHeight="1">
      <c r="A22" s="334" t="s">
        <v>38</v>
      </c>
      <c r="B22" s="334"/>
      <c r="C22" s="334"/>
      <c r="D22" s="171"/>
      <c r="E22" s="151">
        <v>140987942</v>
      </c>
      <c r="F22" s="152">
        <v>70920547</v>
      </c>
      <c r="G22" s="153">
        <v>70067395</v>
      </c>
      <c r="H22" s="35"/>
    </row>
    <row r="23" spans="1:8" s="32" customFormat="1" ht="10.35" customHeight="1">
      <c r="A23" s="334" t="s">
        <v>137</v>
      </c>
      <c r="B23" s="334"/>
      <c r="C23" s="334"/>
      <c r="D23" s="171"/>
      <c r="E23" s="151">
        <v>94661925</v>
      </c>
      <c r="F23" s="152">
        <v>62440545</v>
      </c>
      <c r="G23" s="153">
        <v>32221380</v>
      </c>
      <c r="H23" s="35"/>
    </row>
    <row r="24" spans="1:8" s="32" customFormat="1" ht="10.35" customHeight="1">
      <c r="A24" s="334" t="s">
        <v>138</v>
      </c>
      <c r="B24" s="334"/>
      <c r="C24" s="334"/>
      <c r="D24" s="171"/>
      <c r="E24" s="151">
        <v>46326017</v>
      </c>
      <c r="F24" s="152">
        <v>8480002</v>
      </c>
      <c r="G24" s="153">
        <v>37846015</v>
      </c>
      <c r="H24" s="35"/>
    </row>
    <row r="25" spans="1:8" s="32" customFormat="1" ht="10.35" customHeight="1">
      <c r="A25" s="338" t="s">
        <v>134</v>
      </c>
      <c r="B25" s="338"/>
      <c r="C25" s="338"/>
      <c r="D25" s="61"/>
      <c r="E25" s="151" t="s">
        <v>7</v>
      </c>
      <c r="F25" s="152" t="s">
        <v>7</v>
      </c>
      <c r="G25" s="153" t="s">
        <v>7</v>
      </c>
      <c r="H25" s="35"/>
    </row>
    <row r="26" spans="1:8" s="32" customFormat="1" ht="10.35" customHeight="1">
      <c r="A26" s="334" t="s">
        <v>139</v>
      </c>
      <c r="B26" s="334"/>
      <c r="C26" s="334"/>
      <c r="D26" s="171"/>
      <c r="E26" s="151">
        <v>117013190</v>
      </c>
      <c r="F26" s="152">
        <v>87060339</v>
      </c>
      <c r="G26" s="153">
        <v>29952851</v>
      </c>
      <c r="H26" s="35"/>
    </row>
    <row r="27" spans="1:8" s="32" customFormat="1" ht="10.35" customHeight="1">
      <c r="A27" s="334" t="s">
        <v>140</v>
      </c>
      <c r="B27" s="334"/>
      <c r="C27" s="334"/>
      <c r="D27" s="171"/>
      <c r="E27" s="151">
        <v>90863557</v>
      </c>
      <c r="F27" s="152">
        <v>85166071</v>
      </c>
      <c r="G27" s="153">
        <v>5697486</v>
      </c>
      <c r="H27" s="35"/>
    </row>
    <row r="28" spans="1:8" s="32" customFormat="1" ht="10.35" customHeight="1">
      <c r="A28" s="334" t="s">
        <v>141</v>
      </c>
      <c r="B28" s="334"/>
      <c r="C28" s="334"/>
      <c r="D28" s="171"/>
      <c r="E28" s="151">
        <v>26149633</v>
      </c>
      <c r="F28" s="152">
        <v>1894268</v>
      </c>
      <c r="G28" s="153">
        <v>24255365</v>
      </c>
      <c r="H28" s="35"/>
    </row>
    <row r="29" spans="1:8" s="32" customFormat="1" ht="10.35" customHeight="1">
      <c r="A29" s="338" t="s">
        <v>317</v>
      </c>
      <c r="B29" s="338"/>
      <c r="C29" s="338"/>
      <c r="D29" s="61"/>
      <c r="E29" s="151" t="s">
        <v>7</v>
      </c>
      <c r="F29" s="152" t="s">
        <v>7</v>
      </c>
      <c r="G29" s="153" t="s">
        <v>7</v>
      </c>
      <c r="H29" s="35"/>
    </row>
    <row r="30" spans="1:8" s="32" customFormat="1" ht="10.35" customHeight="1">
      <c r="A30" s="334" t="s">
        <v>318</v>
      </c>
      <c r="B30" s="334"/>
      <c r="C30" s="334"/>
      <c r="D30" s="171"/>
      <c r="E30" s="151">
        <v>48518843</v>
      </c>
      <c r="F30" s="152">
        <v>47025771</v>
      </c>
      <c r="G30" s="153">
        <v>1493072</v>
      </c>
      <c r="H30" s="35"/>
    </row>
    <row r="31" spans="1:8" s="32" customFormat="1" ht="10.35" customHeight="1">
      <c r="A31" s="334" t="s">
        <v>145</v>
      </c>
      <c r="B31" s="334"/>
      <c r="C31" s="334"/>
      <c r="D31" s="171"/>
      <c r="E31" s="151">
        <v>46734691</v>
      </c>
      <c r="F31" s="152">
        <v>46733518</v>
      </c>
      <c r="G31" s="153">
        <v>1173</v>
      </c>
      <c r="H31" s="35"/>
    </row>
    <row r="32" spans="1:14" s="32" customFormat="1" ht="10.35" customHeight="1">
      <c r="A32" s="334" t="s">
        <v>146</v>
      </c>
      <c r="B32" s="334"/>
      <c r="C32" s="334"/>
      <c r="D32" s="171"/>
      <c r="E32" s="151">
        <v>1784152</v>
      </c>
      <c r="F32" s="152">
        <v>292253</v>
      </c>
      <c r="G32" s="153">
        <v>1491899</v>
      </c>
      <c r="H32" s="35"/>
      <c r="N32" s="219"/>
    </row>
    <row r="33" spans="1:8" s="32" customFormat="1" ht="10.35" customHeight="1">
      <c r="A33" s="334" t="s">
        <v>142</v>
      </c>
      <c r="B33" s="334"/>
      <c r="C33" s="334"/>
      <c r="D33" s="171"/>
      <c r="E33" s="151">
        <v>7439504431</v>
      </c>
      <c r="F33" s="152">
        <v>3188125647</v>
      </c>
      <c r="G33" s="255">
        <v>4251378784</v>
      </c>
      <c r="H33" s="35"/>
    </row>
    <row r="34" spans="1:8" s="32" customFormat="1" ht="10.35" customHeight="1">
      <c r="A34" s="334" t="s">
        <v>284</v>
      </c>
      <c r="B34" s="334"/>
      <c r="C34" s="334"/>
      <c r="D34" s="171"/>
      <c r="E34" s="151">
        <v>561077576</v>
      </c>
      <c r="F34" s="152">
        <v>548730722</v>
      </c>
      <c r="G34" s="255">
        <v>12346854</v>
      </c>
      <c r="H34" s="35"/>
    </row>
    <row r="35" spans="1:8" s="32" customFormat="1" ht="10.35" customHeight="1">
      <c r="A35" s="334" t="s">
        <v>285</v>
      </c>
      <c r="B35" s="334"/>
      <c r="C35" s="334"/>
      <c r="D35" s="171"/>
      <c r="E35" s="151">
        <v>6878426855</v>
      </c>
      <c r="F35" s="152">
        <v>2639394925</v>
      </c>
      <c r="G35" s="255">
        <v>4239031930</v>
      </c>
      <c r="H35" s="35"/>
    </row>
    <row r="36" spans="1:8" s="32" customFormat="1" ht="10.35" customHeight="1">
      <c r="A36" s="338" t="s">
        <v>312</v>
      </c>
      <c r="B36" s="338"/>
      <c r="C36" s="338"/>
      <c r="D36" s="61"/>
      <c r="E36" s="151" t="s">
        <v>7</v>
      </c>
      <c r="F36" s="152" t="s">
        <v>7</v>
      </c>
      <c r="G36" s="255" t="s">
        <v>7</v>
      </c>
      <c r="H36" s="35"/>
    </row>
    <row r="37" spans="1:8" s="32" customFormat="1" ht="10.35" customHeight="1">
      <c r="A37" s="334" t="s">
        <v>254</v>
      </c>
      <c r="B37" s="334"/>
      <c r="C37" s="334"/>
      <c r="D37" s="171"/>
      <c r="E37" s="151">
        <v>7317975904</v>
      </c>
      <c r="F37" s="152">
        <v>3076314828</v>
      </c>
      <c r="G37" s="255">
        <v>4241661076</v>
      </c>
      <c r="H37" s="35"/>
    </row>
    <row r="38" spans="1:8" s="32" customFormat="1" ht="10.35" customHeight="1">
      <c r="A38" s="334" t="s">
        <v>143</v>
      </c>
      <c r="B38" s="334"/>
      <c r="C38" s="334"/>
      <c r="D38" s="171"/>
      <c r="E38" s="151">
        <v>439549049</v>
      </c>
      <c r="F38" s="152">
        <v>436919903</v>
      </c>
      <c r="G38" s="255">
        <v>2629146</v>
      </c>
      <c r="H38" s="35"/>
    </row>
    <row r="39" spans="1:8" s="32" customFormat="1" ht="10.35" customHeight="1">
      <c r="A39" s="334" t="s">
        <v>144</v>
      </c>
      <c r="B39" s="334"/>
      <c r="C39" s="334"/>
      <c r="D39" s="171"/>
      <c r="E39" s="151">
        <v>6878426855</v>
      </c>
      <c r="F39" s="152">
        <v>2639394925</v>
      </c>
      <c r="G39" s="255">
        <v>4239031930</v>
      </c>
      <c r="H39" s="35"/>
    </row>
    <row r="40" spans="1:8" s="32" customFormat="1" ht="10.35" customHeight="1">
      <c r="A40" s="334" t="s">
        <v>286</v>
      </c>
      <c r="B40" s="334"/>
      <c r="C40" s="334"/>
      <c r="D40" s="171"/>
      <c r="E40" s="151">
        <v>827867171</v>
      </c>
      <c r="F40" s="152">
        <v>406069811</v>
      </c>
      <c r="G40" s="255">
        <v>421797360</v>
      </c>
      <c r="H40" s="35"/>
    </row>
    <row r="41" spans="1:8" s="32" customFormat="1" ht="10.35" customHeight="1">
      <c r="A41" s="334" t="s">
        <v>315</v>
      </c>
      <c r="B41" s="334"/>
      <c r="C41" s="334"/>
      <c r="D41" s="171"/>
      <c r="E41" s="151">
        <v>109196942</v>
      </c>
      <c r="F41" s="152">
        <v>109140411</v>
      </c>
      <c r="G41" s="255">
        <v>56531</v>
      </c>
      <c r="H41" s="35"/>
    </row>
    <row r="42" spans="1:8" s="32" customFormat="1" ht="10.35" customHeight="1">
      <c r="A42" s="334" t="s">
        <v>316</v>
      </c>
      <c r="B42" s="334"/>
      <c r="C42" s="334"/>
      <c r="D42" s="171"/>
      <c r="E42" s="151">
        <v>718670229</v>
      </c>
      <c r="F42" s="152">
        <v>296929400</v>
      </c>
      <c r="G42" s="255">
        <v>421740829</v>
      </c>
      <c r="H42" s="35"/>
    </row>
    <row r="43" spans="1:8" s="32" customFormat="1" ht="10.35" customHeight="1">
      <c r="A43" s="334" t="s">
        <v>283</v>
      </c>
      <c r="B43" s="334"/>
      <c r="C43" s="334"/>
      <c r="D43" s="171"/>
      <c r="E43" s="151">
        <v>121528527</v>
      </c>
      <c r="F43" s="152">
        <v>111810819</v>
      </c>
      <c r="G43" s="255">
        <v>9717708</v>
      </c>
      <c r="H43" s="35"/>
    </row>
    <row r="44" spans="1:8" s="32" customFormat="1" ht="10.35" customHeight="1">
      <c r="A44" s="334" t="s">
        <v>137</v>
      </c>
      <c r="B44" s="334"/>
      <c r="C44" s="334"/>
      <c r="D44" s="171"/>
      <c r="E44" s="151">
        <v>121528527</v>
      </c>
      <c r="F44" s="152">
        <v>111810819</v>
      </c>
      <c r="G44" s="153">
        <v>9717708</v>
      </c>
      <c r="H44" s="35"/>
    </row>
    <row r="45" spans="1:8" s="32" customFormat="1" ht="10.35" customHeight="1">
      <c r="A45" s="338" t="s">
        <v>314</v>
      </c>
      <c r="B45" s="338"/>
      <c r="C45" s="338"/>
      <c r="D45" s="61"/>
      <c r="E45" s="151" t="s">
        <v>7</v>
      </c>
      <c r="F45" s="152" t="s">
        <v>7</v>
      </c>
      <c r="G45" s="153" t="s">
        <v>7</v>
      </c>
      <c r="H45" s="35"/>
    </row>
    <row r="46" spans="1:8" s="32" customFormat="1" ht="10.35" customHeight="1">
      <c r="A46" s="338" t="s">
        <v>313</v>
      </c>
      <c r="B46" s="338"/>
      <c r="C46" s="338"/>
      <c r="D46" s="61"/>
      <c r="E46" s="151" t="s">
        <v>7</v>
      </c>
      <c r="F46" s="152" t="s">
        <v>7</v>
      </c>
      <c r="G46" s="153" t="s">
        <v>7</v>
      </c>
      <c r="H46" s="35"/>
    </row>
    <row r="47" spans="1:8" s="32" customFormat="1" ht="10.35" customHeight="1">
      <c r="A47" s="334" t="s">
        <v>287</v>
      </c>
      <c r="B47" s="334"/>
      <c r="C47" s="334"/>
      <c r="D47" s="171"/>
      <c r="E47" s="151">
        <v>1504849911</v>
      </c>
      <c r="F47" s="152">
        <v>1489602368</v>
      </c>
      <c r="G47" s="255">
        <v>15247543</v>
      </c>
      <c r="H47" s="35"/>
    </row>
    <row r="48" spans="1:8" s="32" customFormat="1" ht="10.35" customHeight="1">
      <c r="A48" s="334" t="s">
        <v>143</v>
      </c>
      <c r="B48" s="334"/>
      <c r="C48" s="334"/>
      <c r="D48" s="61"/>
      <c r="E48" s="151">
        <v>1486166417</v>
      </c>
      <c r="F48" s="152">
        <v>1471432008</v>
      </c>
      <c r="G48" s="255">
        <v>14734409</v>
      </c>
      <c r="H48" s="35"/>
    </row>
    <row r="49" spans="1:8" s="32" customFormat="1" ht="10.35" customHeight="1">
      <c r="A49" s="334" t="s">
        <v>144</v>
      </c>
      <c r="B49" s="334"/>
      <c r="C49" s="334"/>
      <c r="D49" s="171"/>
      <c r="E49" s="151">
        <v>18683494</v>
      </c>
      <c r="F49" s="152">
        <v>18170360</v>
      </c>
      <c r="G49" s="255">
        <v>513134</v>
      </c>
      <c r="H49" s="35"/>
    </row>
    <row r="50" spans="1:8" s="32" customFormat="1" ht="10.35" customHeight="1">
      <c r="A50" s="334" t="s">
        <v>37</v>
      </c>
      <c r="B50" s="334"/>
      <c r="C50" s="334"/>
      <c r="D50" s="171"/>
      <c r="E50" s="151">
        <v>2270911</v>
      </c>
      <c r="F50" s="152">
        <v>2261976</v>
      </c>
      <c r="G50" s="255">
        <v>8935</v>
      </c>
      <c r="H50" s="35"/>
    </row>
    <row r="51" spans="1:8" s="32" customFormat="1" ht="10.35" customHeight="1">
      <c r="A51" s="334" t="s">
        <v>137</v>
      </c>
      <c r="B51" s="334"/>
      <c r="C51" s="334"/>
      <c r="D51" s="171"/>
      <c r="E51" s="151">
        <v>2258253</v>
      </c>
      <c r="F51" s="152">
        <v>2254318</v>
      </c>
      <c r="G51" s="255">
        <v>3935</v>
      </c>
      <c r="H51" s="35"/>
    </row>
    <row r="52" spans="1:8" s="32" customFormat="1" ht="10.35" customHeight="1">
      <c r="A52" s="334" t="s">
        <v>138</v>
      </c>
      <c r="B52" s="334"/>
      <c r="C52" s="334"/>
      <c r="D52" s="171"/>
      <c r="E52" s="151">
        <v>12658</v>
      </c>
      <c r="F52" s="152">
        <v>7658</v>
      </c>
      <c r="G52" s="255">
        <v>5000</v>
      </c>
      <c r="H52" s="35"/>
    </row>
    <row r="53" spans="1:8" s="32" customFormat="1" ht="10.35" customHeight="1">
      <c r="A53" s="334" t="s">
        <v>147</v>
      </c>
      <c r="B53" s="334"/>
      <c r="C53" s="334"/>
      <c r="D53" s="171"/>
      <c r="E53" s="151">
        <v>132887815</v>
      </c>
      <c r="F53" s="152">
        <v>69936358</v>
      </c>
      <c r="G53" s="255">
        <v>62951457</v>
      </c>
      <c r="H53" s="35"/>
    </row>
    <row r="54" spans="1:8" s="32" customFormat="1" ht="10.35" customHeight="1">
      <c r="A54" s="334" t="s">
        <v>319</v>
      </c>
      <c r="B54" s="334"/>
      <c r="C54" s="334"/>
      <c r="D54" s="171"/>
      <c r="E54" s="151">
        <v>54074853</v>
      </c>
      <c r="F54" s="152">
        <v>48862332</v>
      </c>
      <c r="G54" s="255">
        <v>5212521</v>
      </c>
      <c r="H54" s="35"/>
    </row>
    <row r="55" spans="1:8" s="32" customFormat="1" ht="10.35" customHeight="1">
      <c r="A55" s="334" t="s">
        <v>320</v>
      </c>
      <c r="B55" s="334"/>
      <c r="C55" s="334"/>
      <c r="D55" s="171"/>
      <c r="E55" s="151">
        <v>78812962</v>
      </c>
      <c r="F55" s="152">
        <v>21074026</v>
      </c>
      <c r="G55" s="255">
        <v>57738936</v>
      </c>
      <c r="H55" s="35"/>
    </row>
    <row r="56" spans="1:8" s="32" customFormat="1" ht="10.35" customHeight="1">
      <c r="A56" s="334" t="s">
        <v>148</v>
      </c>
      <c r="B56" s="334"/>
      <c r="C56" s="334"/>
      <c r="D56" s="171"/>
      <c r="E56" s="151">
        <v>9640126722</v>
      </c>
      <c r="F56" s="152">
        <v>5066868704</v>
      </c>
      <c r="G56" s="255">
        <v>4573258018</v>
      </c>
      <c r="H56" s="35"/>
    </row>
    <row r="57" spans="1:8" s="32" customFormat="1" ht="10.35" customHeight="1">
      <c r="A57" s="334" t="s">
        <v>137</v>
      </c>
      <c r="B57" s="334"/>
      <c r="C57" s="334"/>
      <c r="D57" s="171"/>
      <c r="E57" s="151">
        <v>2334785506</v>
      </c>
      <c r="F57" s="152">
        <v>2241197540</v>
      </c>
      <c r="G57" s="255">
        <v>93587966</v>
      </c>
      <c r="H57" s="35"/>
    </row>
    <row r="58" spans="1:8" s="32" customFormat="1" ht="10.35" customHeight="1">
      <c r="A58" s="334" t="s">
        <v>138</v>
      </c>
      <c r="B58" s="334"/>
      <c r="C58" s="334"/>
      <c r="D58" s="171"/>
      <c r="E58" s="151">
        <v>7305341216</v>
      </c>
      <c r="F58" s="127">
        <v>2825671164</v>
      </c>
      <c r="G58" s="127">
        <v>4479670052</v>
      </c>
      <c r="H58" s="35"/>
    </row>
    <row r="59" spans="1:8" s="32" customFormat="1" ht="10.35" customHeight="1">
      <c r="A59" s="334" t="s">
        <v>149</v>
      </c>
      <c r="B59" s="334"/>
      <c r="C59" s="334"/>
      <c r="D59" s="171"/>
      <c r="E59" s="151">
        <v>90043024</v>
      </c>
      <c r="F59" s="152">
        <v>90043024</v>
      </c>
      <c r="G59" s="255" t="s">
        <v>372</v>
      </c>
      <c r="H59" s="35"/>
    </row>
    <row r="60" spans="1:8" s="190" customFormat="1" ht="10.35" customHeight="1">
      <c r="A60" s="337" t="s">
        <v>150</v>
      </c>
      <c r="B60" s="337"/>
      <c r="C60" s="337"/>
      <c r="D60" s="114"/>
      <c r="E60" s="159">
        <v>9730169746</v>
      </c>
      <c r="F60" s="68">
        <v>5156911728</v>
      </c>
      <c r="G60" s="326">
        <v>4573258018</v>
      </c>
      <c r="H60" s="189"/>
    </row>
    <row r="61" spans="1:8" s="219" customFormat="1" ht="10.35" customHeight="1">
      <c r="A61" s="334" t="s">
        <v>151</v>
      </c>
      <c r="B61" s="334"/>
      <c r="C61" s="334"/>
      <c r="D61" s="171"/>
      <c r="E61" s="151">
        <v>9254301785</v>
      </c>
      <c r="F61" s="152">
        <v>4695158661</v>
      </c>
      <c r="G61" s="255">
        <v>4559143124</v>
      </c>
      <c r="H61" s="35"/>
    </row>
    <row r="62" spans="1:8" s="219" customFormat="1" ht="10.35" customHeight="1">
      <c r="A62" s="334" t="s">
        <v>137</v>
      </c>
      <c r="B62" s="334"/>
      <c r="C62" s="334"/>
      <c r="D62" s="171"/>
      <c r="E62" s="151">
        <v>2186737758</v>
      </c>
      <c r="F62" s="152">
        <v>2093149792</v>
      </c>
      <c r="G62" s="255">
        <v>93587966</v>
      </c>
      <c r="H62" s="35"/>
    </row>
    <row r="63" spans="1:8" s="219" customFormat="1" ht="10.5" customHeight="1">
      <c r="A63" s="334" t="s">
        <v>138</v>
      </c>
      <c r="B63" s="334"/>
      <c r="C63" s="334"/>
      <c r="D63" s="171"/>
      <c r="E63" s="151">
        <v>7067564027</v>
      </c>
      <c r="F63" s="152">
        <v>2602008869</v>
      </c>
      <c r="G63" s="255">
        <v>4465555158</v>
      </c>
      <c r="H63" s="35"/>
    </row>
    <row r="64" spans="1:9" s="32" customFormat="1" ht="14.25" customHeight="1">
      <c r="A64" s="9" t="s">
        <v>39</v>
      </c>
      <c r="B64" s="9"/>
      <c r="C64" s="9"/>
      <c r="D64" s="9"/>
      <c r="H64" s="9"/>
      <c r="I64" s="9"/>
    </row>
    <row r="65" spans="1:8" s="48" customFormat="1" ht="9" customHeight="1">
      <c r="A65" s="335" t="s">
        <v>277</v>
      </c>
      <c r="B65" s="335"/>
      <c r="C65" s="335"/>
      <c r="D65" s="335"/>
      <c r="E65" s="335"/>
      <c r="F65" s="335"/>
      <c r="G65" s="335"/>
      <c r="H65" s="47"/>
    </row>
    <row r="66" spans="1:8" s="48" customFormat="1" ht="8.25" customHeight="1">
      <c r="A66" s="335" t="s">
        <v>333</v>
      </c>
      <c r="B66" s="335"/>
      <c r="C66" s="335"/>
      <c r="D66" s="335"/>
      <c r="E66" s="335"/>
      <c r="F66" s="335"/>
      <c r="G66" s="335"/>
      <c r="H66" s="47"/>
    </row>
    <row r="67" spans="1:8" s="48" customFormat="1" ht="8.25">
      <c r="A67" s="336" t="s">
        <v>334</v>
      </c>
      <c r="B67" s="336"/>
      <c r="C67" s="336"/>
      <c r="D67" s="336"/>
      <c r="E67" s="336"/>
      <c r="F67" s="336"/>
      <c r="G67" s="336"/>
      <c r="H67" s="47"/>
    </row>
    <row r="68" spans="1:8" s="48" customFormat="1" ht="8.25">
      <c r="A68" s="336" t="s">
        <v>135</v>
      </c>
      <c r="B68" s="336"/>
      <c r="C68" s="336"/>
      <c r="D68" s="336"/>
      <c r="E68" s="336"/>
      <c r="F68" s="336"/>
      <c r="G68" s="336"/>
      <c r="H68" s="47"/>
    </row>
    <row r="69" spans="1:8" s="48" customFormat="1" ht="8.25">
      <c r="A69" s="336" t="s">
        <v>276</v>
      </c>
      <c r="B69" s="336"/>
      <c r="C69" s="336"/>
      <c r="D69" s="336"/>
      <c r="E69" s="336"/>
      <c r="F69" s="336"/>
      <c r="G69" s="336"/>
      <c r="H69" s="47"/>
    </row>
    <row r="70" spans="1:8" s="48" customFormat="1" ht="8.25">
      <c r="A70" s="336" t="s">
        <v>321</v>
      </c>
      <c r="B70" s="336"/>
      <c r="C70" s="336"/>
      <c r="D70" s="336"/>
      <c r="E70" s="336"/>
      <c r="F70" s="336"/>
      <c r="G70" s="336"/>
      <c r="H70" s="47"/>
    </row>
    <row r="71" spans="1:8" s="48" customFormat="1" ht="8.25">
      <c r="A71" s="336" t="s">
        <v>337</v>
      </c>
      <c r="B71" s="336"/>
      <c r="C71" s="336"/>
      <c r="D71" s="336"/>
      <c r="E71" s="336"/>
      <c r="F71" s="336"/>
      <c r="G71" s="336"/>
      <c r="H71" s="47"/>
    </row>
    <row r="72" spans="1:8" s="48" customFormat="1" ht="8.25">
      <c r="A72" s="336" t="s">
        <v>136</v>
      </c>
      <c r="B72" s="336"/>
      <c r="C72" s="336"/>
      <c r="D72" s="336"/>
      <c r="E72" s="336"/>
      <c r="F72" s="336"/>
      <c r="G72" s="336"/>
      <c r="H72" s="47"/>
    </row>
  </sheetData>
  <mergeCells count="67">
    <mergeCell ref="A10:D10"/>
    <mergeCell ref="A11:D11"/>
    <mergeCell ref="E4:E7"/>
    <mergeCell ref="A4:D7"/>
    <mergeCell ref="A15:D15"/>
    <mergeCell ref="A1:H1"/>
    <mergeCell ref="A2:H2"/>
    <mergeCell ref="A3:G3"/>
    <mergeCell ref="F4:G5"/>
    <mergeCell ref="A9:D9"/>
    <mergeCell ref="A19:C19"/>
    <mergeCell ref="A23:C23"/>
    <mergeCell ref="A24:C24"/>
    <mergeCell ref="A27:C27"/>
    <mergeCell ref="F13:G15"/>
    <mergeCell ref="E13:E17"/>
    <mergeCell ref="A13:D14"/>
    <mergeCell ref="A16:D17"/>
    <mergeCell ref="A26:C26"/>
    <mergeCell ref="A33:C33"/>
    <mergeCell ref="A31:C31"/>
    <mergeCell ref="A32:C32"/>
    <mergeCell ref="A25:C25"/>
    <mergeCell ref="A20:C20"/>
    <mergeCell ref="A28:C28"/>
    <mergeCell ref="A29:C29"/>
    <mergeCell ref="A30:C30"/>
    <mergeCell ref="A21:C21"/>
    <mergeCell ref="A22:C22"/>
    <mergeCell ref="A37:C37"/>
    <mergeCell ref="A38:C38"/>
    <mergeCell ref="A34:C34"/>
    <mergeCell ref="A43:C43"/>
    <mergeCell ref="A44:C44"/>
    <mergeCell ref="A35:C35"/>
    <mergeCell ref="A36:C36"/>
    <mergeCell ref="A45:C45"/>
    <mergeCell ref="A46:C46"/>
    <mergeCell ref="A39:C39"/>
    <mergeCell ref="A40:C40"/>
    <mergeCell ref="A41:C41"/>
    <mergeCell ref="A42:C42"/>
    <mergeCell ref="A47:C47"/>
    <mergeCell ref="A48:C48"/>
    <mergeCell ref="A49:C49"/>
    <mergeCell ref="A60:C60"/>
    <mergeCell ref="A57:C57"/>
    <mergeCell ref="A55:C55"/>
    <mergeCell ref="A50:C50"/>
    <mergeCell ref="A51:C51"/>
    <mergeCell ref="A52:C52"/>
    <mergeCell ref="A53:C53"/>
    <mergeCell ref="A54:C54"/>
    <mergeCell ref="A56:C56"/>
    <mergeCell ref="A58:C58"/>
    <mergeCell ref="A59:C59"/>
    <mergeCell ref="A72:G72"/>
    <mergeCell ref="A68:G68"/>
    <mergeCell ref="A69:G69"/>
    <mergeCell ref="A70:G70"/>
    <mergeCell ref="A71:G71"/>
    <mergeCell ref="A61:C61"/>
    <mergeCell ref="A66:G66"/>
    <mergeCell ref="A67:G67"/>
    <mergeCell ref="A63:C63"/>
    <mergeCell ref="A65:G65"/>
    <mergeCell ref="A62:C62"/>
  </mergeCells>
  <printOptions horizontalCentered="1"/>
  <pageMargins left="0.7874015748031497" right="0.7874015748031497" top="0.5905511811023623" bottom="0.7874015748031497" header="0.5118110236220472" footer="0.5118110236220472"/>
  <pageSetup fitToHeight="1" fitToWidth="1" horizontalDpi="600" verticalDpi="600" orientation="portrait" paperSize="9" scale="92" r:id="rId1"/>
  <headerFooter alignWithMargins="0">
    <oddFooter>&amp;C6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77"/>
  <sheetViews>
    <sheetView workbookViewId="0" topLeftCell="A1">
      <selection activeCell="N1" sqref="N1"/>
    </sheetView>
  </sheetViews>
  <sheetFormatPr defaultColWidth="9.140625" defaultRowHeight="12.75"/>
  <cols>
    <col min="1" max="1" width="3.7109375" style="198" customWidth="1"/>
    <col min="2" max="2" width="32.28125" style="4" customWidth="1"/>
    <col min="3" max="3" width="0.85546875" style="4" customWidth="1"/>
    <col min="4" max="4" width="17.57421875" style="4" customWidth="1"/>
    <col min="5" max="5" width="17.8515625" style="4" customWidth="1"/>
    <col min="6" max="6" width="17.7109375" style="4" customWidth="1"/>
    <col min="7" max="9" width="16.421875" style="4" customWidth="1"/>
    <col min="10" max="10" width="16.140625" style="4" customWidth="1"/>
    <col min="11" max="12" width="16.421875" style="4" customWidth="1"/>
    <col min="13" max="13" width="6.57421875" style="228" customWidth="1"/>
    <col min="14" max="16384" width="9.140625" style="4" customWidth="1"/>
  </cols>
  <sheetData>
    <row r="1" spans="1:13" ht="3" customHeight="1">
      <c r="A1" s="407"/>
      <c r="B1" s="407"/>
      <c r="C1" s="407"/>
      <c r="D1" s="407"/>
      <c r="E1" s="407"/>
      <c r="F1" s="407"/>
      <c r="G1" s="407"/>
      <c r="H1" s="407"/>
      <c r="I1" s="407"/>
      <c r="J1" s="407"/>
      <c r="K1" s="407" t="s">
        <v>91</v>
      </c>
      <c r="L1" s="407"/>
      <c r="M1" s="407"/>
    </row>
    <row r="2" spans="1:13" ht="12" customHeight="1">
      <c r="A2" s="60"/>
      <c r="B2" s="50"/>
      <c r="C2" s="50"/>
      <c r="D2" s="50"/>
      <c r="E2" s="393" t="s">
        <v>191</v>
      </c>
      <c r="F2" s="393"/>
      <c r="G2" s="394" t="s">
        <v>401</v>
      </c>
      <c r="H2" s="394"/>
      <c r="K2" s="394"/>
      <c r="L2" s="394"/>
      <c r="M2" s="225" t="s">
        <v>7</v>
      </c>
    </row>
    <row r="3" spans="1:9" ht="12" customHeight="1">
      <c r="A3" s="227"/>
      <c r="B3" s="393" t="s">
        <v>192</v>
      </c>
      <c r="C3" s="393"/>
      <c r="D3" s="393"/>
      <c r="E3" s="393"/>
      <c r="F3" s="393"/>
      <c r="G3" s="394" t="s">
        <v>402</v>
      </c>
      <c r="H3" s="394"/>
      <c r="I3" s="394"/>
    </row>
    <row r="4" spans="1:13" ht="12" customHeight="1">
      <c r="A4" s="227"/>
      <c r="B4" s="393" t="s">
        <v>388</v>
      </c>
      <c r="C4" s="393"/>
      <c r="D4" s="393"/>
      <c r="E4" s="393"/>
      <c r="F4" s="393"/>
      <c r="G4" s="408" t="s">
        <v>403</v>
      </c>
      <c r="H4" s="408"/>
      <c r="I4" s="63"/>
      <c r="J4" s="63"/>
      <c r="M4" s="225" t="s">
        <v>7</v>
      </c>
    </row>
    <row r="5" spans="2:13" ht="12" customHeight="1">
      <c r="B5" s="86"/>
      <c r="C5" s="86"/>
      <c r="D5" s="86"/>
      <c r="E5" s="86"/>
      <c r="F5" s="87" t="s">
        <v>2</v>
      </c>
      <c r="G5" s="86" t="s">
        <v>3</v>
      </c>
      <c r="H5" s="86"/>
      <c r="I5" s="86"/>
      <c r="J5" s="86"/>
      <c r="K5" s="86"/>
      <c r="L5" s="86"/>
      <c r="M5" s="229"/>
    </row>
    <row r="6" spans="1:13" s="64" customFormat="1" ht="23.25" customHeight="1">
      <c r="A6" s="89" t="s">
        <v>7</v>
      </c>
      <c r="B6" s="409" t="s">
        <v>195</v>
      </c>
      <c r="C6" s="416"/>
      <c r="D6" s="420" t="s">
        <v>275</v>
      </c>
      <c r="E6" s="90" t="s">
        <v>7</v>
      </c>
      <c r="F6" s="91" t="s">
        <v>193</v>
      </c>
      <c r="G6" s="92" t="s">
        <v>194</v>
      </c>
      <c r="H6" s="92" t="s">
        <v>7</v>
      </c>
      <c r="I6" s="92" t="s">
        <v>7</v>
      </c>
      <c r="J6" s="92" t="s">
        <v>7</v>
      </c>
      <c r="K6" s="92" t="s">
        <v>7</v>
      </c>
      <c r="L6" s="89" t="s">
        <v>7</v>
      </c>
      <c r="M6" s="177" t="s">
        <v>7</v>
      </c>
    </row>
    <row r="7" spans="1:13" s="64" customFormat="1" ht="12.75" customHeight="1">
      <c r="A7" s="93" t="s">
        <v>7</v>
      </c>
      <c r="B7" s="410"/>
      <c r="C7" s="417"/>
      <c r="D7" s="421"/>
      <c r="E7" s="409" t="s">
        <v>199</v>
      </c>
      <c r="F7" s="416"/>
      <c r="G7" s="416" t="s">
        <v>173</v>
      </c>
      <c r="H7" s="416"/>
      <c r="I7" s="416"/>
      <c r="J7" s="416"/>
      <c r="K7" s="416"/>
      <c r="L7" s="412"/>
      <c r="M7" s="183" t="s">
        <v>7</v>
      </c>
    </row>
    <row r="8" spans="1:13" s="64" customFormat="1" ht="12.75" customHeight="1">
      <c r="A8" s="93" t="s">
        <v>7</v>
      </c>
      <c r="B8" s="410"/>
      <c r="C8" s="417"/>
      <c r="D8" s="421"/>
      <c r="E8" s="410"/>
      <c r="F8" s="417"/>
      <c r="G8" s="418"/>
      <c r="H8" s="418"/>
      <c r="I8" s="418"/>
      <c r="J8" s="418"/>
      <c r="K8" s="418"/>
      <c r="L8" s="415"/>
      <c r="M8" s="183" t="s">
        <v>7</v>
      </c>
    </row>
    <row r="9" spans="1:13" s="64" customFormat="1" ht="6" customHeight="1">
      <c r="A9" s="93" t="s">
        <v>7</v>
      </c>
      <c r="B9" s="410"/>
      <c r="C9" s="417"/>
      <c r="D9" s="421"/>
      <c r="E9" s="410"/>
      <c r="F9" s="417"/>
      <c r="G9" s="416" t="s">
        <v>36</v>
      </c>
      <c r="H9" s="412"/>
      <c r="I9" s="409" t="s">
        <v>38</v>
      </c>
      <c r="J9" s="412"/>
      <c r="K9" s="409" t="s">
        <v>269</v>
      </c>
      <c r="L9" s="412"/>
      <c r="M9" s="183" t="s">
        <v>7</v>
      </c>
    </row>
    <row r="10" spans="1:13" s="64" customFormat="1" ht="25.5" customHeight="1">
      <c r="A10" s="95" t="s">
        <v>175</v>
      </c>
      <c r="B10" s="410"/>
      <c r="C10" s="417"/>
      <c r="D10" s="421"/>
      <c r="E10" s="410"/>
      <c r="F10" s="417"/>
      <c r="G10" s="417"/>
      <c r="H10" s="413"/>
      <c r="I10" s="410"/>
      <c r="J10" s="413"/>
      <c r="K10" s="410"/>
      <c r="L10" s="413"/>
      <c r="M10" s="183" t="s">
        <v>175</v>
      </c>
    </row>
    <row r="11" spans="1:13" s="64" customFormat="1" ht="26.25" customHeight="1">
      <c r="A11" s="95" t="s">
        <v>179</v>
      </c>
      <c r="B11" s="410"/>
      <c r="C11" s="417"/>
      <c r="D11" s="421"/>
      <c r="E11" s="410"/>
      <c r="F11" s="417"/>
      <c r="G11" s="417"/>
      <c r="H11" s="413"/>
      <c r="I11" s="410"/>
      <c r="J11" s="413"/>
      <c r="K11" s="410"/>
      <c r="L11" s="413"/>
      <c r="M11" s="183" t="s">
        <v>179</v>
      </c>
    </row>
    <row r="12" spans="1:13" s="64" customFormat="1" ht="20.25" customHeight="1">
      <c r="A12" s="93" t="s">
        <v>7</v>
      </c>
      <c r="B12" s="410"/>
      <c r="C12" s="417"/>
      <c r="D12" s="421"/>
      <c r="E12" s="410"/>
      <c r="F12" s="417"/>
      <c r="G12" s="418"/>
      <c r="H12" s="415"/>
      <c r="I12" s="414"/>
      <c r="J12" s="415"/>
      <c r="K12" s="414"/>
      <c r="L12" s="415"/>
      <c r="M12" s="183" t="s">
        <v>7</v>
      </c>
    </row>
    <row r="13" spans="1:13" s="64" customFormat="1" ht="16.5" customHeight="1">
      <c r="A13" s="93" t="s">
        <v>7</v>
      </c>
      <c r="B13" s="410"/>
      <c r="C13" s="417"/>
      <c r="D13" s="421"/>
      <c r="E13" s="98" t="s">
        <v>196</v>
      </c>
      <c r="F13" s="409" t="s">
        <v>253</v>
      </c>
      <c r="G13" s="100" t="s">
        <v>196</v>
      </c>
      <c r="H13" s="409" t="s">
        <v>253</v>
      </c>
      <c r="I13" s="98" t="s">
        <v>196</v>
      </c>
      <c r="J13" s="409" t="s">
        <v>253</v>
      </c>
      <c r="K13" s="98" t="s">
        <v>196</v>
      </c>
      <c r="L13" s="409" t="s">
        <v>347</v>
      </c>
      <c r="M13" s="183" t="s">
        <v>7</v>
      </c>
    </row>
    <row r="14" spans="1:13" s="64" customFormat="1" ht="15.75" customHeight="1">
      <c r="A14" s="93" t="s">
        <v>7</v>
      </c>
      <c r="B14" s="410"/>
      <c r="C14" s="417"/>
      <c r="D14" s="421"/>
      <c r="E14" s="96" t="s">
        <v>197</v>
      </c>
      <c r="F14" s="410"/>
      <c r="G14" s="95" t="s">
        <v>197</v>
      </c>
      <c r="H14" s="410"/>
      <c r="I14" s="96" t="s">
        <v>197</v>
      </c>
      <c r="J14" s="410"/>
      <c r="K14" s="96" t="s">
        <v>197</v>
      </c>
      <c r="L14" s="410"/>
      <c r="M14" s="183" t="s">
        <v>7</v>
      </c>
    </row>
    <row r="15" spans="1:13" s="64" customFormat="1" ht="17.25" customHeight="1">
      <c r="A15" s="93" t="s">
        <v>7</v>
      </c>
      <c r="B15" s="410"/>
      <c r="C15" s="417"/>
      <c r="D15" s="422"/>
      <c r="E15" s="96" t="s">
        <v>198</v>
      </c>
      <c r="F15" s="411"/>
      <c r="G15" s="95" t="s">
        <v>198</v>
      </c>
      <c r="H15" s="411"/>
      <c r="I15" s="96" t="s">
        <v>198</v>
      </c>
      <c r="J15" s="411"/>
      <c r="K15" s="96" t="s">
        <v>346</v>
      </c>
      <c r="L15" s="411"/>
      <c r="M15" s="183" t="s">
        <v>7</v>
      </c>
    </row>
    <row r="16" spans="1:13" s="64" customFormat="1" ht="12">
      <c r="A16" s="101" t="s">
        <v>7</v>
      </c>
      <c r="B16" s="411"/>
      <c r="C16" s="419"/>
      <c r="D16" s="102" t="s">
        <v>42</v>
      </c>
      <c r="E16" s="102" t="s">
        <v>43</v>
      </c>
      <c r="F16" s="103" t="s">
        <v>44</v>
      </c>
      <c r="G16" s="104" t="s">
        <v>45</v>
      </c>
      <c r="H16" s="102" t="s">
        <v>46</v>
      </c>
      <c r="I16" s="102" t="s">
        <v>47</v>
      </c>
      <c r="J16" s="102" t="s">
        <v>48</v>
      </c>
      <c r="K16" s="102" t="s">
        <v>49</v>
      </c>
      <c r="L16" s="102" t="s">
        <v>50</v>
      </c>
      <c r="M16" s="184" t="s">
        <v>7</v>
      </c>
    </row>
    <row r="17" spans="1:13" ht="15" customHeight="1">
      <c r="A17" s="445" t="s">
        <v>367</v>
      </c>
      <c r="B17" s="445"/>
      <c r="C17" s="445"/>
      <c r="D17" s="445"/>
      <c r="E17" s="445"/>
      <c r="F17" s="445"/>
      <c r="G17" s="445" t="s">
        <v>367</v>
      </c>
      <c r="H17" s="445"/>
      <c r="I17" s="445"/>
      <c r="J17" s="445"/>
      <c r="K17" s="445"/>
      <c r="L17" s="445"/>
      <c r="M17" s="12"/>
    </row>
    <row r="18" spans="1:13" ht="9.75" customHeight="1">
      <c r="A18" s="7" t="s">
        <v>7</v>
      </c>
      <c r="B18" s="106" t="s">
        <v>201</v>
      </c>
      <c r="C18" s="106"/>
      <c r="D18" s="12"/>
      <c r="E18" s="12"/>
      <c r="F18" s="12"/>
      <c r="G18" s="12"/>
      <c r="H18" s="12"/>
      <c r="I18" s="12"/>
      <c r="J18" s="12"/>
      <c r="K18" s="12"/>
      <c r="L18" s="12"/>
      <c r="M18" s="12"/>
    </row>
    <row r="19" spans="1:13" ht="9.75" customHeight="1">
      <c r="A19" s="7">
        <v>52</v>
      </c>
      <c r="B19" s="3" t="s">
        <v>93</v>
      </c>
      <c r="C19" s="3"/>
      <c r="D19" s="11">
        <v>17542157</v>
      </c>
      <c r="E19" s="12">
        <v>8152236</v>
      </c>
      <c r="F19" s="12">
        <v>8105764</v>
      </c>
      <c r="G19" s="12">
        <v>22139</v>
      </c>
      <c r="H19" s="12">
        <v>646873</v>
      </c>
      <c r="I19" s="12">
        <v>34781</v>
      </c>
      <c r="J19" s="12" t="s">
        <v>306</v>
      </c>
      <c r="K19" s="12">
        <v>409300</v>
      </c>
      <c r="L19" s="12">
        <v>11245</v>
      </c>
      <c r="M19" s="186">
        <v>52</v>
      </c>
    </row>
    <row r="20" spans="1:13" ht="9.75" customHeight="1">
      <c r="A20" s="7">
        <v>53</v>
      </c>
      <c r="B20" s="3" t="s">
        <v>94</v>
      </c>
      <c r="C20" s="3"/>
      <c r="D20" s="11">
        <v>125447019</v>
      </c>
      <c r="E20" s="12">
        <v>40272189</v>
      </c>
      <c r="F20" s="12">
        <v>82652776</v>
      </c>
      <c r="G20" s="12">
        <v>418713</v>
      </c>
      <c r="H20" s="12">
        <v>5147299</v>
      </c>
      <c r="I20" s="12">
        <v>2684985</v>
      </c>
      <c r="J20" s="12">
        <v>2072199</v>
      </c>
      <c r="K20" s="12">
        <v>3315794</v>
      </c>
      <c r="L20" s="12" t="s">
        <v>306</v>
      </c>
      <c r="M20" s="186">
        <v>53</v>
      </c>
    </row>
    <row r="21" spans="1:13" ht="9.75" customHeight="1">
      <c r="A21" s="7">
        <v>54</v>
      </c>
      <c r="B21" s="3" t="s">
        <v>95</v>
      </c>
      <c r="C21" s="3"/>
      <c r="D21" s="11">
        <v>18418447</v>
      </c>
      <c r="E21" s="12">
        <v>9778391</v>
      </c>
      <c r="F21" s="12">
        <v>7178233</v>
      </c>
      <c r="G21" s="12">
        <v>95268</v>
      </c>
      <c r="H21" s="12">
        <v>744800</v>
      </c>
      <c r="I21" s="12">
        <v>114047</v>
      </c>
      <c r="J21" s="12" t="s">
        <v>306</v>
      </c>
      <c r="K21" s="12">
        <v>322586</v>
      </c>
      <c r="L21" s="12">
        <v>149926</v>
      </c>
      <c r="M21" s="186">
        <v>54</v>
      </c>
    </row>
    <row r="22" spans="1:13" ht="9.75" customHeight="1">
      <c r="A22" s="7">
        <v>55</v>
      </c>
      <c r="B22" s="14" t="s">
        <v>4</v>
      </c>
      <c r="C22" s="14"/>
      <c r="D22" s="16">
        <f>SUM(D19:D21)</f>
        <v>161407623</v>
      </c>
      <c r="E22" s="17">
        <f>SUM(E19:E21)</f>
        <v>58202816</v>
      </c>
      <c r="F22" s="17">
        <f aca="true" t="shared" si="0" ref="F22:L22">SUM(F19:F21)</f>
        <v>97936773</v>
      </c>
      <c r="G22" s="17">
        <f t="shared" si="0"/>
        <v>536120</v>
      </c>
      <c r="H22" s="17">
        <f t="shared" si="0"/>
        <v>6538972</v>
      </c>
      <c r="I22" s="17">
        <f t="shared" si="0"/>
        <v>2833813</v>
      </c>
      <c r="J22" s="17">
        <f t="shared" si="0"/>
        <v>2072199</v>
      </c>
      <c r="K22" s="17">
        <f t="shared" si="0"/>
        <v>4047680</v>
      </c>
      <c r="L22" s="17">
        <f t="shared" si="0"/>
        <v>161171</v>
      </c>
      <c r="M22" s="186">
        <v>55</v>
      </c>
    </row>
    <row r="23" spans="1:13" ht="6" customHeight="1">
      <c r="A23" s="7"/>
      <c r="B23" s="3"/>
      <c r="C23" s="3"/>
      <c r="D23" s="11"/>
      <c r="E23" s="12"/>
      <c r="F23" s="12"/>
      <c r="G23" s="12"/>
      <c r="H23" s="12"/>
      <c r="I23" s="12"/>
      <c r="J23" s="12"/>
      <c r="K23" s="12"/>
      <c r="L23" s="12"/>
      <c r="M23" s="186"/>
    </row>
    <row r="24" spans="1:13" s="29" customFormat="1" ht="9" customHeight="1">
      <c r="A24" s="25" t="s">
        <v>7</v>
      </c>
      <c r="B24" s="106" t="s">
        <v>200</v>
      </c>
      <c r="C24" s="106"/>
      <c r="D24" s="27"/>
      <c r="E24" s="28"/>
      <c r="F24" s="28"/>
      <c r="G24" s="28"/>
      <c r="H24" s="28"/>
      <c r="I24" s="28"/>
      <c r="J24" s="28"/>
      <c r="K24" s="28"/>
      <c r="L24" s="28"/>
      <c r="M24" s="188" t="s">
        <v>7</v>
      </c>
    </row>
    <row r="25" spans="1:13" ht="9.75" customHeight="1">
      <c r="A25" s="7">
        <v>56</v>
      </c>
      <c r="B25" s="3" t="s">
        <v>96</v>
      </c>
      <c r="C25" s="3"/>
      <c r="D25" s="11">
        <v>37943834</v>
      </c>
      <c r="E25" s="12">
        <v>16273135</v>
      </c>
      <c r="F25" s="12">
        <v>21391652</v>
      </c>
      <c r="G25" s="12">
        <v>151041</v>
      </c>
      <c r="H25" s="12">
        <v>626203</v>
      </c>
      <c r="I25" s="12">
        <v>607894</v>
      </c>
      <c r="J25" s="12" t="s">
        <v>306</v>
      </c>
      <c r="K25" s="12">
        <v>858159</v>
      </c>
      <c r="L25" s="12" t="s">
        <v>306</v>
      </c>
      <c r="M25" s="186">
        <v>56</v>
      </c>
    </row>
    <row r="26" spans="1:13" ht="9.75" customHeight="1">
      <c r="A26" s="7">
        <v>57</v>
      </c>
      <c r="B26" s="3" t="s">
        <v>97</v>
      </c>
      <c r="C26" s="3"/>
      <c r="D26" s="11">
        <v>42996137</v>
      </c>
      <c r="E26" s="12">
        <v>14669295</v>
      </c>
      <c r="F26" s="12">
        <v>28326842</v>
      </c>
      <c r="G26" s="12">
        <v>364579</v>
      </c>
      <c r="H26" s="12">
        <v>898245</v>
      </c>
      <c r="I26" s="12">
        <v>268904</v>
      </c>
      <c r="J26" s="12">
        <v>1053133</v>
      </c>
      <c r="K26" s="12">
        <v>818848</v>
      </c>
      <c r="L26" s="12" t="s">
        <v>306</v>
      </c>
      <c r="M26" s="186">
        <v>57</v>
      </c>
    </row>
    <row r="27" spans="1:13" s="6" customFormat="1" ht="11.25" customHeight="1">
      <c r="A27" s="7">
        <v>58</v>
      </c>
      <c r="B27" s="3" t="s">
        <v>98</v>
      </c>
      <c r="C27" s="3"/>
      <c r="D27" s="11">
        <v>53694229</v>
      </c>
      <c r="E27" s="12">
        <v>14097200</v>
      </c>
      <c r="F27" s="12">
        <v>38663805</v>
      </c>
      <c r="G27" s="12">
        <v>245127</v>
      </c>
      <c r="H27" s="12">
        <v>1783274</v>
      </c>
      <c r="I27" s="12">
        <v>364380</v>
      </c>
      <c r="J27" s="12" t="s">
        <v>306</v>
      </c>
      <c r="K27" s="12">
        <v>864166</v>
      </c>
      <c r="L27" s="12">
        <v>24687</v>
      </c>
      <c r="M27" s="186">
        <v>58</v>
      </c>
    </row>
    <row r="28" spans="1:13" ht="9.75" customHeight="1">
      <c r="A28" s="7">
        <v>59</v>
      </c>
      <c r="B28" s="3" t="s">
        <v>99</v>
      </c>
      <c r="C28" s="3"/>
      <c r="D28" s="11">
        <v>35546094</v>
      </c>
      <c r="E28" s="12">
        <v>12135260</v>
      </c>
      <c r="F28" s="12">
        <v>21151155</v>
      </c>
      <c r="G28" s="12">
        <v>136518</v>
      </c>
      <c r="H28" s="12">
        <v>723538</v>
      </c>
      <c r="I28" s="12">
        <v>86759</v>
      </c>
      <c r="J28" s="12" t="s">
        <v>306</v>
      </c>
      <c r="K28" s="12">
        <v>453890</v>
      </c>
      <c r="L28" s="12">
        <v>2798</v>
      </c>
      <c r="M28" s="186">
        <v>59</v>
      </c>
    </row>
    <row r="29" spans="1:13" ht="9.75" customHeight="1">
      <c r="A29" s="7">
        <v>60</v>
      </c>
      <c r="B29" s="3" t="s">
        <v>94</v>
      </c>
      <c r="C29" s="3"/>
      <c r="D29" s="11">
        <v>93018389</v>
      </c>
      <c r="E29" s="12">
        <v>25053962</v>
      </c>
      <c r="F29" s="12">
        <v>65559344</v>
      </c>
      <c r="G29" s="12">
        <v>651472</v>
      </c>
      <c r="H29" s="12">
        <v>2676566</v>
      </c>
      <c r="I29" s="12">
        <v>344397</v>
      </c>
      <c r="J29" s="12" t="s">
        <v>306</v>
      </c>
      <c r="K29" s="12">
        <v>1235396</v>
      </c>
      <c r="L29" s="12">
        <v>17000</v>
      </c>
      <c r="M29" s="186">
        <v>60</v>
      </c>
    </row>
    <row r="30" spans="1:13" ht="9.75" customHeight="1">
      <c r="A30" s="7">
        <v>61</v>
      </c>
      <c r="B30" s="3" t="s">
        <v>100</v>
      </c>
      <c r="C30" s="3"/>
      <c r="D30" s="11">
        <v>63931081</v>
      </c>
      <c r="E30" s="12">
        <v>24081659</v>
      </c>
      <c r="F30" s="12">
        <v>38785295</v>
      </c>
      <c r="G30" s="12">
        <v>186643</v>
      </c>
      <c r="H30" s="12">
        <v>1230488</v>
      </c>
      <c r="I30" s="12">
        <v>646968</v>
      </c>
      <c r="J30" s="12" t="s">
        <v>306</v>
      </c>
      <c r="K30" s="12">
        <v>1152834</v>
      </c>
      <c r="L30" s="12" t="s">
        <v>306</v>
      </c>
      <c r="M30" s="186">
        <v>61</v>
      </c>
    </row>
    <row r="31" spans="1:13" ht="9.75" customHeight="1">
      <c r="A31" s="7">
        <v>62</v>
      </c>
      <c r="B31" s="3" t="s">
        <v>101</v>
      </c>
      <c r="C31" s="3"/>
      <c r="D31" s="11">
        <v>37576845</v>
      </c>
      <c r="E31" s="12">
        <v>10101216</v>
      </c>
      <c r="F31" s="12">
        <v>26549675</v>
      </c>
      <c r="G31" s="12">
        <v>155834</v>
      </c>
      <c r="H31" s="12">
        <v>586655</v>
      </c>
      <c r="I31" s="12">
        <v>363998</v>
      </c>
      <c r="J31" s="12" t="s">
        <v>306</v>
      </c>
      <c r="K31" s="12">
        <v>310402</v>
      </c>
      <c r="L31" s="12">
        <v>36156</v>
      </c>
      <c r="M31" s="186">
        <v>62</v>
      </c>
    </row>
    <row r="32" spans="1:13" ht="9.75" customHeight="1">
      <c r="A32" s="7">
        <v>63</v>
      </c>
      <c r="B32" s="14" t="s">
        <v>4</v>
      </c>
      <c r="C32" s="14"/>
      <c r="D32" s="16">
        <f>SUM(D25:D31)</f>
        <v>364706609</v>
      </c>
      <c r="E32" s="17">
        <f>SUM(E25:E31)</f>
        <v>116411727</v>
      </c>
      <c r="F32" s="17">
        <f aca="true" t="shared" si="1" ref="F32:L32">SUM(F25:F31)</f>
        <v>240427768</v>
      </c>
      <c r="G32" s="17">
        <f t="shared" si="1"/>
        <v>1891214</v>
      </c>
      <c r="H32" s="17">
        <f t="shared" si="1"/>
        <v>8524969</v>
      </c>
      <c r="I32" s="17">
        <f t="shared" si="1"/>
        <v>2683300</v>
      </c>
      <c r="J32" s="17">
        <f t="shared" si="1"/>
        <v>1053133</v>
      </c>
      <c r="K32" s="17">
        <f t="shared" si="1"/>
        <v>5693695</v>
      </c>
      <c r="L32" s="17">
        <f t="shared" si="1"/>
        <v>80641</v>
      </c>
      <c r="M32" s="186">
        <v>63</v>
      </c>
    </row>
    <row r="33" spans="1:13" ht="9.75" customHeight="1">
      <c r="A33" s="7">
        <v>64</v>
      </c>
      <c r="B33" s="20" t="s">
        <v>92</v>
      </c>
      <c r="C33" s="20"/>
      <c r="D33" s="16">
        <f>D22+D32</f>
        <v>526114232</v>
      </c>
      <c r="E33" s="17">
        <f>E22+E32</f>
        <v>174614543</v>
      </c>
      <c r="F33" s="17">
        <f aca="true" t="shared" si="2" ref="F33:L33">F22+F32</f>
        <v>338364541</v>
      </c>
      <c r="G33" s="17">
        <f t="shared" si="2"/>
        <v>2427334</v>
      </c>
      <c r="H33" s="17">
        <f t="shared" si="2"/>
        <v>15063941</v>
      </c>
      <c r="I33" s="17">
        <f t="shared" si="2"/>
        <v>5517113</v>
      </c>
      <c r="J33" s="17">
        <f t="shared" si="2"/>
        <v>3125332</v>
      </c>
      <c r="K33" s="17">
        <f t="shared" si="2"/>
        <v>9741375</v>
      </c>
      <c r="L33" s="17">
        <f t="shared" si="2"/>
        <v>241812</v>
      </c>
      <c r="M33" s="186">
        <v>64</v>
      </c>
    </row>
    <row r="34" spans="1:13" ht="5.25" customHeight="1">
      <c r="A34" s="7"/>
      <c r="B34" s="20"/>
      <c r="C34" s="20"/>
      <c r="D34" s="17"/>
      <c r="E34" s="17"/>
      <c r="F34" s="17"/>
      <c r="G34" s="17"/>
      <c r="H34" s="17"/>
      <c r="I34" s="17"/>
      <c r="J34" s="17"/>
      <c r="K34" s="17"/>
      <c r="L34" s="17"/>
      <c r="M34" s="186"/>
    </row>
    <row r="35" spans="1:13" ht="14.25" customHeight="1">
      <c r="A35" s="446" t="s">
        <v>368</v>
      </c>
      <c r="B35" s="446"/>
      <c r="C35" s="446"/>
      <c r="D35" s="446"/>
      <c r="E35" s="446"/>
      <c r="F35" s="446"/>
      <c r="G35" s="447" t="s">
        <v>368</v>
      </c>
      <c r="H35" s="447"/>
      <c r="I35" s="447"/>
      <c r="J35" s="447"/>
      <c r="K35" s="447"/>
      <c r="L35" s="447"/>
      <c r="M35" s="447"/>
    </row>
    <row r="36" spans="1:12" ht="9" customHeight="1">
      <c r="A36" s="7" t="s">
        <v>7</v>
      </c>
      <c r="B36" s="106" t="s">
        <v>201</v>
      </c>
      <c r="C36" s="106"/>
      <c r="D36" s="12"/>
      <c r="E36" s="12"/>
      <c r="F36" s="12"/>
      <c r="G36" s="12"/>
      <c r="H36" s="12"/>
      <c r="I36" s="12"/>
      <c r="J36" s="12"/>
      <c r="K36" s="12"/>
      <c r="L36" s="12"/>
    </row>
    <row r="37" spans="1:13" ht="9.75" customHeight="1">
      <c r="A37" s="7">
        <v>65</v>
      </c>
      <c r="B37" s="3" t="s">
        <v>103</v>
      </c>
      <c r="C37" s="3"/>
      <c r="D37" s="11">
        <v>33930221</v>
      </c>
      <c r="E37" s="12">
        <v>14081643</v>
      </c>
      <c r="F37" s="12">
        <v>19055843</v>
      </c>
      <c r="G37" s="12">
        <v>537905</v>
      </c>
      <c r="H37" s="12">
        <v>877621</v>
      </c>
      <c r="I37" s="12">
        <v>669735</v>
      </c>
      <c r="J37" s="12" t="s">
        <v>306</v>
      </c>
      <c r="K37" s="12">
        <v>1170560</v>
      </c>
      <c r="L37" s="12">
        <v>15000</v>
      </c>
      <c r="M37" s="186">
        <v>65</v>
      </c>
    </row>
    <row r="38" spans="1:13" ht="9.75" customHeight="1">
      <c r="A38" s="7">
        <v>66</v>
      </c>
      <c r="B38" s="3" t="s">
        <v>104</v>
      </c>
      <c r="C38" s="3"/>
      <c r="D38" s="11">
        <v>34058642</v>
      </c>
      <c r="E38" s="12">
        <v>14676961</v>
      </c>
      <c r="F38" s="12">
        <v>19381681</v>
      </c>
      <c r="G38" s="12">
        <v>691767</v>
      </c>
      <c r="H38" s="12">
        <v>1427444</v>
      </c>
      <c r="I38" s="12">
        <v>463236</v>
      </c>
      <c r="J38" s="12" t="s">
        <v>306</v>
      </c>
      <c r="K38" s="12">
        <v>305947</v>
      </c>
      <c r="L38" s="12">
        <v>52020</v>
      </c>
      <c r="M38" s="186">
        <v>66</v>
      </c>
    </row>
    <row r="39" spans="1:13" ht="9.75" customHeight="1">
      <c r="A39" s="7">
        <v>67</v>
      </c>
      <c r="B39" s="3" t="s">
        <v>105</v>
      </c>
      <c r="C39" s="3"/>
      <c r="D39" s="11">
        <v>15262716</v>
      </c>
      <c r="E39" s="12">
        <v>8531933</v>
      </c>
      <c r="F39" s="12">
        <v>6730783</v>
      </c>
      <c r="G39" s="12">
        <v>431845</v>
      </c>
      <c r="H39" s="12">
        <v>1925368</v>
      </c>
      <c r="I39" s="12">
        <v>564743</v>
      </c>
      <c r="J39" s="12" t="s">
        <v>306</v>
      </c>
      <c r="K39" s="12">
        <v>306740</v>
      </c>
      <c r="L39" s="12" t="s">
        <v>306</v>
      </c>
      <c r="M39" s="186">
        <v>67</v>
      </c>
    </row>
    <row r="40" spans="1:13" ht="9.75" customHeight="1">
      <c r="A40" s="7">
        <v>68</v>
      </c>
      <c r="B40" s="3" t="s">
        <v>106</v>
      </c>
      <c r="C40" s="3"/>
      <c r="D40" s="11">
        <v>22026835</v>
      </c>
      <c r="E40" s="12">
        <v>13498577</v>
      </c>
      <c r="F40" s="12">
        <v>7329179</v>
      </c>
      <c r="G40" s="12">
        <v>205029</v>
      </c>
      <c r="H40" s="12">
        <v>497822</v>
      </c>
      <c r="I40" s="12">
        <v>567886</v>
      </c>
      <c r="J40" s="12" t="s">
        <v>306</v>
      </c>
      <c r="K40" s="12">
        <v>847736</v>
      </c>
      <c r="L40" s="12" t="s">
        <v>306</v>
      </c>
      <c r="M40" s="186">
        <v>68</v>
      </c>
    </row>
    <row r="41" spans="1:13" ht="9.75" customHeight="1">
      <c r="A41" s="7">
        <v>69</v>
      </c>
      <c r="B41" s="14" t="s">
        <v>4</v>
      </c>
      <c r="C41" s="14"/>
      <c r="D41" s="16">
        <f>SUM(D37:D40)</f>
        <v>105278414</v>
      </c>
      <c r="E41" s="17">
        <f>SUM(E37:E40)</f>
        <v>50789114</v>
      </c>
      <c r="F41" s="17">
        <f aca="true" t="shared" si="3" ref="F41:L41">SUM(F37:F40)</f>
        <v>52497486</v>
      </c>
      <c r="G41" s="17">
        <f t="shared" si="3"/>
        <v>1866546</v>
      </c>
      <c r="H41" s="17">
        <f t="shared" si="3"/>
        <v>4728255</v>
      </c>
      <c r="I41" s="17">
        <f t="shared" si="3"/>
        <v>2265600</v>
      </c>
      <c r="J41" s="17" t="s">
        <v>338</v>
      </c>
      <c r="K41" s="17">
        <f t="shared" si="3"/>
        <v>2630983</v>
      </c>
      <c r="L41" s="17">
        <f t="shared" si="3"/>
        <v>67020</v>
      </c>
      <c r="M41" s="186">
        <v>69</v>
      </c>
    </row>
    <row r="42" spans="1:13" ht="6.75" customHeight="1">
      <c r="A42" s="7"/>
      <c r="B42" s="3"/>
      <c r="C42" s="3"/>
      <c r="D42" s="11"/>
      <c r="E42" s="12"/>
      <c r="F42" s="12"/>
      <c r="G42" s="12"/>
      <c r="H42" s="12"/>
      <c r="I42" s="12"/>
      <c r="J42" s="12"/>
      <c r="K42" s="12"/>
      <c r="L42" s="12"/>
      <c r="M42" s="186"/>
    </row>
    <row r="43" spans="1:13" ht="9.75" customHeight="1">
      <c r="A43" s="7" t="s">
        <v>7</v>
      </c>
      <c r="B43" s="106" t="s">
        <v>200</v>
      </c>
      <c r="C43" s="106"/>
      <c r="D43" s="11"/>
      <c r="E43" s="12"/>
      <c r="F43" s="12"/>
      <c r="G43" s="12"/>
      <c r="H43" s="12"/>
      <c r="I43" s="12"/>
      <c r="J43" s="12"/>
      <c r="K43" s="12"/>
      <c r="L43" s="12"/>
      <c r="M43" s="186" t="s">
        <v>7</v>
      </c>
    </row>
    <row r="44" spans="1:13" ht="9.75" customHeight="1">
      <c r="A44" s="7">
        <v>70</v>
      </c>
      <c r="B44" s="3" t="s">
        <v>103</v>
      </c>
      <c r="C44" s="3"/>
      <c r="D44" s="11">
        <v>69269781</v>
      </c>
      <c r="E44" s="12">
        <v>13827664</v>
      </c>
      <c r="F44" s="12">
        <v>55442117</v>
      </c>
      <c r="G44" s="12">
        <v>104685</v>
      </c>
      <c r="H44" s="12">
        <v>1530123</v>
      </c>
      <c r="I44" s="12">
        <v>342842</v>
      </c>
      <c r="J44" s="12">
        <v>14819</v>
      </c>
      <c r="K44" s="12">
        <v>490120</v>
      </c>
      <c r="L44" s="12">
        <v>26902</v>
      </c>
      <c r="M44" s="186">
        <v>70</v>
      </c>
    </row>
    <row r="45" spans="1:13" ht="9.75" customHeight="1">
      <c r="A45" s="7">
        <v>71</v>
      </c>
      <c r="B45" s="3" t="s">
        <v>104</v>
      </c>
      <c r="C45" s="3"/>
      <c r="D45" s="11">
        <v>39630321</v>
      </c>
      <c r="E45" s="12">
        <v>10810568</v>
      </c>
      <c r="F45" s="12">
        <v>28819753</v>
      </c>
      <c r="G45" s="12">
        <v>253121</v>
      </c>
      <c r="H45" s="12">
        <v>852829</v>
      </c>
      <c r="I45" s="12">
        <v>485776</v>
      </c>
      <c r="J45" s="12" t="s">
        <v>306</v>
      </c>
      <c r="K45" s="12">
        <v>410923</v>
      </c>
      <c r="L45" s="12" t="s">
        <v>306</v>
      </c>
      <c r="M45" s="186">
        <v>71</v>
      </c>
    </row>
    <row r="46" spans="1:13" ht="9.75" customHeight="1">
      <c r="A46" s="7">
        <v>72</v>
      </c>
      <c r="B46" s="3" t="s">
        <v>105</v>
      </c>
      <c r="C46" s="3"/>
      <c r="D46" s="11">
        <v>33552907</v>
      </c>
      <c r="E46" s="12">
        <v>9173536</v>
      </c>
      <c r="F46" s="12">
        <v>24032676</v>
      </c>
      <c r="G46" s="12">
        <v>155834</v>
      </c>
      <c r="H46" s="12">
        <v>1469916</v>
      </c>
      <c r="I46" s="12">
        <v>645987</v>
      </c>
      <c r="J46" s="12" t="s">
        <v>306</v>
      </c>
      <c r="K46" s="12">
        <v>400407</v>
      </c>
      <c r="L46" s="12">
        <v>210824</v>
      </c>
      <c r="M46" s="186">
        <v>72</v>
      </c>
    </row>
    <row r="47" spans="1:13" ht="9.75" customHeight="1">
      <c r="A47" s="7">
        <v>73</v>
      </c>
      <c r="B47" s="3" t="s">
        <v>107</v>
      </c>
      <c r="C47" s="3"/>
      <c r="D47" s="11">
        <v>42067411</v>
      </c>
      <c r="E47" s="12">
        <v>14430943</v>
      </c>
      <c r="F47" s="12">
        <v>27636468</v>
      </c>
      <c r="G47" s="12">
        <v>393030</v>
      </c>
      <c r="H47" s="12">
        <v>1140395</v>
      </c>
      <c r="I47" s="12">
        <v>493595</v>
      </c>
      <c r="J47" s="12" t="s">
        <v>306</v>
      </c>
      <c r="K47" s="12">
        <v>617721</v>
      </c>
      <c r="L47" s="12">
        <v>255213</v>
      </c>
      <c r="M47" s="186">
        <v>73</v>
      </c>
    </row>
    <row r="48" spans="1:13" ht="9.75" customHeight="1">
      <c r="A48" s="7">
        <v>74</v>
      </c>
      <c r="B48" s="3" t="s">
        <v>108</v>
      </c>
      <c r="C48" s="3"/>
      <c r="D48" s="11">
        <v>30995470</v>
      </c>
      <c r="E48" s="12">
        <v>10156648</v>
      </c>
      <c r="F48" s="12">
        <v>19507157</v>
      </c>
      <c r="G48" s="12">
        <v>228934</v>
      </c>
      <c r="H48" s="12">
        <v>1825168</v>
      </c>
      <c r="I48" s="12">
        <v>2924</v>
      </c>
      <c r="J48" s="12" t="s">
        <v>306</v>
      </c>
      <c r="K48" s="12">
        <v>755040</v>
      </c>
      <c r="L48" s="12" t="s">
        <v>306</v>
      </c>
      <c r="M48" s="186">
        <v>74</v>
      </c>
    </row>
    <row r="49" spans="1:13" ht="9.75" customHeight="1">
      <c r="A49" s="7">
        <v>75</v>
      </c>
      <c r="B49" s="3" t="s">
        <v>109</v>
      </c>
      <c r="C49" s="3"/>
      <c r="D49" s="11">
        <v>23298526</v>
      </c>
      <c r="E49" s="12">
        <v>3967594</v>
      </c>
      <c r="F49" s="12">
        <v>18588706</v>
      </c>
      <c r="G49" s="12">
        <v>74017</v>
      </c>
      <c r="H49" s="12">
        <v>872546</v>
      </c>
      <c r="I49" s="12">
        <v>89621</v>
      </c>
      <c r="J49" s="12" t="s">
        <v>306</v>
      </c>
      <c r="K49" s="12">
        <v>177515</v>
      </c>
      <c r="L49" s="12" t="s">
        <v>306</v>
      </c>
      <c r="M49" s="186">
        <v>75</v>
      </c>
    </row>
    <row r="50" spans="1:13" ht="9.75" customHeight="1">
      <c r="A50" s="7">
        <v>76</v>
      </c>
      <c r="B50" s="3" t="s">
        <v>110</v>
      </c>
      <c r="C50" s="3"/>
      <c r="D50" s="11">
        <v>26318910</v>
      </c>
      <c r="E50" s="12">
        <v>8257191</v>
      </c>
      <c r="F50" s="12">
        <v>16858859</v>
      </c>
      <c r="G50" s="12">
        <v>9350</v>
      </c>
      <c r="H50" s="12">
        <v>702376</v>
      </c>
      <c r="I50" s="12" t="s">
        <v>306</v>
      </c>
      <c r="J50" s="12">
        <v>743442</v>
      </c>
      <c r="K50" s="12">
        <v>457383</v>
      </c>
      <c r="L50" s="12">
        <v>16391</v>
      </c>
      <c r="M50" s="186">
        <v>76</v>
      </c>
    </row>
    <row r="51" spans="1:13" ht="9.75" customHeight="1">
      <c r="A51" s="7">
        <v>77</v>
      </c>
      <c r="B51" s="3" t="s">
        <v>111</v>
      </c>
      <c r="C51" s="3"/>
      <c r="D51" s="11">
        <v>23081454</v>
      </c>
      <c r="E51" s="12">
        <v>6240847</v>
      </c>
      <c r="F51" s="12">
        <v>16218457</v>
      </c>
      <c r="G51" s="12">
        <v>119132</v>
      </c>
      <c r="H51" s="12" t="s">
        <v>400</v>
      </c>
      <c r="I51" s="12">
        <v>127</v>
      </c>
      <c r="J51" s="12">
        <v>386762</v>
      </c>
      <c r="K51" s="12">
        <v>337398</v>
      </c>
      <c r="L51" s="12" t="s">
        <v>306</v>
      </c>
      <c r="M51" s="186">
        <v>77</v>
      </c>
    </row>
    <row r="52" spans="1:13" ht="9.75" customHeight="1">
      <c r="A52" s="7">
        <v>78</v>
      </c>
      <c r="B52" s="3" t="s">
        <v>112</v>
      </c>
      <c r="C52" s="3"/>
      <c r="D52" s="11">
        <v>29763756</v>
      </c>
      <c r="E52" s="12">
        <v>10648181</v>
      </c>
      <c r="F52" s="12">
        <v>18282608</v>
      </c>
      <c r="G52" s="12">
        <v>125149</v>
      </c>
      <c r="H52" s="12">
        <v>1338919</v>
      </c>
      <c r="I52" s="12">
        <v>52210</v>
      </c>
      <c r="J52" s="12">
        <v>73583</v>
      </c>
      <c r="K52" s="12">
        <v>621548</v>
      </c>
      <c r="L52" s="12">
        <v>129476</v>
      </c>
      <c r="M52" s="186">
        <v>78</v>
      </c>
    </row>
    <row r="53" spans="1:13" ht="9.75" customHeight="1">
      <c r="A53" s="7">
        <v>79</v>
      </c>
      <c r="B53" s="14" t="s">
        <v>4</v>
      </c>
      <c r="C53" s="14"/>
      <c r="D53" s="16">
        <f>SUM(D44:D52)</f>
        <v>317978536</v>
      </c>
      <c r="E53" s="17">
        <f>SUM(E44:E52)</f>
        <v>87513172</v>
      </c>
      <c r="F53" s="17">
        <f aca="true" t="shared" si="4" ref="F53:L53">SUM(F44:F52)</f>
        <v>225386801</v>
      </c>
      <c r="G53" s="17">
        <f t="shared" si="4"/>
        <v>1463252</v>
      </c>
      <c r="H53" s="17">
        <f t="shared" si="4"/>
        <v>9732272</v>
      </c>
      <c r="I53" s="17">
        <f t="shared" si="4"/>
        <v>2113082</v>
      </c>
      <c r="J53" s="17">
        <f t="shared" si="4"/>
        <v>1218606</v>
      </c>
      <c r="K53" s="17">
        <f t="shared" si="4"/>
        <v>4268055</v>
      </c>
      <c r="L53" s="17">
        <f t="shared" si="4"/>
        <v>638806</v>
      </c>
      <c r="M53" s="186">
        <v>79</v>
      </c>
    </row>
    <row r="54" spans="1:13" ht="9.75" customHeight="1">
      <c r="A54" s="7">
        <v>80</v>
      </c>
      <c r="B54" s="20" t="s">
        <v>102</v>
      </c>
      <c r="C54" s="20"/>
      <c r="D54" s="16">
        <f>D41+D53</f>
        <v>423256950</v>
      </c>
      <c r="E54" s="17">
        <f>E41+E53</f>
        <v>138302286</v>
      </c>
      <c r="F54" s="17">
        <f aca="true" t="shared" si="5" ref="F54:L54">F41+F53</f>
        <v>277884287</v>
      </c>
      <c r="G54" s="17">
        <f t="shared" si="5"/>
        <v>3329798</v>
      </c>
      <c r="H54" s="17">
        <f t="shared" si="5"/>
        <v>14460527</v>
      </c>
      <c r="I54" s="17">
        <f t="shared" si="5"/>
        <v>4378682</v>
      </c>
      <c r="J54" s="17">
        <f>J53</f>
        <v>1218606</v>
      </c>
      <c r="K54" s="17">
        <f t="shared" si="5"/>
        <v>6899038</v>
      </c>
      <c r="L54" s="17">
        <f t="shared" si="5"/>
        <v>705826</v>
      </c>
      <c r="M54" s="186">
        <v>80</v>
      </c>
    </row>
    <row r="55" spans="1:13" ht="4.5" customHeight="1">
      <c r="A55" s="7"/>
      <c r="B55" s="20"/>
      <c r="C55" s="20"/>
      <c r="D55" s="17"/>
      <c r="E55" s="17"/>
      <c r="F55" s="17"/>
      <c r="G55" s="17"/>
      <c r="H55" s="17"/>
      <c r="I55" s="17"/>
      <c r="J55" s="17"/>
      <c r="K55" s="17"/>
      <c r="L55" s="17"/>
      <c r="M55" s="186"/>
    </row>
    <row r="56" spans="1:13" ht="13.5" customHeight="1">
      <c r="A56" s="446" t="s">
        <v>369</v>
      </c>
      <c r="B56" s="446"/>
      <c r="C56" s="446"/>
      <c r="D56" s="446"/>
      <c r="E56" s="446"/>
      <c r="F56" s="446"/>
      <c r="G56" s="447" t="s">
        <v>369</v>
      </c>
      <c r="H56" s="447"/>
      <c r="I56" s="447"/>
      <c r="J56" s="447"/>
      <c r="K56" s="447"/>
      <c r="L56" s="447"/>
      <c r="M56" s="447"/>
    </row>
    <row r="57" spans="1:12" ht="9" customHeight="1">
      <c r="A57" s="7" t="s">
        <v>7</v>
      </c>
      <c r="B57" s="106" t="s">
        <v>8</v>
      </c>
      <c r="C57" s="106"/>
      <c r="D57" s="16"/>
      <c r="E57" s="17"/>
      <c r="F57" s="17"/>
      <c r="G57" s="17"/>
      <c r="H57" s="17"/>
      <c r="I57" s="17"/>
      <c r="J57" s="17"/>
      <c r="K57" s="17"/>
      <c r="L57" s="17"/>
    </row>
    <row r="58" spans="1:13" s="118" customFormat="1" ht="9.75" customHeight="1">
      <c r="A58" s="7">
        <v>81</v>
      </c>
      <c r="B58" s="117" t="s">
        <v>114</v>
      </c>
      <c r="C58" s="117"/>
      <c r="D58" s="164">
        <v>20123307</v>
      </c>
      <c r="E58" s="165">
        <v>11685449</v>
      </c>
      <c r="F58" s="165">
        <v>8254598</v>
      </c>
      <c r="G58" s="165">
        <v>890138</v>
      </c>
      <c r="H58" s="165">
        <v>831943</v>
      </c>
      <c r="I58" s="165">
        <v>94753</v>
      </c>
      <c r="J58" s="165" t="s">
        <v>306</v>
      </c>
      <c r="K58" s="165">
        <v>375342</v>
      </c>
      <c r="L58" s="165" t="s">
        <v>306</v>
      </c>
      <c r="M58" s="186">
        <v>81</v>
      </c>
    </row>
    <row r="59" spans="1:13" s="6" customFormat="1" ht="12" customHeight="1">
      <c r="A59" s="7">
        <v>82</v>
      </c>
      <c r="B59" s="3" t="s">
        <v>115</v>
      </c>
      <c r="C59" s="3"/>
      <c r="D59" s="164">
        <v>71373816</v>
      </c>
      <c r="E59" s="165">
        <v>32645777</v>
      </c>
      <c r="F59" s="165">
        <v>38728039</v>
      </c>
      <c r="G59" s="165">
        <v>2007859</v>
      </c>
      <c r="H59" s="165">
        <v>2870134</v>
      </c>
      <c r="I59" s="165">
        <v>911416</v>
      </c>
      <c r="J59" s="165">
        <v>140</v>
      </c>
      <c r="K59" s="165">
        <v>1499146</v>
      </c>
      <c r="L59" s="165">
        <v>455754</v>
      </c>
      <c r="M59" s="186">
        <v>82</v>
      </c>
    </row>
    <row r="60" spans="1:13" ht="9.75" customHeight="1">
      <c r="A60" s="7">
        <v>83</v>
      </c>
      <c r="B60" s="3" t="s">
        <v>116</v>
      </c>
      <c r="C60" s="3"/>
      <c r="D60" s="164">
        <v>90335573</v>
      </c>
      <c r="E60" s="165">
        <v>25582132</v>
      </c>
      <c r="F60" s="165">
        <v>61463211</v>
      </c>
      <c r="G60" s="165">
        <v>626201</v>
      </c>
      <c r="H60" s="165">
        <v>2199898</v>
      </c>
      <c r="I60" s="165">
        <v>1572269</v>
      </c>
      <c r="J60" s="165" t="s">
        <v>306</v>
      </c>
      <c r="K60" s="165">
        <v>1132694</v>
      </c>
      <c r="L60" s="165" t="s">
        <v>306</v>
      </c>
      <c r="M60" s="186">
        <v>83</v>
      </c>
    </row>
    <row r="61" spans="1:13" ht="9.75" customHeight="1">
      <c r="A61" s="7">
        <v>84</v>
      </c>
      <c r="B61" s="3" t="s">
        <v>117</v>
      </c>
      <c r="C61" s="3"/>
      <c r="D61" s="164">
        <v>381306236</v>
      </c>
      <c r="E61" s="12">
        <v>105520293</v>
      </c>
      <c r="F61" s="12">
        <v>275785943</v>
      </c>
      <c r="G61" s="12">
        <v>2225418</v>
      </c>
      <c r="H61" s="12">
        <v>12378707</v>
      </c>
      <c r="I61" s="12">
        <v>6662796</v>
      </c>
      <c r="J61" s="12" t="s">
        <v>306</v>
      </c>
      <c r="K61" s="12">
        <v>3268873</v>
      </c>
      <c r="L61" s="12">
        <v>739700</v>
      </c>
      <c r="M61" s="186">
        <v>84</v>
      </c>
    </row>
    <row r="62" spans="1:13" ht="9.75" customHeight="1">
      <c r="A62" s="7">
        <v>85</v>
      </c>
      <c r="B62" s="3" t="s">
        <v>118</v>
      </c>
      <c r="C62" s="3"/>
      <c r="D62" s="11">
        <v>19012131</v>
      </c>
      <c r="E62" s="12">
        <v>10262359</v>
      </c>
      <c r="F62" s="12">
        <v>8749772</v>
      </c>
      <c r="G62" s="12">
        <v>204001</v>
      </c>
      <c r="H62" s="12">
        <v>979088</v>
      </c>
      <c r="I62" s="12">
        <v>189018</v>
      </c>
      <c r="J62" s="12" t="s">
        <v>306</v>
      </c>
      <c r="K62" s="12">
        <v>420419</v>
      </c>
      <c r="L62" s="12" t="s">
        <v>306</v>
      </c>
      <c r="M62" s="186">
        <v>85</v>
      </c>
    </row>
    <row r="63" spans="1:13" ht="9.75" customHeight="1">
      <c r="A63" s="7">
        <v>86</v>
      </c>
      <c r="B63" s="14" t="s">
        <v>4</v>
      </c>
      <c r="C63" s="14"/>
      <c r="D63" s="16">
        <f aca="true" t="shared" si="6" ref="D63:J63">SUM(D58:D62)</f>
        <v>582151063</v>
      </c>
      <c r="E63" s="17">
        <f t="shared" si="6"/>
        <v>185696010</v>
      </c>
      <c r="F63" s="17">
        <f t="shared" si="6"/>
        <v>392981563</v>
      </c>
      <c r="G63" s="316">
        <f t="shared" si="6"/>
        <v>5953617</v>
      </c>
      <c r="H63" s="17">
        <f t="shared" si="6"/>
        <v>19259770</v>
      </c>
      <c r="I63" s="17">
        <f t="shared" si="6"/>
        <v>9430252</v>
      </c>
      <c r="J63" s="17">
        <f t="shared" si="6"/>
        <v>140</v>
      </c>
      <c r="K63" s="17">
        <f>SUM(K58:K62)</f>
        <v>6696474</v>
      </c>
      <c r="L63" s="17">
        <f>SUM(L58:L62)</f>
        <v>1195454</v>
      </c>
      <c r="M63" s="186">
        <v>86</v>
      </c>
    </row>
    <row r="64" spans="1:13" ht="9.75" customHeight="1">
      <c r="A64" s="7" t="s">
        <v>7</v>
      </c>
      <c r="B64" s="106" t="s">
        <v>23</v>
      </c>
      <c r="C64" s="106"/>
      <c r="D64" s="16"/>
      <c r="E64" s="24"/>
      <c r="F64" s="24"/>
      <c r="G64" s="24"/>
      <c r="H64" s="13"/>
      <c r="I64" s="24"/>
      <c r="J64" s="24"/>
      <c r="K64" s="24"/>
      <c r="L64" s="24"/>
      <c r="M64" s="186" t="s">
        <v>7</v>
      </c>
    </row>
    <row r="65" spans="1:13" ht="9.75" customHeight="1">
      <c r="A65" s="7">
        <v>87</v>
      </c>
      <c r="B65" s="3" t="s">
        <v>114</v>
      </c>
      <c r="C65" s="3"/>
      <c r="D65" s="30">
        <v>87230464</v>
      </c>
      <c r="E65" s="12">
        <v>16125508</v>
      </c>
      <c r="F65" s="12">
        <v>69305401</v>
      </c>
      <c r="G65" s="12">
        <v>247337</v>
      </c>
      <c r="H65" s="12">
        <v>1910085</v>
      </c>
      <c r="I65" s="12">
        <v>356485</v>
      </c>
      <c r="J65" s="12" t="s">
        <v>306</v>
      </c>
      <c r="K65" s="12">
        <v>484214</v>
      </c>
      <c r="L65" s="12">
        <v>114076</v>
      </c>
      <c r="M65" s="186">
        <v>87</v>
      </c>
    </row>
    <row r="66" spans="1:13" ht="9.75" customHeight="1">
      <c r="A66" s="7">
        <v>88</v>
      </c>
      <c r="B66" s="3" t="s">
        <v>119</v>
      </c>
      <c r="C66" s="3"/>
      <c r="D66" s="30">
        <v>81162568</v>
      </c>
      <c r="E66" s="12">
        <v>18505530</v>
      </c>
      <c r="F66" s="12">
        <v>60454694</v>
      </c>
      <c r="G66" s="12">
        <v>601763</v>
      </c>
      <c r="H66" s="12">
        <v>2739381</v>
      </c>
      <c r="I66" s="12">
        <v>307237</v>
      </c>
      <c r="J66" s="12" t="s">
        <v>306</v>
      </c>
      <c r="K66" s="12">
        <v>337150</v>
      </c>
      <c r="L66" s="12" t="s">
        <v>306</v>
      </c>
      <c r="M66" s="186">
        <v>88</v>
      </c>
    </row>
    <row r="67" spans="1:13" ht="9.75" customHeight="1">
      <c r="A67" s="7">
        <v>89</v>
      </c>
      <c r="B67" s="3" t="s">
        <v>116</v>
      </c>
      <c r="C67" s="3"/>
      <c r="D67" s="11">
        <v>50241891</v>
      </c>
      <c r="E67" s="12">
        <v>16330527</v>
      </c>
      <c r="F67" s="12">
        <v>33911364</v>
      </c>
      <c r="G67" s="12">
        <v>313856</v>
      </c>
      <c r="H67" s="12">
        <v>2327564</v>
      </c>
      <c r="I67" s="12">
        <v>950</v>
      </c>
      <c r="J67" s="12" t="s">
        <v>306</v>
      </c>
      <c r="K67" s="12">
        <v>329693</v>
      </c>
      <c r="L67" s="12">
        <v>50280</v>
      </c>
      <c r="M67" s="186">
        <v>89</v>
      </c>
    </row>
    <row r="68" spans="1:13" ht="9.75" customHeight="1">
      <c r="A68" s="7">
        <v>90</v>
      </c>
      <c r="B68" s="3" t="s">
        <v>120</v>
      </c>
      <c r="C68" s="3"/>
      <c r="D68" s="11">
        <v>84802500</v>
      </c>
      <c r="E68" s="12">
        <v>16299732</v>
      </c>
      <c r="F68" s="12">
        <v>67681849</v>
      </c>
      <c r="G68" s="12">
        <v>339788</v>
      </c>
      <c r="H68" s="12">
        <v>2900189</v>
      </c>
      <c r="I68" s="12">
        <v>229819</v>
      </c>
      <c r="J68" s="12">
        <v>78998</v>
      </c>
      <c r="K68" s="12">
        <v>510779</v>
      </c>
      <c r="L68" s="12" t="s">
        <v>306</v>
      </c>
      <c r="M68" s="186">
        <v>90</v>
      </c>
    </row>
    <row r="69" spans="1:13" ht="9.75" customHeight="1">
      <c r="A69" s="7">
        <v>91</v>
      </c>
      <c r="B69" s="3" t="s">
        <v>121</v>
      </c>
      <c r="C69" s="3"/>
      <c r="D69" s="11">
        <v>45707608</v>
      </c>
      <c r="E69" s="12">
        <v>9194058</v>
      </c>
      <c r="F69" s="12">
        <v>35154709</v>
      </c>
      <c r="G69" s="12">
        <v>29649</v>
      </c>
      <c r="H69" s="12">
        <v>1431132</v>
      </c>
      <c r="I69" s="12">
        <v>60877</v>
      </c>
      <c r="J69" s="12" t="s">
        <v>306</v>
      </c>
      <c r="K69" s="12">
        <v>377588</v>
      </c>
      <c r="L69" s="12" t="s">
        <v>306</v>
      </c>
      <c r="M69" s="186">
        <v>91</v>
      </c>
    </row>
    <row r="70" spans="1:13" ht="9.75" customHeight="1">
      <c r="A70" s="7">
        <v>92</v>
      </c>
      <c r="B70" s="3" t="s">
        <v>122</v>
      </c>
      <c r="C70" s="3"/>
      <c r="D70" s="11">
        <v>60475051</v>
      </c>
      <c r="E70" s="12">
        <v>11999533</v>
      </c>
      <c r="F70" s="12">
        <v>47435820</v>
      </c>
      <c r="G70" s="12">
        <v>403497</v>
      </c>
      <c r="H70" s="12">
        <v>1761925</v>
      </c>
      <c r="I70" s="12">
        <v>108394</v>
      </c>
      <c r="J70" s="12">
        <v>567361</v>
      </c>
      <c r="K70" s="12">
        <v>446237</v>
      </c>
      <c r="L70" s="12">
        <v>42457</v>
      </c>
      <c r="M70" s="186">
        <v>92</v>
      </c>
    </row>
    <row r="71" spans="1:13" ht="9.75" customHeight="1">
      <c r="A71" s="7">
        <v>93</v>
      </c>
      <c r="B71" s="3" t="s">
        <v>123</v>
      </c>
      <c r="C71" s="3"/>
      <c r="D71" s="11">
        <v>39407985</v>
      </c>
      <c r="E71" s="12">
        <v>9825124</v>
      </c>
      <c r="F71" s="12">
        <v>27136050</v>
      </c>
      <c r="G71" s="12">
        <v>12722</v>
      </c>
      <c r="H71" s="12">
        <v>923260</v>
      </c>
      <c r="I71" s="12">
        <v>341299</v>
      </c>
      <c r="J71" s="12">
        <v>58500</v>
      </c>
      <c r="K71" s="12">
        <v>113497</v>
      </c>
      <c r="L71" s="12" t="s">
        <v>306</v>
      </c>
      <c r="M71" s="186">
        <v>93</v>
      </c>
    </row>
    <row r="72" spans="1:13" ht="9.75" customHeight="1">
      <c r="A72" s="7">
        <v>94</v>
      </c>
      <c r="B72" s="14" t="s">
        <v>4</v>
      </c>
      <c r="C72" s="14"/>
      <c r="D72" s="16">
        <f>SUM(D65:D71)</f>
        <v>449028067</v>
      </c>
      <c r="E72" s="17">
        <f>SUM(E65:E71)</f>
        <v>98280012</v>
      </c>
      <c r="F72" s="17">
        <f aca="true" t="shared" si="7" ref="F72:L72">SUM(F65:F71)</f>
        <v>341079887</v>
      </c>
      <c r="G72" s="17">
        <f t="shared" si="7"/>
        <v>1948612</v>
      </c>
      <c r="H72" s="17">
        <f t="shared" si="7"/>
        <v>13993536</v>
      </c>
      <c r="I72" s="17">
        <f t="shared" si="7"/>
        <v>1405061</v>
      </c>
      <c r="J72" s="17">
        <f t="shared" si="7"/>
        <v>704859</v>
      </c>
      <c r="K72" s="17">
        <f t="shared" si="7"/>
        <v>2599158</v>
      </c>
      <c r="L72" s="17">
        <f t="shared" si="7"/>
        <v>206813</v>
      </c>
      <c r="M72" s="186">
        <v>94</v>
      </c>
    </row>
    <row r="73" spans="1:13" ht="9.75" customHeight="1">
      <c r="A73" s="7">
        <v>95</v>
      </c>
      <c r="B73" s="20" t="s">
        <v>113</v>
      </c>
      <c r="C73" s="20"/>
      <c r="D73" s="16">
        <f aca="true" t="shared" si="8" ref="D73:L73">D63+D72</f>
        <v>1031179130</v>
      </c>
      <c r="E73" s="17">
        <f t="shared" si="8"/>
        <v>283976022</v>
      </c>
      <c r="F73" s="17">
        <f t="shared" si="8"/>
        <v>734061450</v>
      </c>
      <c r="G73" s="17">
        <f t="shared" si="8"/>
        <v>7902229</v>
      </c>
      <c r="H73" s="17">
        <f t="shared" si="8"/>
        <v>33253306</v>
      </c>
      <c r="I73" s="17">
        <f t="shared" si="8"/>
        <v>10835313</v>
      </c>
      <c r="J73" s="17">
        <f t="shared" si="8"/>
        <v>704999</v>
      </c>
      <c r="K73" s="17">
        <f t="shared" si="8"/>
        <v>9295632</v>
      </c>
      <c r="L73" s="17">
        <f t="shared" si="8"/>
        <v>1402267</v>
      </c>
      <c r="M73" s="186">
        <v>95</v>
      </c>
    </row>
    <row r="74" spans="1:13" ht="7.5" customHeight="1">
      <c r="A74" s="198" t="s">
        <v>33</v>
      </c>
      <c r="D74" s="16"/>
      <c r="E74" s="17"/>
      <c r="F74" s="17"/>
      <c r="G74" s="17"/>
      <c r="H74" s="17"/>
      <c r="I74" s="17"/>
      <c r="J74" s="17"/>
      <c r="K74" s="17"/>
      <c r="L74" s="17"/>
      <c r="M74" s="12"/>
    </row>
    <row r="75" spans="1:13" s="52" customFormat="1" ht="9" customHeight="1">
      <c r="A75" s="208" t="s">
        <v>407</v>
      </c>
      <c r="B75" s="148"/>
      <c r="C75" s="148"/>
      <c r="D75" s="148"/>
      <c r="E75" s="148"/>
      <c r="F75" s="148"/>
      <c r="G75" s="148"/>
      <c r="H75" s="148"/>
      <c r="I75" s="148"/>
      <c r="J75" s="148"/>
      <c r="K75" s="148"/>
      <c r="L75" s="148"/>
      <c r="M75" s="187" t="s">
        <v>7</v>
      </c>
    </row>
    <row r="76" spans="1:13" s="52" customFormat="1" ht="9" customHeight="1">
      <c r="A76" s="331" t="s">
        <v>408</v>
      </c>
      <c r="B76" s="331"/>
      <c r="C76" s="79"/>
      <c r="D76" s="79"/>
      <c r="E76" s="79"/>
      <c r="F76" s="79"/>
      <c r="G76" s="79"/>
      <c r="H76" s="79"/>
      <c r="I76" s="79"/>
      <c r="J76" s="79"/>
      <c r="K76" s="79"/>
      <c r="L76" s="79"/>
      <c r="M76" s="187"/>
    </row>
    <row r="77" spans="1:13" s="52" customFormat="1" ht="9" customHeight="1">
      <c r="A77" s="332" t="s">
        <v>135</v>
      </c>
      <c r="B77" s="332"/>
      <c r="C77" s="332"/>
      <c r="D77" s="332"/>
      <c r="E77" s="332"/>
      <c r="F77" s="332"/>
      <c r="M77" s="226"/>
    </row>
  </sheetData>
  <mergeCells count="26">
    <mergeCell ref="L13:L15"/>
    <mergeCell ref="D6:D15"/>
    <mergeCell ref="A17:F17"/>
    <mergeCell ref="A56:F56"/>
    <mergeCell ref="G35:M35"/>
    <mergeCell ref="G56:M56"/>
    <mergeCell ref="K9:L12"/>
    <mergeCell ref="A35:F35"/>
    <mergeCell ref="G17:L17"/>
    <mergeCell ref="G7:L8"/>
    <mergeCell ref="K2:L2"/>
    <mergeCell ref="E7:F12"/>
    <mergeCell ref="F13:F15"/>
    <mergeCell ref="H13:H15"/>
    <mergeCell ref="A1:F1"/>
    <mergeCell ref="G1:M1"/>
    <mergeCell ref="G4:H4"/>
    <mergeCell ref="E2:F2"/>
    <mergeCell ref="G2:H2"/>
    <mergeCell ref="B4:F4"/>
    <mergeCell ref="B3:F3"/>
    <mergeCell ref="G3:I3"/>
    <mergeCell ref="B6:C16"/>
    <mergeCell ref="G9:H12"/>
    <mergeCell ref="I9:J12"/>
    <mergeCell ref="J13:J15"/>
  </mergeCells>
  <printOptions horizontalCentered="1"/>
  <pageMargins left="1.5748031496062993" right="0.7874015748031497" top="0.5905511811023623" bottom="0.7874015748031497" header="0.5118110236220472" footer="0.5118110236220472"/>
  <pageSetup fitToWidth="2" horizontalDpi="600" verticalDpi="600" orientation="portrait" paperSize="9" scale="83" r:id="rId1"/>
  <headerFooter differentOddEven="1" alignWithMargins="0">
    <oddFooter>&amp;C20</oddFooter>
    <evenFooter>&amp;C21</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78"/>
  <sheetViews>
    <sheetView workbookViewId="0" topLeftCell="A1">
      <selection activeCell="P1" sqref="P1"/>
    </sheetView>
  </sheetViews>
  <sheetFormatPr defaultColWidth="11.421875" defaultRowHeight="12.75"/>
  <cols>
    <col min="1" max="1" width="3.7109375" style="198" customWidth="1"/>
    <col min="2" max="2" width="30.140625" style="4" customWidth="1"/>
    <col min="3" max="3" width="0.85546875" style="4" customWidth="1"/>
    <col min="4" max="4" width="17.28125" style="0" customWidth="1"/>
    <col min="5" max="5" width="16.57421875" style="0" customWidth="1"/>
    <col min="6" max="6" width="16.7109375" style="0" customWidth="1"/>
    <col min="7" max="7" width="14.28125" style="0" customWidth="1"/>
    <col min="8" max="8" width="12.00390625" style="0" customWidth="1"/>
    <col min="9" max="10" width="16.421875" style="0" customWidth="1"/>
    <col min="11" max="11" width="18.00390625" style="0" customWidth="1"/>
    <col min="12" max="12" width="13.140625" style="0" customWidth="1"/>
    <col min="13" max="13" width="15.7109375" style="0" customWidth="1"/>
    <col min="14" max="14" width="18.00390625" style="0" customWidth="1"/>
    <col min="15" max="15" width="7.28125" style="232" customWidth="1"/>
  </cols>
  <sheetData>
    <row r="1" spans="1:15" s="4" customFormat="1" ht="12" customHeight="1">
      <c r="A1" s="60"/>
      <c r="B1" s="50"/>
      <c r="C1" s="50"/>
      <c r="D1" s="50"/>
      <c r="E1" s="393"/>
      <c r="F1" s="393"/>
      <c r="G1" s="393" t="s">
        <v>191</v>
      </c>
      <c r="H1" s="393"/>
      <c r="I1" s="394" t="s">
        <v>401</v>
      </c>
      <c r="J1" s="394"/>
      <c r="K1" s="394"/>
      <c r="L1" s="394"/>
      <c r="M1" s="62" t="s">
        <v>7</v>
      </c>
      <c r="O1" s="198"/>
    </row>
    <row r="2" spans="1:15" s="4" customFormat="1" ht="12" customHeight="1">
      <c r="A2" s="227"/>
      <c r="B2" s="393" t="s">
        <v>192</v>
      </c>
      <c r="C2" s="393"/>
      <c r="D2" s="393"/>
      <c r="E2" s="393"/>
      <c r="F2" s="393"/>
      <c r="G2" s="393"/>
      <c r="H2" s="393"/>
      <c r="I2" s="394" t="s">
        <v>402</v>
      </c>
      <c r="J2" s="394"/>
      <c r="K2" s="394"/>
      <c r="L2" s="394"/>
      <c r="M2" s="85"/>
      <c r="O2" s="198"/>
    </row>
    <row r="3" spans="1:15" s="4" customFormat="1" ht="12" customHeight="1">
      <c r="A3" s="227"/>
      <c r="B3" s="393" t="s">
        <v>388</v>
      </c>
      <c r="C3" s="393"/>
      <c r="D3" s="393"/>
      <c r="E3" s="393"/>
      <c r="F3" s="393"/>
      <c r="G3" s="393"/>
      <c r="H3" s="393"/>
      <c r="I3" s="408" t="s">
        <v>403</v>
      </c>
      <c r="J3" s="408"/>
      <c r="K3" s="85"/>
      <c r="L3" s="85"/>
      <c r="M3" s="62" t="s">
        <v>7</v>
      </c>
      <c r="O3" s="198"/>
    </row>
    <row r="4" spans="1:15" s="4" customFormat="1" ht="12" customHeight="1">
      <c r="A4" s="198"/>
      <c r="B4" s="86"/>
      <c r="C4" s="86"/>
      <c r="D4" s="86"/>
      <c r="E4" s="86"/>
      <c r="H4" s="87" t="s">
        <v>2</v>
      </c>
      <c r="I4" s="86" t="s">
        <v>3</v>
      </c>
      <c r="J4" s="86"/>
      <c r="K4" s="86"/>
      <c r="L4" s="86"/>
      <c r="M4" s="86"/>
      <c r="O4" s="198"/>
    </row>
    <row r="5" spans="1:15" ht="17.25" customHeight="1">
      <c r="A5" s="89" t="s">
        <v>7</v>
      </c>
      <c r="B5" s="409" t="s">
        <v>195</v>
      </c>
      <c r="C5" s="416"/>
      <c r="D5" s="90" t="s">
        <v>7</v>
      </c>
      <c r="E5" s="92" t="s">
        <v>7</v>
      </c>
      <c r="F5" s="92" t="s">
        <v>7</v>
      </c>
      <c r="G5" s="92" t="s">
        <v>7</v>
      </c>
      <c r="H5" s="91" t="s">
        <v>193</v>
      </c>
      <c r="I5" s="92" t="s">
        <v>194</v>
      </c>
      <c r="J5" s="92" t="s">
        <v>7</v>
      </c>
      <c r="K5" s="92" t="s">
        <v>7</v>
      </c>
      <c r="L5" s="92" t="s">
        <v>7</v>
      </c>
      <c r="M5" s="92" t="s">
        <v>7</v>
      </c>
      <c r="N5" s="89" t="s">
        <v>7</v>
      </c>
      <c r="O5" s="90" t="s">
        <v>7</v>
      </c>
    </row>
    <row r="6" spans="1:15" ht="12.75">
      <c r="A6" s="93" t="s">
        <v>7</v>
      </c>
      <c r="B6" s="410"/>
      <c r="C6" s="417"/>
      <c r="D6" s="428" t="s">
        <v>204</v>
      </c>
      <c r="E6" s="429"/>
      <c r="F6" s="429"/>
      <c r="G6" s="429"/>
      <c r="H6" s="429"/>
      <c r="I6" s="426" t="s">
        <v>194</v>
      </c>
      <c r="J6" s="426"/>
      <c r="K6" s="426"/>
      <c r="L6" s="426"/>
      <c r="M6" s="426"/>
      <c r="N6" s="448"/>
      <c r="O6" s="94" t="s">
        <v>7</v>
      </c>
    </row>
    <row r="7" spans="1:15" ht="12.75">
      <c r="A7" s="93" t="s">
        <v>7</v>
      </c>
      <c r="B7" s="410"/>
      <c r="C7" s="417"/>
      <c r="D7" s="430"/>
      <c r="E7" s="431"/>
      <c r="F7" s="431"/>
      <c r="G7" s="431"/>
      <c r="H7" s="431"/>
      <c r="I7" s="427"/>
      <c r="J7" s="427"/>
      <c r="K7" s="427"/>
      <c r="L7" s="427"/>
      <c r="M7" s="427"/>
      <c r="N7" s="449"/>
      <c r="O7" s="94" t="s">
        <v>7</v>
      </c>
    </row>
    <row r="8" spans="1:15" ht="12.75" customHeight="1">
      <c r="A8" s="93" t="s">
        <v>7</v>
      </c>
      <c r="B8" s="410"/>
      <c r="C8" s="417"/>
      <c r="D8" s="409" t="s">
        <v>274</v>
      </c>
      <c r="E8" s="412"/>
      <c r="F8" s="409" t="s">
        <v>173</v>
      </c>
      <c r="G8" s="416"/>
      <c r="H8" s="416"/>
      <c r="I8" s="416" t="s">
        <v>273</v>
      </c>
      <c r="J8" s="412"/>
      <c r="K8" s="409" t="s">
        <v>37</v>
      </c>
      <c r="L8" s="412"/>
      <c r="M8" s="409" t="s">
        <v>272</v>
      </c>
      <c r="N8" s="412"/>
      <c r="O8" s="94" t="s">
        <v>7</v>
      </c>
    </row>
    <row r="9" spans="1:15" ht="28.5" customHeight="1">
      <c r="A9" s="95" t="s">
        <v>175</v>
      </c>
      <c r="B9" s="410"/>
      <c r="C9" s="417"/>
      <c r="D9" s="410"/>
      <c r="E9" s="413"/>
      <c r="F9" s="414"/>
      <c r="G9" s="418"/>
      <c r="H9" s="418"/>
      <c r="I9" s="417"/>
      <c r="J9" s="413"/>
      <c r="K9" s="410"/>
      <c r="L9" s="413"/>
      <c r="M9" s="410"/>
      <c r="N9" s="413"/>
      <c r="O9" s="97" t="s">
        <v>175</v>
      </c>
    </row>
    <row r="10" spans="1:15" ht="12.75" customHeight="1">
      <c r="A10" s="95" t="s">
        <v>179</v>
      </c>
      <c r="B10" s="410"/>
      <c r="C10" s="417"/>
      <c r="D10" s="410"/>
      <c r="E10" s="413"/>
      <c r="F10" s="409" t="s">
        <v>311</v>
      </c>
      <c r="G10" s="412"/>
      <c r="H10" s="409" t="s">
        <v>271</v>
      </c>
      <c r="I10" s="417"/>
      <c r="J10" s="413"/>
      <c r="K10" s="410"/>
      <c r="L10" s="413"/>
      <c r="M10" s="410"/>
      <c r="N10" s="413"/>
      <c r="O10" s="97" t="s">
        <v>179</v>
      </c>
    </row>
    <row r="11" spans="1:15" ht="36" customHeight="1">
      <c r="A11" s="93" t="s">
        <v>7</v>
      </c>
      <c r="B11" s="410"/>
      <c r="C11" s="417"/>
      <c r="D11" s="410"/>
      <c r="E11" s="413"/>
      <c r="F11" s="410"/>
      <c r="G11" s="413"/>
      <c r="H11" s="410"/>
      <c r="I11" s="417"/>
      <c r="J11" s="413"/>
      <c r="K11" s="410"/>
      <c r="L11" s="413"/>
      <c r="M11" s="410"/>
      <c r="N11" s="413"/>
      <c r="O11" s="94" t="s">
        <v>7</v>
      </c>
    </row>
    <row r="12" spans="1:15" ht="18.75" customHeight="1">
      <c r="A12" s="93" t="s">
        <v>7</v>
      </c>
      <c r="B12" s="410"/>
      <c r="C12" s="417"/>
      <c r="D12" s="414"/>
      <c r="E12" s="415"/>
      <c r="F12" s="414"/>
      <c r="G12" s="415"/>
      <c r="H12" s="414"/>
      <c r="I12" s="418"/>
      <c r="J12" s="415"/>
      <c r="K12" s="414"/>
      <c r="L12" s="415"/>
      <c r="M12" s="414"/>
      <c r="N12" s="415"/>
      <c r="O12" s="94" t="s">
        <v>7</v>
      </c>
    </row>
    <row r="13" spans="1:15" ht="16.5" customHeight="1">
      <c r="A13" s="93"/>
      <c r="B13" s="410"/>
      <c r="C13" s="417"/>
      <c r="D13" s="98" t="s">
        <v>196</v>
      </c>
      <c r="E13" s="420" t="s">
        <v>253</v>
      </c>
      <c r="F13" s="98" t="s">
        <v>196</v>
      </c>
      <c r="G13" s="420" t="s">
        <v>253</v>
      </c>
      <c r="H13" s="99" t="s">
        <v>196</v>
      </c>
      <c r="I13" s="100" t="s">
        <v>196</v>
      </c>
      <c r="J13" s="420" t="s">
        <v>253</v>
      </c>
      <c r="K13" s="98" t="s">
        <v>196</v>
      </c>
      <c r="L13" s="420" t="s">
        <v>253</v>
      </c>
      <c r="M13" s="98" t="s">
        <v>196</v>
      </c>
      <c r="N13" s="420" t="s">
        <v>343</v>
      </c>
      <c r="O13" s="94" t="s">
        <v>7</v>
      </c>
    </row>
    <row r="14" spans="1:15" ht="18.75" customHeight="1">
      <c r="A14" s="93"/>
      <c r="B14" s="410"/>
      <c r="C14" s="417"/>
      <c r="D14" s="96" t="s">
        <v>197</v>
      </c>
      <c r="E14" s="421"/>
      <c r="F14" s="96" t="s">
        <v>197</v>
      </c>
      <c r="G14" s="421"/>
      <c r="H14" s="97" t="s">
        <v>197</v>
      </c>
      <c r="I14" s="95" t="s">
        <v>197</v>
      </c>
      <c r="J14" s="421"/>
      <c r="K14" s="96" t="s">
        <v>197</v>
      </c>
      <c r="L14" s="421"/>
      <c r="M14" s="96" t="s">
        <v>197</v>
      </c>
      <c r="N14" s="421"/>
      <c r="O14" s="94" t="s">
        <v>7</v>
      </c>
    </row>
    <row r="15" spans="1:15" ht="16.5" customHeight="1">
      <c r="A15" s="93" t="s">
        <v>7</v>
      </c>
      <c r="B15" s="410"/>
      <c r="C15" s="417"/>
      <c r="D15" s="96" t="s">
        <v>198</v>
      </c>
      <c r="E15" s="422"/>
      <c r="F15" s="96" t="s">
        <v>198</v>
      </c>
      <c r="G15" s="422"/>
      <c r="H15" s="134" t="s">
        <v>198</v>
      </c>
      <c r="I15" s="135" t="s">
        <v>198</v>
      </c>
      <c r="J15" s="422"/>
      <c r="K15" s="96" t="s">
        <v>198</v>
      </c>
      <c r="L15" s="422"/>
      <c r="M15" s="96" t="s">
        <v>348</v>
      </c>
      <c r="N15" s="422"/>
      <c r="O15" s="94" t="s">
        <v>7</v>
      </c>
    </row>
    <row r="16" spans="1:15" s="234" customFormat="1" ht="14.25" customHeight="1">
      <c r="A16" s="101" t="s">
        <v>7</v>
      </c>
      <c r="B16" s="411"/>
      <c r="C16" s="419"/>
      <c r="D16" s="102" t="s">
        <v>51</v>
      </c>
      <c r="E16" s="102" t="s">
        <v>52</v>
      </c>
      <c r="F16" s="102" t="s">
        <v>53</v>
      </c>
      <c r="G16" s="103" t="s">
        <v>184</v>
      </c>
      <c r="H16" s="103" t="s">
        <v>209</v>
      </c>
      <c r="I16" s="129" t="s">
        <v>210</v>
      </c>
      <c r="J16" s="102" t="s">
        <v>211</v>
      </c>
      <c r="K16" s="102" t="s">
        <v>212</v>
      </c>
      <c r="L16" s="102" t="s">
        <v>213</v>
      </c>
      <c r="M16" s="102" t="s">
        <v>214</v>
      </c>
      <c r="N16" s="102" t="s">
        <v>215</v>
      </c>
      <c r="O16" s="105" t="s">
        <v>7</v>
      </c>
    </row>
    <row r="17" spans="1:15" s="109" customFormat="1" ht="9" customHeight="1">
      <c r="A17" s="61"/>
      <c r="B17" s="61"/>
      <c r="C17" s="61"/>
      <c r="D17" s="139"/>
      <c r="E17" s="139"/>
      <c r="F17" s="139"/>
      <c r="G17" s="139"/>
      <c r="H17" s="111"/>
      <c r="I17" s="111"/>
      <c r="J17" s="111"/>
      <c r="K17" s="111"/>
      <c r="L17" s="139"/>
      <c r="M17" s="139"/>
      <c r="N17" s="139"/>
      <c r="O17" s="110"/>
    </row>
    <row r="18" spans="1:15" s="66" customFormat="1" ht="14.25" customHeight="1">
      <c r="A18" s="452" t="s">
        <v>367</v>
      </c>
      <c r="B18" s="452"/>
      <c r="C18" s="452"/>
      <c r="D18" s="452"/>
      <c r="E18" s="452"/>
      <c r="F18" s="452"/>
      <c r="G18" s="452"/>
      <c r="H18" s="452"/>
      <c r="I18" s="451" t="s">
        <v>367</v>
      </c>
      <c r="J18" s="451"/>
      <c r="K18" s="451"/>
      <c r="L18" s="451"/>
      <c r="M18" s="451"/>
      <c r="N18" s="451"/>
      <c r="O18" s="451"/>
    </row>
    <row r="19" spans="1:3" ht="9.95" customHeight="1">
      <c r="A19" s="7" t="s">
        <v>7</v>
      </c>
      <c r="B19" s="106" t="s">
        <v>201</v>
      </c>
      <c r="C19" s="106"/>
    </row>
    <row r="20" spans="1:15" ht="9.95" customHeight="1">
      <c r="A20" s="7">
        <v>52</v>
      </c>
      <c r="B20" s="3" t="s">
        <v>93</v>
      </c>
      <c r="C20" s="3"/>
      <c r="D20" s="120">
        <v>363528</v>
      </c>
      <c r="E20" s="121">
        <v>6364309</v>
      </c>
      <c r="F20" s="121">
        <v>198996</v>
      </c>
      <c r="G20" s="121">
        <v>6364309</v>
      </c>
      <c r="H20" s="121">
        <v>164532</v>
      </c>
      <c r="I20" s="121">
        <v>7307582</v>
      </c>
      <c r="J20" s="166" t="s">
        <v>306</v>
      </c>
      <c r="K20" s="166" t="s">
        <v>306</v>
      </c>
      <c r="L20" s="166" t="s">
        <v>306</v>
      </c>
      <c r="M20" s="166">
        <v>14906</v>
      </c>
      <c r="N20" s="166">
        <v>1083337</v>
      </c>
      <c r="O20" s="198">
        <v>52</v>
      </c>
    </row>
    <row r="21" spans="1:15" ht="9.95" customHeight="1">
      <c r="A21" s="7">
        <v>53</v>
      </c>
      <c r="B21" s="3" t="s">
        <v>94</v>
      </c>
      <c r="C21" s="3"/>
      <c r="D21" s="120">
        <v>2037879</v>
      </c>
      <c r="E21" s="121">
        <v>70751082</v>
      </c>
      <c r="F21" s="121">
        <v>1182781</v>
      </c>
      <c r="G21" s="121">
        <v>70751082</v>
      </c>
      <c r="H21" s="121">
        <v>855098</v>
      </c>
      <c r="I21" s="121">
        <v>29595759</v>
      </c>
      <c r="J21" s="166">
        <v>1590533</v>
      </c>
      <c r="K21" s="166" t="s">
        <v>306</v>
      </c>
      <c r="L21" s="166" t="s">
        <v>306</v>
      </c>
      <c r="M21" s="166">
        <v>2219059</v>
      </c>
      <c r="N21" s="166">
        <v>3091663</v>
      </c>
      <c r="O21" s="198">
        <v>53</v>
      </c>
    </row>
    <row r="22" spans="1:15" ht="9.95" customHeight="1">
      <c r="A22" s="7">
        <v>54</v>
      </c>
      <c r="B22" s="3" t="s">
        <v>308</v>
      </c>
      <c r="C22" s="3"/>
      <c r="D22" s="120">
        <v>325661</v>
      </c>
      <c r="E22" s="121">
        <v>6130866</v>
      </c>
      <c r="F22" s="121">
        <v>174326</v>
      </c>
      <c r="G22" s="121">
        <v>6130866</v>
      </c>
      <c r="H22" s="121">
        <v>151335</v>
      </c>
      <c r="I22" s="121">
        <v>8824874</v>
      </c>
      <c r="J22" s="166" t="s">
        <v>306</v>
      </c>
      <c r="K22" s="166" t="s">
        <v>306</v>
      </c>
      <c r="L22" s="166" t="s">
        <v>306</v>
      </c>
      <c r="M22" s="166">
        <v>95955</v>
      </c>
      <c r="N22" s="166">
        <v>152641</v>
      </c>
      <c r="O22" s="198">
        <v>54</v>
      </c>
    </row>
    <row r="23" spans="1:15" ht="9.95" customHeight="1">
      <c r="A23" s="7">
        <v>55</v>
      </c>
      <c r="B23" s="14" t="s">
        <v>4</v>
      </c>
      <c r="C23" s="14"/>
      <c r="D23" s="122">
        <f>SUM(D20:D22)</f>
        <v>2727068</v>
      </c>
      <c r="E23" s="22">
        <f>SUM(E20:E22)</f>
        <v>83246257</v>
      </c>
      <c r="F23" s="22">
        <f aca="true" t="shared" si="0" ref="F23:N23">SUM(F20:F22)</f>
        <v>1556103</v>
      </c>
      <c r="G23" s="22">
        <f t="shared" si="0"/>
        <v>83246257</v>
      </c>
      <c r="H23" s="22">
        <f t="shared" si="0"/>
        <v>1170965</v>
      </c>
      <c r="I23" s="22">
        <f t="shared" si="0"/>
        <v>45728215</v>
      </c>
      <c r="J23" s="22">
        <f t="shared" si="0"/>
        <v>1590533</v>
      </c>
      <c r="K23" s="130">
        <f t="shared" si="0"/>
        <v>0</v>
      </c>
      <c r="L23" s="130">
        <f t="shared" si="0"/>
        <v>0</v>
      </c>
      <c r="M23" s="22">
        <f t="shared" si="0"/>
        <v>2329920</v>
      </c>
      <c r="N23" s="22">
        <f t="shared" si="0"/>
        <v>4327641</v>
      </c>
      <c r="O23" s="198">
        <v>55</v>
      </c>
    </row>
    <row r="24" spans="1:15" ht="9.95" customHeight="1">
      <c r="A24" s="7"/>
      <c r="B24" s="3"/>
      <c r="C24" s="3"/>
      <c r="D24" s="120"/>
      <c r="E24" s="121"/>
      <c r="F24" s="121"/>
      <c r="G24" s="121"/>
      <c r="H24" s="121"/>
      <c r="I24" s="121"/>
      <c r="J24" s="121"/>
      <c r="K24" s="121"/>
      <c r="L24" s="121"/>
      <c r="M24" s="121"/>
      <c r="N24" s="121"/>
      <c r="O24" s="198"/>
    </row>
    <row r="25" spans="1:15" ht="9.95" customHeight="1">
      <c r="A25" s="25" t="s">
        <v>7</v>
      </c>
      <c r="B25" s="106" t="s">
        <v>200</v>
      </c>
      <c r="C25" s="106"/>
      <c r="D25" s="120"/>
      <c r="E25" s="121"/>
      <c r="F25" s="121"/>
      <c r="G25" s="121"/>
      <c r="H25" s="121"/>
      <c r="I25" s="121"/>
      <c r="J25" s="121"/>
      <c r="K25" s="121"/>
      <c r="L25" s="121"/>
      <c r="M25" s="121"/>
      <c r="N25" s="121"/>
      <c r="O25" s="198" t="s">
        <v>7</v>
      </c>
    </row>
    <row r="26" spans="1:15" ht="9.95" customHeight="1">
      <c r="A26" s="7">
        <v>56</v>
      </c>
      <c r="B26" s="3" t="s">
        <v>96</v>
      </c>
      <c r="C26" s="3"/>
      <c r="D26" s="120">
        <v>562235</v>
      </c>
      <c r="E26" s="121">
        <v>20521441</v>
      </c>
      <c r="F26" s="121">
        <v>245364</v>
      </c>
      <c r="G26" s="121">
        <v>20521441</v>
      </c>
      <c r="H26" s="121">
        <v>316871</v>
      </c>
      <c r="I26" s="121">
        <v>13110390</v>
      </c>
      <c r="J26" s="166" t="s">
        <v>306</v>
      </c>
      <c r="K26" s="166">
        <v>9200</v>
      </c>
      <c r="L26" s="166" t="s">
        <v>306</v>
      </c>
      <c r="M26" s="166">
        <v>974216</v>
      </c>
      <c r="N26" s="166">
        <v>244008</v>
      </c>
      <c r="O26" s="198">
        <v>56</v>
      </c>
    </row>
    <row r="27" spans="1:15" ht="9.95" customHeight="1">
      <c r="A27" s="7">
        <v>57</v>
      </c>
      <c r="B27" s="3" t="s">
        <v>97</v>
      </c>
      <c r="C27" s="3"/>
      <c r="D27" s="120">
        <v>883555</v>
      </c>
      <c r="E27" s="121">
        <v>26002098</v>
      </c>
      <c r="F27" s="121">
        <v>248340</v>
      </c>
      <c r="G27" s="121">
        <v>26002098</v>
      </c>
      <c r="H27" s="121">
        <v>635215</v>
      </c>
      <c r="I27" s="121">
        <v>12312397</v>
      </c>
      <c r="J27" s="166" t="s">
        <v>306</v>
      </c>
      <c r="K27" s="166">
        <v>19512</v>
      </c>
      <c r="L27" s="166" t="s">
        <v>306</v>
      </c>
      <c r="M27" s="166">
        <v>1500</v>
      </c>
      <c r="N27" s="166">
        <v>373366</v>
      </c>
      <c r="O27" s="198">
        <v>57</v>
      </c>
    </row>
    <row r="28" spans="1:15" ht="9.95" customHeight="1">
      <c r="A28" s="7">
        <v>58</v>
      </c>
      <c r="B28" s="3" t="s">
        <v>98</v>
      </c>
      <c r="C28" s="3"/>
      <c r="D28" s="120">
        <v>607197</v>
      </c>
      <c r="E28" s="121">
        <v>36459380</v>
      </c>
      <c r="F28" s="121">
        <v>379911</v>
      </c>
      <c r="G28" s="121">
        <v>36459380</v>
      </c>
      <c r="H28" s="121">
        <v>227286</v>
      </c>
      <c r="I28" s="121">
        <v>11743836</v>
      </c>
      <c r="J28" s="166" t="s">
        <v>306</v>
      </c>
      <c r="K28" s="166">
        <v>35124</v>
      </c>
      <c r="L28" s="166" t="s">
        <v>306</v>
      </c>
      <c r="M28" s="166">
        <v>237370</v>
      </c>
      <c r="N28" s="166">
        <v>396464</v>
      </c>
      <c r="O28" s="198">
        <v>58</v>
      </c>
    </row>
    <row r="29" spans="1:15" ht="9.95" customHeight="1">
      <c r="A29" s="7">
        <v>59</v>
      </c>
      <c r="B29" s="3" t="s">
        <v>99</v>
      </c>
      <c r="C29" s="3"/>
      <c r="D29" s="120">
        <v>261924</v>
      </c>
      <c r="E29" s="121">
        <v>20093792</v>
      </c>
      <c r="F29" s="121">
        <v>140885</v>
      </c>
      <c r="G29" s="121">
        <v>20093792</v>
      </c>
      <c r="H29" s="121">
        <v>121039</v>
      </c>
      <c r="I29" s="121">
        <v>11186076</v>
      </c>
      <c r="J29" s="166" t="s">
        <v>306</v>
      </c>
      <c r="K29" s="166">
        <v>7722</v>
      </c>
      <c r="L29" s="166" t="s">
        <v>306</v>
      </c>
      <c r="M29" s="166">
        <v>2371</v>
      </c>
      <c r="N29" s="166">
        <v>331027</v>
      </c>
      <c r="O29" s="198">
        <v>59</v>
      </c>
    </row>
    <row r="30" spans="1:15" ht="9.95" customHeight="1">
      <c r="A30" s="7">
        <v>60</v>
      </c>
      <c r="B30" s="3" t="s">
        <v>94</v>
      </c>
      <c r="C30" s="3"/>
      <c r="D30" s="120">
        <v>483632</v>
      </c>
      <c r="E30" s="121">
        <v>61782173</v>
      </c>
      <c r="F30" s="121">
        <v>335478</v>
      </c>
      <c r="G30" s="121">
        <v>61782173</v>
      </c>
      <c r="H30" s="166">
        <v>148154</v>
      </c>
      <c r="I30" s="121">
        <v>22191496</v>
      </c>
      <c r="J30" s="166" t="s">
        <v>306</v>
      </c>
      <c r="K30" s="166" t="s">
        <v>306</v>
      </c>
      <c r="L30" s="166" t="s">
        <v>306</v>
      </c>
      <c r="M30" s="166">
        <v>147569</v>
      </c>
      <c r="N30" s="166">
        <v>1083605</v>
      </c>
      <c r="O30" s="198">
        <v>60</v>
      </c>
    </row>
    <row r="31" spans="1:15" ht="9.95" customHeight="1">
      <c r="A31" s="7">
        <v>61</v>
      </c>
      <c r="B31" s="3" t="s">
        <v>100</v>
      </c>
      <c r="C31" s="3"/>
      <c r="D31" s="120">
        <v>1213740</v>
      </c>
      <c r="E31" s="121">
        <v>37160012</v>
      </c>
      <c r="F31" s="121">
        <v>384531</v>
      </c>
      <c r="G31" s="121">
        <v>37160012</v>
      </c>
      <c r="H31" s="121">
        <v>829209</v>
      </c>
      <c r="I31" s="121">
        <v>20824728</v>
      </c>
      <c r="J31" s="166" t="s">
        <v>306</v>
      </c>
      <c r="K31" s="166" t="s">
        <v>306</v>
      </c>
      <c r="L31" s="166" t="s">
        <v>306</v>
      </c>
      <c r="M31" s="166">
        <v>56746</v>
      </c>
      <c r="N31" s="166">
        <v>394795</v>
      </c>
      <c r="O31" s="198">
        <v>61</v>
      </c>
    </row>
    <row r="32" spans="1:15" ht="9.95" customHeight="1">
      <c r="A32" s="7">
        <v>62</v>
      </c>
      <c r="B32" s="3" t="s">
        <v>101</v>
      </c>
      <c r="C32" s="3"/>
      <c r="D32" s="120">
        <v>538855</v>
      </c>
      <c r="E32" s="121">
        <v>25632054</v>
      </c>
      <c r="F32" s="121">
        <v>323182</v>
      </c>
      <c r="G32" s="121">
        <v>25632054</v>
      </c>
      <c r="H32" s="121">
        <v>215673</v>
      </c>
      <c r="I32" s="121">
        <v>8711123</v>
      </c>
      <c r="J32" s="166" t="s">
        <v>306</v>
      </c>
      <c r="K32" s="166">
        <v>16710</v>
      </c>
      <c r="L32" s="166" t="s">
        <v>306</v>
      </c>
      <c r="M32" s="166">
        <v>4294</v>
      </c>
      <c r="N32" s="166">
        <v>294810</v>
      </c>
      <c r="O32" s="198">
        <v>62</v>
      </c>
    </row>
    <row r="33" spans="1:15" ht="9.95" customHeight="1">
      <c r="A33" s="7">
        <v>63</v>
      </c>
      <c r="B33" s="14" t="s">
        <v>4</v>
      </c>
      <c r="C33" s="14"/>
      <c r="D33" s="122">
        <f>SUM(D26:D32)</f>
        <v>4551138</v>
      </c>
      <c r="E33" s="22">
        <f>SUM(E26:E32)</f>
        <v>227650950</v>
      </c>
      <c r="F33" s="22">
        <f aca="true" t="shared" si="1" ref="F33:N33">SUM(F26:F32)</f>
        <v>2057691</v>
      </c>
      <c r="G33" s="22">
        <f t="shared" si="1"/>
        <v>227650950</v>
      </c>
      <c r="H33" s="22">
        <f t="shared" si="1"/>
        <v>2493447</v>
      </c>
      <c r="I33" s="22">
        <f t="shared" si="1"/>
        <v>100080046</v>
      </c>
      <c r="J33" s="130">
        <f t="shared" si="1"/>
        <v>0</v>
      </c>
      <c r="K33" s="22">
        <f t="shared" si="1"/>
        <v>88268</v>
      </c>
      <c r="L33" s="131">
        <f t="shared" si="1"/>
        <v>0</v>
      </c>
      <c r="M33" s="22">
        <f t="shared" si="1"/>
        <v>1424066</v>
      </c>
      <c r="N33" s="22">
        <f t="shared" si="1"/>
        <v>3118075</v>
      </c>
      <c r="O33" s="198">
        <v>63</v>
      </c>
    </row>
    <row r="34" spans="1:15" ht="9.95" customHeight="1">
      <c r="A34" s="7">
        <v>64</v>
      </c>
      <c r="B34" s="20" t="s">
        <v>92</v>
      </c>
      <c r="C34" s="20"/>
      <c r="D34" s="122">
        <f>D23+D33</f>
        <v>7278206</v>
      </c>
      <c r="E34" s="22">
        <f>E23+E33</f>
        <v>310897207</v>
      </c>
      <c r="F34" s="22">
        <f aca="true" t="shared" si="2" ref="F34:N34">F23+F33</f>
        <v>3613794</v>
      </c>
      <c r="G34" s="22">
        <f t="shared" si="2"/>
        <v>310897207</v>
      </c>
      <c r="H34" s="22">
        <f t="shared" si="2"/>
        <v>3664412</v>
      </c>
      <c r="I34" s="22">
        <f t="shared" si="2"/>
        <v>145808261</v>
      </c>
      <c r="J34" s="22">
        <f t="shared" si="2"/>
        <v>1590533</v>
      </c>
      <c r="K34" s="22">
        <f t="shared" si="2"/>
        <v>88268</v>
      </c>
      <c r="L34" s="130">
        <f t="shared" si="2"/>
        <v>0</v>
      </c>
      <c r="M34" s="22">
        <f t="shared" si="2"/>
        <v>3753986</v>
      </c>
      <c r="N34" s="22">
        <f t="shared" si="2"/>
        <v>7445716</v>
      </c>
      <c r="O34" s="198">
        <v>64</v>
      </c>
    </row>
    <row r="35" spans="1:15" ht="9.95" customHeight="1">
      <c r="A35" s="7"/>
      <c r="B35" s="20"/>
      <c r="C35" s="20"/>
      <c r="D35" s="22"/>
      <c r="E35" s="22"/>
      <c r="F35" s="22"/>
      <c r="G35" s="22"/>
      <c r="H35" s="22"/>
      <c r="I35" s="22"/>
      <c r="J35" s="22"/>
      <c r="K35" s="22"/>
      <c r="L35" s="131"/>
      <c r="M35" s="22"/>
      <c r="N35" s="22"/>
      <c r="O35" s="198"/>
    </row>
    <row r="36" spans="1:15" s="66" customFormat="1" ht="13.5" customHeight="1">
      <c r="A36" s="447" t="s">
        <v>368</v>
      </c>
      <c r="B36" s="453"/>
      <c r="C36" s="453"/>
      <c r="D36" s="453"/>
      <c r="E36" s="453"/>
      <c r="F36" s="453"/>
      <c r="G36" s="453"/>
      <c r="H36" s="453"/>
      <c r="I36" s="453" t="s">
        <v>368</v>
      </c>
      <c r="J36" s="453"/>
      <c r="K36" s="453"/>
      <c r="L36" s="453"/>
      <c r="M36" s="453"/>
      <c r="N36" s="453"/>
      <c r="O36" s="453"/>
    </row>
    <row r="37" spans="1:15" ht="9.95" customHeight="1">
      <c r="A37" s="7" t="s">
        <v>7</v>
      </c>
      <c r="B37" s="106" t="s">
        <v>201</v>
      </c>
      <c r="C37" s="106"/>
      <c r="D37" s="121"/>
      <c r="E37" s="121"/>
      <c r="F37" s="121"/>
      <c r="G37" s="121"/>
      <c r="H37" s="121"/>
      <c r="I37" s="121"/>
      <c r="J37" s="121"/>
      <c r="K37" s="121"/>
      <c r="L37" s="121"/>
      <c r="M37" s="121"/>
      <c r="N37" s="121"/>
      <c r="O37" s="198" t="s">
        <v>7</v>
      </c>
    </row>
    <row r="38" spans="1:15" ht="9.95" customHeight="1">
      <c r="A38" s="7">
        <v>65</v>
      </c>
      <c r="B38" s="3" t="s">
        <v>103</v>
      </c>
      <c r="C38" s="3"/>
      <c r="D38" s="120">
        <v>1457663</v>
      </c>
      <c r="E38" s="121">
        <v>17968138</v>
      </c>
      <c r="F38" s="121">
        <v>580465</v>
      </c>
      <c r="G38" s="121">
        <v>17968138</v>
      </c>
      <c r="H38" s="121">
        <v>877198</v>
      </c>
      <c r="I38" s="121">
        <v>9443550</v>
      </c>
      <c r="J38" s="166" t="s">
        <v>306</v>
      </c>
      <c r="K38" s="166">
        <v>29906</v>
      </c>
      <c r="L38" s="166" t="s">
        <v>306</v>
      </c>
      <c r="M38" s="166">
        <v>772324</v>
      </c>
      <c r="N38" s="166">
        <v>195084</v>
      </c>
      <c r="O38" s="198">
        <v>65</v>
      </c>
    </row>
    <row r="39" spans="1:15" ht="9.95" customHeight="1">
      <c r="A39" s="7">
        <v>66</v>
      </c>
      <c r="B39" s="3" t="s">
        <v>104</v>
      </c>
      <c r="C39" s="3"/>
      <c r="D39" s="120">
        <v>843268</v>
      </c>
      <c r="E39" s="121">
        <v>17634992</v>
      </c>
      <c r="F39" s="121">
        <v>325053</v>
      </c>
      <c r="G39" s="121">
        <v>17634992</v>
      </c>
      <c r="H39" s="121">
        <v>518215</v>
      </c>
      <c r="I39" s="121">
        <v>12372249</v>
      </c>
      <c r="J39" s="166" t="s">
        <v>306</v>
      </c>
      <c r="K39" s="166" t="s">
        <v>306</v>
      </c>
      <c r="L39" s="166" t="s">
        <v>306</v>
      </c>
      <c r="M39" s="166">
        <v>494</v>
      </c>
      <c r="N39" s="166">
        <v>267225</v>
      </c>
      <c r="O39" s="198">
        <v>66</v>
      </c>
    </row>
    <row r="40" spans="1:15" ht="9.95" customHeight="1">
      <c r="A40" s="7">
        <v>67</v>
      </c>
      <c r="B40" s="3" t="s">
        <v>105</v>
      </c>
      <c r="C40" s="3"/>
      <c r="D40" s="120">
        <v>768510</v>
      </c>
      <c r="E40" s="121">
        <v>4639415</v>
      </c>
      <c r="F40" s="121">
        <v>605055</v>
      </c>
      <c r="G40" s="121">
        <v>4639415</v>
      </c>
      <c r="H40" s="121">
        <v>163455</v>
      </c>
      <c r="I40" s="121">
        <v>5846850</v>
      </c>
      <c r="J40" s="166" t="s">
        <v>306</v>
      </c>
      <c r="K40" s="166" t="s">
        <v>306</v>
      </c>
      <c r="L40" s="166" t="s">
        <v>306</v>
      </c>
      <c r="M40" s="166">
        <v>613245</v>
      </c>
      <c r="N40" s="166">
        <v>166000</v>
      </c>
      <c r="O40" s="198">
        <v>67</v>
      </c>
    </row>
    <row r="41" spans="1:15" ht="9.95" customHeight="1">
      <c r="A41" s="7">
        <v>68</v>
      </c>
      <c r="B41" s="3" t="s">
        <v>106</v>
      </c>
      <c r="C41" s="3"/>
      <c r="D41" s="120">
        <v>1043433</v>
      </c>
      <c r="E41" s="121">
        <v>6440609</v>
      </c>
      <c r="F41" s="121">
        <v>531619</v>
      </c>
      <c r="G41" s="121">
        <v>6440609</v>
      </c>
      <c r="H41" s="121">
        <v>511814</v>
      </c>
      <c r="I41" s="121">
        <v>10615392</v>
      </c>
      <c r="J41" s="166" t="s">
        <v>306</v>
      </c>
      <c r="K41" s="166">
        <v>298</v>
      </c>
      <c r="L41" s="166" t="s">
        <v>306</v>
      </c>
      <c r="M41" s="166">
        <v>218803</v>
      </c>
      <c r="N41" s="166">
        <v>390748</v>
      </c>
      <c r="O41" s="198">
        <v>68</v>
      </c>
    </row>
    <row r="42" spans="1:15" ht="9.95" customHeight="1">
      <c r="A42" s="7">
        <v>69</v>
      </c>
      <c r="B42" s="14" t="s">
        <v>4</v>
      </c>
      <c r="C42" s="14"/>
      <c r="D42" s="122">
        <f>SUM(D38:D41)</f>
        <v>4112874</v>
      </c>
      <c r="E42" s="22">
        <f>SUM(E38:E41)</f>
        <v>46683154</v>
      </c>
      <c r="F42" s="22">
        <f aca="true" t="shared" si="3" ref="F42:N42">SUM(F38:F41)</f>
        <v>2042192</v>
      </c>
      <c r="G42" s="22">
        <f t="shared" si="3"/>
        <v>46683154</v>
      </c>
      <c r="H42" s="22">
        <f t="shared" si="3"/>
        <v>2070682</v>
      </c>
      <c r="I42" s="22">
        <f t="shared" si="3"/>
        <v>38278041</v>
      </c>
      <c r="J42" s="130">
        <f>SUM(J38:J41)</f>
        <v>0</v>
      </c>
      <c r="K42" s="22">
        <f t="shared" si="3"/>
        <v>30204</v>
      </c>
      <c r="L42" s="130">
        <f t="shared" si="3"/>
        <v>0</v>
      </c>
      <c r="M42" s="22">
        <f t="shared" si="3"/>
        <v>1604866</v>
      </c>
      <c r="N42" s="22">
        <f t="shared" si="3"/>
        <v>1019057</v>
      </c>
      <c r="O42" s="198">
        <v>69</v>
      </c>
    </row>
    <row r="43" spans="1:15" ht="9.95" customHeight="1">
      <c r="A43" s="7"/>
      <c r="B43" s="3"/>
      <c r="C43" s="3"/>
      <c r="D43" s="120"/>
      <c r="E43" s="121"/>
      <c r="F43" s="121"/>
      <c r="G43" s="121"/>
      <c r="H43" s="121"/>
      <c r="I43" s="121"/>
      <c r="J43" s="121"/>
      <c r="K43" s="121"/>
      <c r="L43" s="121"/>
      <c r="M43" s="121"/>
      <c r="N43" s="121"/>
      <c r="O43" s="198"/>
    </row>
    <row r="44" spans="1:15" ht="9.95" customHeight="1">
      <c r="A44" s="7" t="s">
        <v>7</v>
      </c>
      <c r="B44" s="106" t="s">
        <v>200</v>
      </c>
      <c r="C44" s="106"/>
      <c r="D44" s="120"/>
      <c r="E44" s="121"/>
      <c r="F44" s="121"/>
      <c r="G44" s="121"/>
      <c r="H44" s="121"/>
      <c r="I44" s="121"/>
      <c r="J44" s="121"/>
      <c r="K44" s="121"/>
      <c r="L44" s="121"/>
      <c r="M44" s="121"/>
      <c r="N44" s="121"/>
      <c r="O44" s="198" t="s">
        <v>7</v>
      </c>
    </row>
    <row r="45" spans="1:15" ht="9.95" customHeight="1">
      <c r="A45" s="7">
        <v>70</v>
      </c>
      <c r="B45" s="3" t="s">
        <v>103</v>
      </c>
      <c r="C45" s="3"/>
      <c r="D45" s="120">
        <v>644625</v>
      </c>
      <c r="E45" s="121">
        <v>53575835</v>
      </c>
      <c r="F45" s="121">
        <v>282177</v>
      </c>
      <c r="G45" s="121">
        <v>53575835</v>
      </c>
      <c r="H45" s="121">
        <v>362448</v>
      </c>
      <c r="I45" s="121">
        <v>12201295</v>
      </c>
      <c r="J45" s="166" t="s">
        <v>306</v>
      </c>
      <c r="K45" s="166">
        <v>9555</v>
      </c>
      <c r="L45" s="166" t="s">
        <v>306</v>
      </c>
      <c r="M45" s="166">
        <v>34542</v>
      </c>
      <c r="N45" s="166">
        <v>294438</v>
      </c>
      <c r="O45" s="198">
        <v>70</v>
      </c>
    </row>
    <row r="46" spans="1:15" ht="9.95" customHeight="1">
      <c r="A46" s="7">
        <v>71</v>
      </c>
      <c r="B46" s="3" t="s">
        <v>104</v>
      </c>
      <c r="C46" s="3"/>
      <c r="D46" s="120">
        <v>647362</v>
      </c>
      <c r="E46" s="121">
        <v>27407719</v>
      </c>
      <c r="F46" s="121">
        <v>257182</v>
      </c>
      <c r="G46" s="121">
        <v>27407719</v>
      </c>
      <c r="H46" s="121">
        <v>390180</v>
      </c>
      <c r="I46" s="121">
        <v>9010972</v>
      </c>
      <c r="J46" s="166" t="s">
        <v>306</v>
      </c>
      <c r="K46" s="166" t="s">
        <v>306</v>
      </c>
      <c r="L46" s="166" t="s">
        <v>306</v>
      </c>
      <c r="M46" s="166">
        <v>2414</v>
      </c>
      <c r="N46" s="166">
        <v>559205</v>
      </c>
      <c r="O46" s="198">
        <v>71</v>
      </c>
    </row>
    <row r="47" spans="1:15" ht="9.95" customHeight="1">
      <c r="A47" s="7">
        <v>72</v>
      </c>
      <c r="B47" s="3" t="s">
        <v>105</v>
      </c>
      <c r="C47" s="3"/>
      <c r="D47" s="120">
        <v>334775</v>
      </c>
      <c r="E47" s="121">
        <v>21855836</v>
      </c>
      <c r="F47" s="121">
        <v>265527</v>
      </c>
      <c r="G47" s="121">
        <v>21855836</v>
      </c>
      <c r="H47" s="121">
        <v>69248</v>
      </c>
      <c r="I47" s="121">
        <v>7281679</v>
      </c>
      <c r="J47" s="166">
        <v>297000</v>
      </c>
      <c r="K47" s="166">
        <v>8206</v>
      </c>
      <c r="L47" s="166" t="s">
        <v>306</v>
      </c>
      <c r="M47" s="166">
        <v>346648</v>
      </c>
      <c r="N47" s="166">
        <v>199100</v>
      </c>
      <c r="O47" s="198">
        <v>72</v>
      </c>
    </row>
    <row r="48" spans="1:15" ht="9.95" customHeight="1">
      <c r="A48" s="7">
        <v>73</v>
      </c>
      <c r="B48" s="3" t="s">
        <v>107</v>
      </c>
      <c r="C48" s="3"/>
      <c r="D48" s="120">
        <v>2077736</v>
      </c>
      <c r="E48" s="121">
        <v>25777996</v>
      </c>
      <c r="F48" s="121">
        <v>356953</v>
      </c>
      <c r="G48" s="121">
        <v>25777996</v>
      </c>
      <c r="H48" s="121">
        <v>1720783</v>
      </c>
      <c r="I48" s="121">
        <v>10143950</v>
      </c>
      <c r="J48" s="166" t="s">
        <v>306</v>
      </c>
      <c r="K48" s="166">
        <v>10884</v>
      </c>
      <c r="L48" s="166" t="s">
        <v>306</v>
      </c>
      <c r="M48" s="166">
        <v>694027</v>
      </c>
      <c r="N48" s="166">
        <v>462864</v>
      </c>
      <c r="O48" s="198">
        <v>73</v>
      </c>
    </row>
    <row r="49" spans="1:15" ht="9.95" customHeight="1">
      <c r="A49" s="7">
        <v>74</v>
      </c>
      <c r="B49" s="3" t="s">
        <v>108</v>
      </c>
      <c r="C49" s="3"/>
      <c r="D49" s="120">
        <v>725764</v>
      </c>
      <c r="E49" s="121">
        <v>17314545</v>
      </c>
      <c r="F49" s="121">
        <v>311669</v>
      </c>
      <c r="G49" s="121">
        <v>17314545</v>
      </c>
      <c r="H49" s="121">
        <v>414095</v>
      </c>
      <c r="I49" s="121">
        <v>8443645</v>
      </c>
      <c r="J49" s="166" t="s">
        <v>306</v>
      </c>
      <c r="K49" s="166" t="s">
        <v>306</v>
      </c>
      <c r="L49" s="166" t="s">
        <v>306</v>
      </c>
      <c r="M49" s="166">
        <v>341</v>
      </c>
      <c r="N49" s="166">
        <v>367444</v>
      </c>
      <c r="O49" s="198">
        <v>74</v>
      </c>
    </row>
    <row r="50" spans="1:15" ht="9.95" customHeight="1">
      <c r="A50" s="7">
        <v>75</v>
      </c>
      <c r="B50" s="3" t="s">
        <v>109</v>
      </c>
      <c r="C50" s="3"/>
      <c r="D50" s="120">
        <v>649387</v>
      </c>
      <c r="E50" s="121">
        <v>17316203</v>
      </c>
      <c r="F50" s="121">
        <v>236473</v>
      </c>
      <c r="G50" s="121">
        <v>17316203</v>
      </c>
      <c r="H50" s="121">
        <v>412914</v>
      </c>
      <c r="I50" s="121">
        <v>2977054</v>
      </c>
      <c r="J50" s="166">
        <v>77698</v>
      </c>
      <c r="K50" s="166" t="s">
        <v>306</v>
      </c>
      <c r="L50" s="166" t="s">
        <v>306</v>
      </c>
      <c r="M50" s="166" t="s">
        <v>306</v>
      </c>
      <c r="N50" s="166">
        <v>322259</v>
      </c>
      <c r="O50" s="198">
        <v>75</v>
      </c>
    </row>
    <row r="51" spans="1:15" ht="9.95" customHeight="1">
      <c r="A51" s="7">
        <v>76</v>
      </c>
      <c r="B51" s="3" t="s">
        <v>110</v>
      </c>
      <c r="C51" s="3"/>
      <c r="D51" s="120">
        <v>604676</v>
      </c>
      <c r="E51" s="121">
        <v>15179953</v>
      </c>
      <c r="F51" s="121">
        <v>297794</v>
      </c>
      <c r="G51" s="121">
        <v>15179953</v>
      </c>
      <c r="H51" s="121">
        <v>306882</v>
      </c>
      <c r="I51" s="121">
        <v>7066699</v>
      </c>
      <c r="J51" s="166" t="s">
        <v>306</v>
      </c>
      <c r="K51" s="166" t="s">
        <v>306</v>
      </c>
      <c r="L51" s="166" t="s">
        <v>306</v>
      </c>
      <c r="M51" s="166">
        <v>119083</v>
      </c>
      <c r="N51" s="166">
        <v>216697</v>
      </c>
      <c r="O51" s="198">
        <v>76</v>
      </c>
    </row>
    <row r="52" spans="1:15" ht="9.95" customHeight="1">
      <c r="A52" s="7">
        <v>77</v>
      </c>
      <c r="B52" s="3" t="s">
        <v>111</v>
      </c>
      <c r="C52" s="3"/>
      <c r="D52" s="120">
        <v>536322</v>
      </c>
      <c r="E52" s="121">
        <v>14578796</v>
      </c>
      <c r="F52" s="121">
        <v>230231</v>
      </c>
      <c r="G52" s="121">
        <v>14578796</v>
      </c>
      <c r="H52" s="121">
        <v>306091</v>
      </c>
      <c r="I52" s="121">
        <v>5243375</v>
      </c>
      <c r="J52" s="166">
        <v>41586</v>
      </c>
      <c r="K52" s="166">
        <v>2935</v>
      </c>
      <c r="L52" s="166" t="s">
        <v>306</v>
      </c>
      <c r="M52" s="166">
        <v>1558</v>
      </c>
      <c r="N52" s="166">
        <v>311560</v>
      </c>
      <c r="O52" s="198">
        <v>77</v>
      </c>
    </row>
    <row r="53" spans="1:15" ht="9.95" customHeight="1">
      <c r="A53" s="7">
        <v>78</v>
      </c>
      <c r="B53" s="3" t="s">
        <v>112</v>
      </c>
      <c r="C53" s="3"/>
      <c r="D53" s="120">
        <v>1154232</v>
      </c>
      <c r="E53" s="121">
        <v>16372050</v>
      </c>
      <c r="F53" s="121">
        <v>501184</v>
      </c>
      <c r="G53" s="121">
        <v>16372050</v>
      </c>
      <c r="H53" s="121">
        <v>653048</v>
      </c>
      <c r="I53" s="121">
        <v>8633559</v>
      </c>
      <c r="J53" s="166" t="s">
        <v>306</v>
      </c>
      <c r="K53" s="166" t="s">
        <v>306</v>
      </c>
      <c r="L53" s="166" t="s">
        <v>306</v>
      </c>
      <c r="M53" s="166">
        <v>61483</v>
      </c>
      <c r="N53" s="166">
        <v>368580</v>
      </c>
      <c r="O53" s="198">
        <v>78</v>
      </c>
    </row>
    <row r="54" spans="1:15" ht="9.95" customHeight="1">
      <c r="A54" s="7">
        <v>79</v>
      </c>
      <c r="B54" s="14" t="s">
        <v>4</v>
      </c>
      <c r="C54" s="14"/>
      <c r="D54" s="122">
        <f aca="true" t="shared" si="4" ref="D54:I54">SUM(D45:D53)</f>
        <v>7374879</v>
      </c>
      <c r="E54" s="22">
        <f t="shared" si="4"/>
        <v>209378933</v>
      </c>
      <c r="F54" s="22">
        <f t="shared" si="4"/>
        <v>2739190</v>
      </c>
      <c r="G54" s="22">
        <f t="shared" si="4"/>
        <v>209378933</v>
      </c>
      <c r="H54" s="22">
        <f t="shared" si="4"/>
        <v>4635689</v>
      </c>
      <c r="I54" s="22">
        <f t="shared" si="4"/>
        <v>71002228</v>
      </c>
      <c r="J54" s="22">
        <f>SUM(J45:J52)</f>
        <v>416284</v>
      </c>
      <c r="K54" s="22">
        <f>SUM(K45:K53)</f>
        <v>31580</v>
      </c>
      <c r="L54" s="130">
        <f>SUM(L45:L52)</f>
        <v>0</v>
      </c>
      <c r="M54" s="22">
        <f>SUM(M45:M53)</f>
        <v>1260096</v>
      </c>
      <c r="N54" s="22">
        <f>SUM(N45:N53)</f>
        <v>3102147</v>
      </c>
      <c r="O54" s="198">
        <v>79</v>
      </c>
    </row>
    <row r="55" spans="1:15" ht="9.95" customHeight="1">
      <c r="A55" s="7">
        <v>80</v>
      </c>
      <c r="B55" s="20" t="s">
        <v>102</v>
      </c>
      <c r="C55" s="20"/>
      <c r="D55" s="122">
        <f>D42+D54</f>
        <v>11487753</v>
      </c>
      <c r="E55" s="22">
        <f>E42+E54</f>
        <v>256062087</v>
      </c>
      <c r="F55" s="22">
        <f aca="true" t="shared" si="5" ref="F55:N55">F42+F54</f>
        <v>4781382</v>
      </c>
      <c r="G55" s="22">
        <f t="shared" si="5"/>
        <v>256062087</v>
      </c>
      <c r="H55" s="22">
        <f t="shared" si="5"/>
        <v>6706371</v>
      </c>
      <c r="I55" s="22">
        <f t="shared" si="5"/>
        <v>109280269</v>
      </c>
      <c r="J55" s="22">
        <f t="shared" si="5"/>
        <v>416284</v>
      </c>
      <c r="K55" s="22">
        <f t="shared" si="5"/>
        <v>61784</v>
      </c>
      <c r="L55" s="130">
        <f t="shared" si="5"/>
        <v>0</v>
      </c>
      <c r="M55" s="22">
        <f t="shared" si="5"/>
        <v>2864962</v>
      </c>
      <c r="N55" s="22">
        <f t="shared" si="5"/>
        <v>4121204</v>
      </c>
      <c r="O55" s="198">
        <v>80</v>
      </c>
    </row>
    <row r="56" spans="1:15" ht="11.25" customHeight="1">
      <c r="A56" s="232"/>
      <c r="B56"/>
      <c r="C56"/>
      <c r="D56" s="121"/>
      <c r="E56" s="121"/>
      <c r="F56" s="121"/>
      <c r="G56" s="121"/>
      <c r="H56" s="121"/>
      <c r="I56" s="121"/>
      <c r="J56" s="121"/>
      <c r="K56" s="121"/>
      <c r="L56" s="121"/>
      <c r="M56" s="121"/>
      <c r="N56" s="121"/>
      <c r="O56" s="198"/>
    </row>
    <row r="57" spans="1:15" ht="12.75" customHeight="1">
      <c r="A57" s="440" t="s">
        <v>369</v>
      </c>
      <c r="B57" s="450"/>
      <c r="C57" s="450"/>
      <c r="D57" s="450"/>
      <c r="E57" s="450"/>
      <c r="F57" s="450"/>
      <c r="G57" s="450"/>
      <c r="H57" s="450"/>
      <c r="I57" s="450" t="s">
        <v>369</v>
      </c>
      <c r="J57" s="450"/>
      <c r="K57" s="450"/>
      <c r="L57" s="450"/>
      <c r="M57" s="450"/>
      <c r="N57" s="450"/>
      <c r="O57" s="450"/>
    </row>
    <row r="58" spans="1:15" ht="9.75" customHeight="1">
      <c r="A58" s="7" t="s">
        <v>7</v>
      </c>
      <c r="B58" s="106" t="s">
        <v>8</v>
      </c>
      <c r="C58" s="106"/>
      <c r="D58" s="121"/>
      <c r="E58" s="121"/>
      <c r="F58" s="121"/>
      <c r="K58" s="121"/>
      <c r="L58" s="121"/>
      <c r="M58" s="121"/>
      <c r="N58" s="121"/>
      <c r="O58" s="198" t="s">
        <v>7</v>
      </c>
    </row>
    <row r="59" spans="1:15" ht="9.95" customHeight="1">
      <c r="A59" s="7">
        <v>81</v>
      </c>
      <c r="B59" s="117" t="s">
        <v>114</v>
      </c>
      <c r="C59" s="117"/>
      <c r="D59" s="120">
        <v>1063675</v>
      </c>
      <c r="E59" s="121">
        <v>7241009</v>
      </c>
      <c r="F59" s="121">
        <v>256655</v>
      </c>
      <c r="G59" s="121">
        <v>7241009</v>
      </c>
      <c r="H59" s="121">
        <v>807020</v>
      </c>
      <c r="I59" s="121">
        <v>8846403</v>
      </c>
      <c r="J59" s="166" t="s">
        <v>306</v>
      </c>
      <c r="K59" s="166">
        <v>67185</v>
      </c>
      <c r="L59" s="166" t="s">
        <v>306</v>
      </c>
      <c r="M59" s="166">
        <v>347953</v>
      </c>
      <c r="N59" s="166">
        <v>181646</v>
      </c>
      <c r="O59" s="198">
        <v>81</v>
      </c>
    </row>
    <row r="60" spans="1:15" ht="9.95" customHeight="1">
      <c r="A60" s="7">
        <v>82</v>
      </c>
      <c r="B60" s="3" t="s">
        <v>115</v>
      </c>
      <c r="C60" s="3"/>
      <c r="D60" s="120">
        <v>3790422</v>
      </c>
      <c r="E60" s="121">
        <v>33334316</v>
      </c>
      <c r="F60" s="121">
        <v>1601316</v>
      </c>
      <c r="G60" s="121">
        <v>33334316</v>
      </c>
      <c r="H60" s="121">
        <v>2189106</v>
      </c>
      <c r="I60" s="121">
        <v>23568680</v>
      </c>
      <c r="J60" s="166">
        <v>128</v>
      </c>
      <c r="K60" s="166">
        <v>206784</v>
      </c>
      <c r="L60" s="166" t="s">
        <v>306</v>
      </c>
      <c r="M60" s="166">
        <v>661470</v>
      </c>
      <c r="N60" s="166">
        <v>2067567</v>
      </c>
      <c r="O60" s="198">
        <v>82</v>
      </c>
    </row>
    <row r="61" spans="1:15" ht="9.95" customHeight="1">
      <c r="A61" s="7">
        <v>83</v>
      </c>
      <c r="B61" s="3" t="s">
        <v>116</v>
      </c>
      <c r="C61" s="3"/>
      <c r="D61" s="120">
        <v>2982700</v>
      </c>
      <c r="E61" s="121">
        <v>58606821</v>
      </c>
      <c r="F61" s="121">
        <v>1026900</v>
      </c>
      <c r="G61" s="121">
        <v>58606821</v>
      </c>
      <c r="H61" s="121">
        <v>1955800</v>
      </c>
      <c r="I61" s="121">
        <v>18127936</v>
      </c>
      <c r="J61" s="166" t="s">
        <v>306</v>
      </c>
      <c r="K61" s="166">
        <v>8669</v>
      </c>
      <c r="L61" s="166" t="s">
        <v>306</v>
      </c>
      <c r="M61" s="166">
        <v>1131663</v>
      </c>
      <c r="N61" s="166">
        <v>656492</v>
      </c>
      <c r="O61" s="198">
        <v>83</v>
      </c>
    </row>
    <row r="62" spans="1:15" ht="9.95" customHeight="1">
      <c r="A62" s="7">
        <v>84</v>
      </c>
      <c r="B62" s="3" t="s">
        <v>117</v>
      </c>
      <c r="C62" s="3"/>
      <c r="D62" s="120">
        <v>14383533</v>
      </c>
      <c r="E62" s="121">
        <v>253001168</v>
      </c>
      <c r="F62" s="121">
        <v>12702906</v>
      </c>
      <c r="G62" s="121">
        <v>253001168</v>
      </c>
      <c r="H62" s="121">
        <v>1680627</v>
      </c>
      <c r="I62" s="121">
        <v>77545700</v>
      </c>
      <c r="J62" s="166">
        <v>7000247</v>
      </c>
      <c r="K62" s="166" t="s">
        <v>306</v>
      </c>
      <c r="L62" s="166" t="s">
        <v>306</v>
      </c>
      <c r="M62" s="166">
        <v>1433973</v>
      </c>
      <c r="N62" s="166">
        <v>2666121</v>
      </c>
      <c r="O62" s="198">
        <v>84</v>
      </c>
    </row>
    <row r="63" spans="1:15" ht="9.95" customHeight="1">
      <c r="A63" s="7">
        <v>85</v>
      </c>
      <c r="B63" s="3" t="s">
        <v>118</v>
      </c>
      <c r="C63" s="3"/>
      <c r="D63" s="120">
        <v>2780936</v>
      </c>
      <c r="E63" s="121">
        <v>7598835</v>
      </c>
      <c r="F63" s="121">
        <v>2179837</v>
      </c>
      <c r="G63" s="121">
        <v>7598835</v>
      </c>
      <c r="H63" s="121">
        <v>601099</v>
      </c>
      <c r="I63" s="121">
        <v>6634550</v>
      </c>
      <c r="J63" s="166" t="s">
        <v>306</v>
      </c>
      <c r="K63" s="166">
        <v>350</v>
      </c>
      <c r="L63" s="166" t="s">
        <v>306</v>
      </c>
      <c r="M63" s="166">
        <v>33085</v>
      </c>
      <c r="N63" s="166">
        <v>171849</v>
      </c>
      <c r="O63" s="198">
        <v>85</v>
      </c>
    </row>
    <row r="64" spans="1:15" ht="9.95" customHeight="1">
      <c r="A64" s="7">
        <v>86</v>
      </c>
      <c r="B64" s="14" t="s">
        <v>4</v>
      </c>
      <c r="C64" s="14"/>
      <c r="D64" s="122">
        <f>SUM(D59:D63)</f>
        <v>25001266</v>
      </c>
      <c r="E64" s="22">
        <f>SUM(E59:E63)</f>
        <v>359782149</v>
      </c>
      <c r="F64" s="22">
        <f aca="true" t="shared" si="6" ref="F64:N64">SUM(F59:F63)</f>
        <v>17767614</v>
      </c>
      <c r="G64" s="22">
        <f t="shared" si="6"/>
        <v>359782149</v>
      </c>
      <c r="H64" s="22">
        <f t="shared" si="6"/>
        <v>7233652</v>
      </c>
      <c r="I64" s="22">
        <f t="shared" si="6"/>
        <v>134723269</v>
      </c>
      <c r="J64" s="22">
        <f t="shared" si="6"/>
        <v>7000375</v>
      </c>
      <c r="K64" s="22">
        <f t="shared" si="6"/>
        <v>282988</v>
      </c>
      <c r="L64" s="207" t="s">
        <v>338</v>
      </c>
      <c r="M64" s="22">
        <f t="shared" si="6"/>
        <v>3608144</v>
      </c>
      <c r="N64" s="22">
        <f t="shared" si="6"/>
        <v>5743675</v>
      </c>
      <c r="O64" s="198">
        <v>86</v>
      </c>
    </row>
    <row r="65" spans="1:15" ht="9.95" customHeight="1">
      <c r="A65" s="7"/>
      <c r="B65" s="14"/>
      <c r="C65" s="14"/>
      <c r="D65" s="120"/>
      <c r="E65" s="121"/>
      <c r="F65" s="121"/>
      <c r="G65" s="121"/>
      <c r="H65" s="121"/>
      <c r="I65" s="121"/>
      <c r="J65" s="121"/>
      <c r="K65" s="121"/>
      <c r="L65" s="121"/>
      <c r="M65" s="121"/>
      <c r="N65" s="121"/>
      <c r="O65" s="198"/>
    </row>
    <row r="66" spans="1:15" ht="9.95" customHeight="1">
      <c r="A66" s="7" t="s">
        <v>7</v>
      </c>
      <c r="B66" s="106" t="s">
        <v>23</v>
      </c>
      <c r="C66" s="106"/>
      <c r="D66" s="120"/>
      <c r="E66" s="121"/>
      <c r="F66" s="121"/>
      <c r="G66" s="121"/>
      <c r="H66" s="121"/>
      <c r="I66" s="121"/>
      <c r="J66" s="121"/>
      <c r="K66" s="121"/>
      <c r="L66" s="121"/>
      <c r="M66" s="121"/>
      <c r="N66" s="121"/>
      <c r="O66" s="198" t="s">
        <v>7</v>
      </c>
    </row>
    <row r="67" spans="1:15" ht="9.95" customHeight="1">
      <c r="A67" s="7">
        <v>87</v>
      </c>
      <c r="B67" s="3" t="s">
        <v>114</v>
      </c>
      <c r="C67" s="3"/>
      <c r="D67" s="120">
        <v>1008909</v>
      </c>
      <c r="E67" s="121">
        <v>66534603</v>
      </c>
      <c r="F67" s="121">
        <v>413735</v>
      </c>
      <c r="G67" s="121">
        <v>66534603</v>
      </c>
      <c r="H67" s="121">
        <v>595174</v>
      </c>
      <c r="I67" s="121">
        <v>13955376</v>
      </c>
      <c r="J67" s="166" t="s">
        <v>306</v>
      </c>
      <c r="K67" s="166" t="s">
        <v>306</v>
      </c>
      <c r="L67" s="166" t="s">
        <v>306</v>
      </c>
      <c r="M67" s="166">
        <v>73187</v>
      </c>
      <c r="N67" s="166">
        <v>746637</v>
      </c>
      <c r="O67" s="198">
        <v>87</v>
      </c>
    </row>
    <row r="68" spans="1:15" ht="9.95" customHeight="1">
      <c r="A68" s="7">
        <v>88</v>
      </c>
      <c r="B68" s="3" t="s">
        <v>119</v>
      </c>
      <c r="C68" s="3"/>
      <c r="D68" s="120">
        <v>1613060</v>
      </c>
      <c r="E68" s="121">
        <v>57087787</v>
      </c>
      <c r="F68" s="121">
        <v>728157</v>
      </c>
      <c r="G68" s="121">
        <v>57087787</v>
      </c>
      <c r="H68" s="121">
        <v>884903</v>
      </c>
      <c r="I68" s="121">
        <v>15611181</v>
      </c>
      <c r="J68" s="166" t="s">
        <v>306</v>
      </c>
      <c r="K68" s="166">
        <v>12877</v>
      </c>
      <c r="L68" s="166" t="s">
        <v>306</v>
      </c>
      <c r="M68" s="166">
        <v>22262</v>
      </c>
      <c r="N68" s="166">
        <v>627526</v>
      </c>
      <c r="O68" s="198">
        <v>88</v>
      </c>
    </row>
    <row r="69" spans="1:15" ht="9.95" customHeight="1">
      <c r="A69" s="7">
        <v>89</v>
      </c>
      <c r="B69" s="3" t="s">
        <v>116</v>
      </c>
      <c r="C69" s="3"/>
      <c r="D69" s="120">
        <v>1979632</v>
      </c>
      <c r="E69" s="121">
        <v>31111368</v>
      </c>
      <c r="F69" s="121">
        <v>488789</v>
      </c>
      <c r="G69" s="121">
        <v>31111368</v>
      </c>
      <c r="H69" s="121">
        <v>1490843</v>
      </c>
      <c r="I69" s="121">
        <v>10688460</v>
      </c>
      <c r="J69" s="166" t="s">
        <v>306</v>
      </c>
      <c r="K69" s="166" t="s">
        <v>306</v>
      </c>
      <c r="L69" s="166" t="s">
        <v>306</v>
      </c>
      <c r="M69" s="166">
        <v>3017936</v>
      </c>
      <c r="N69" s="166">
        <v>422152</v>
      </c>
      <c r="O69" s="198">
        <v>89</v>
      </c>
    </row>
    <row r="70" spans="1:15" ht="9.95" customHeight="1">
      <c r="A70" s="7">
        <v>90</v>
      </c>
      <c r="B70" s="3" t="s">
        <v>120</v>
      </c>
      <c r="C70" s="3"/>
      <c r="D70" s="120">
        <v>1687105</v>
      </c>
      <c r="E70" s="121">
        <v>63993987</v>
      </c>
      <c r="F70" s="121">
        <v>1042406</v>
      </c>
      <c r="G70" s="121">
        <v>63993987</v>
      </c>
      <c r="H70" s="121">
        <v>644699</v>
      </c>
      <c r="I70" s="121">
        <v>13367320</v>
      </c>
      <c r="J70" s="166" t="s">
        <v>306</v>
      </c>
      <c r="K70" s="166" t="s">
        <v>306</v>
      </c>
      <c r="L70" s="166" t="s">
        <v>306</v>
      </c>
      <c r="M70" s="166">
        <v>164921</v>
      </c>
      <c r="N70" s="166">
        <v>708675</v>
      </c>
      <c r="O70" s="198">
        <v>90</v>
      </c>
    </row>
    <row r="71" spans="1:15" ht="9.95" customHeight="1">
      <c r="A71" s="7">
        <v>91</v>
      </c>
      <c r="B71" s="3" t="s">
        <v>121</v>
      </c>
      <c r="C71" s="3"/>
      <c r="D71" s="120">
        <v>370386</v>
      </c>
      <c r="E71" s="121">
        <v>33386046</v>
      </c>
      <c r="F71" s="121">
        <v>234105</v>
      </c>
      <c r="G71" s="121">
        <v>33386046</v>
      </c>
      <c r="H71" s="121">
        <v>136281</v>
      </c>
      <c r="I71" s="121">
        <v>8348412</v>
      </c>
      <c r="J71" s="166" t="s">
        <v>306</v>
      </c>
      <c r="K71" s="166">
        <v>1270</v>
      </c>
      <c r="L71" s="166" t="s">
        <v>306</v>
      </c>
      <c r="M71" s="166">
        <v>5876</v>
      </c>
      <c r="N71" s="166">
        <v>337531</v>
      </c>
      <c r="O71" s="198">
        <v>91</v>
      </c>
    </row>
    <row r="72" spans="1:15" ht="9.95" customHeight="1">
      <c r="A72" s="7">
        <v>92</v>
      </c>
      <c r="B72" s="3" t="s">
        <v>122</v>
      </c>
      <c r="C72" s="3"/>
      <c r="D72" s="120">
        <v>1307914</v>
      </c>
      <c r="E72" s="121">
        <v>44633448</v>
      </c>
      <c r="F72" s="121">
        <v>499025</v>
      </c>
      <c r="G72" s="121">
        <v>44633448</v>
      </c>
      <c r="H72" s="121">
        <v>808889</v>
      </c>
      <c r="I72" s="121">
        <v>9543091</v>
      </c>
      <c r="J72" s="166" t="s">
        <v>306</v>
      </c>
      <c r="K72" s="166">
        <v>10656</v>
      </c>
      <c r="L72" s="166" t="s">
        <v>306</v>
      </c>
      <c r="M72" s="166">
        <v>179744</v>
      </c>
      <c r="N72" s="166">
        <v>430629</v>
      </c>
      <c r="O72" s="198">
        <v>92</v>
      </c>
    </row>
    <row r="73" spans="1:15" ht="9.95" customHeight="1">
      <c r="A73" s="7">
        <v>93</v>
      </c>
      <c r="B73" s="3" t="s">
        <v>123</v>
      </c>
      <c r="C73" s="3"/>
      <c r="D73" s="120">
        <v>459125</v>
      </c>
      <c r="E73" s="121">
        <v>25893601</v>
      </c>
      <c r="F73" s="121">
        <v>159597</v>
      </c>
      <c r="G73" s="121">
        <v>25893601</v>
      </c>
      <c r="H73" s="121">
        <v>299528</v>
      </c>
      <c r="I73" s="121">
        <v>8897634</v>
      </c>
      <c r="J73" s="166" t="s">
        <v>306</v>
      </c>
      <c r="K73" s="166">
        <v>847</v>
      </c>
      <c r="L73" s="166" t="s">
        <v>306</v>
      </c>
      <c r="M73" s="166" t="s">
        <v>306</v>
      </c>
      <c r="N73" s="166">
        <v>260689</v>
      </c>
      <c r="O73" s="198">
        <v>93</v>
      </c>
    </row>
    <row r="74" spans="1:15" ht="9.95" customHeight="1">
      <c r="A74" s="7">
        <v>94</v>
      </c>
      <c r="B74" s="14" t="s">
        <v>4</v>
      </c>
      <c r="C74" s="14"/>
      <c r="D74" s="122">
        <f>SUM(D67:D73)</f>
        <v>8426131</v>
      </c>
      <c r="E74" s="22">
        <f>SUM(E67:E73)</f>
        <v>322640840</v>
      </c>
      <c r="F74" s="22">
        <f aca="true" t="shared" si="7" ref="F74:N74">SUM(F67:F73)</f>
        <v>3565814</v>
      </c>
      <c r="G74" s="22">
        <f t="shared" si="7"/>
        <v>322640840</v>
      </c>
      <c r="H74" s="22">
        <f t="shared" si="7"/>
        <v>4860317</v>
      </c>
      <c r="I74" s="22">
        <f t="shared" si="7"/>
        <v>80411474</v>
      </c>
      <c r="J74" s="315" t="s">
        <v>338</v>
      </c>
      <c r="K74" s="22">
        <f t="shared" si="7"/>
        <v>25650</v>
      </c>
      <c r="L74" s="130">
        <f t="shared" si="7"/>
        <v>0</v>
      </c>
      <c r="M74" s="22">
        <f t="shared" si="7"/>
        <v>3463926</v>
      </c>
      <c r="N74" s="22">
        <f t="shared" si="7"/>
        <v>3533839</v>
      </c>
      <c r="O74" s="198">
        <v>94</v>
      </c>
    </row>
    <row r="75" spans="1:15" ht="9.95" customHeight="1">
      <c r="A75" s="7">
        <v>95</v>
      </c>
      <c r="B75" s="20" t="s">
        <v>113</v>
      </c>
      <c r="C75" s="20"/>
      <c r="D75" s="122">
        <f>D64+D74</f>
        <v>33427397</v>
      </c>
      <c r="E75" s="22">
        <f>E64+E74</f>
        <v>682422989</v>
      </c>
      <c r="F75" s="22">
        <f aca="true" t="shared" si="8" ref="F75:N75">F64+F74</f>
        <v>21333428</v>
      </c>
      <c r="G75" s="22">
        <f t="shared" si="8"/>
        <v>682422989</v>
      </c>
      <c r="H75" s="22">
        <f t="shared" si="8"/>
        <v>12093969</v>
      </c>
      <c r="I75" s="22">
        <f t="shared" si="8"/>
        <v>215134743</v>
      </c>
      <c r="J75" s="22">
        <f>J64</f>
        <v>7000375</v>
      </c>
      <c r="K75" s="22">
        <f t="shared" si="8"/>
        <v>308638</v>
      </c>
      <c r="L75" s="207" t="s">
        <v>338</v>
      </c>
      <c r="M75" s="22">
        <f t="shared" si="8"/>
        <v>7072070</v>
      </c>
      <c r="N75" s="22">
        <f t="shared" si="8"/>
        <v>9277514</v>
      </c>
      <c r="O75" s="198">
        <v>95</v>
      </c>
    </row>
    <row r="76" spans="1:15" ht="7.5" customHeight="1">
      <c r="A76" s="198" t="s">
        <v>33</v>
      </c>
      <c r="D76" s="4"/>
      <c r="E76" s="4"/>
      <c r="F76" s="4"/>
      <c r="G76" s="4"/>
      <c r="H76" s="4"/>
      <c r="I76" s="4"/>
      <c r="J76" s="4"/>
      <c r="K76" s="4"/>
      <c r="L76" s="4"/>
      <c r="M76" s="4"/>
      <c r="N76" s="4"/>
      <c r="O76" s="198"/>
    </row>
    <row r="77" spans="1:16" s="52" customFormat="1" ht="9" customHeight="1">
      <c r="A77" s="208" t="s">
        <v>310</v>
      </c>
      <c r="B77" s="148"/>
      <c r="C77" s="148"/>
      <c r="D77" s="148"/>
      <c r="E77" s="148"/>
      <c r="F77" s="148"/>
      <c r="G77" s="148"/>
      <c r="H77" s="148"/>
      <c r="I77" s="148"/>
      <c r="J77" s="148"/>
      <c r="K77" s="148"/>
      <c r="L77" s="148"/>
      <c r="M77" s="148"/>
      <c r="N77" s="148"/>
      <c r="O77" s="208"/>
      <c r="P77" s="148"/>
    </row>
    <row r="78" spans="1:15" s="52" customFormat="1" ht="9">
      <c r="A78" s="208" t="s">
        <v>337</v>
      </c>
      <c r="B78" s="148"/>
      <c r="C78" s="148"/>
      <c r="D78" s="148"/>
      <c r="E78" s="148"/>
      <c r="F78" s="148"/>
      <c r="G78" s="148"/>
      <c r="H78" s="148"/>
      <c r="O78" s="235"/>
    </row>
  </sheetData>
  <mergeCells count="28">
    <mergeCell ref="A57:H57"/>
    <mergeCell ref="I57:O57"/>
    <mergeCell ref="L13:L15"/>
    <mergeCell ref="E13:E15"/>
    <mergeCell ref="I18:O18"/>
    <mergeCell ref="G13:G15"/>
    <mergeCell ref="J13:J15"/>
    <mergeCell ref="A18:H18"/>
    <mergeCell ref="A36:H36"/>
    <mergeCell ref="I36:O36"/>
    <mergeCell ref="N13:N15"/>
    <mergeCell ref="B5:C16"/>
    <mergeCell ref="D8:E12"/>
    <mergeCell ref="M8:N12"/>
    <mergeCell ref="I8:J12"/>
    <mergeCell ref="F10:G12"/>
    <mergeCell ref="E1:F1"/>
    <mergeCell ref="G1:H1"/>
    <mergeCell ref="I1:L1"/>
    <mergeCell ref="B2:H2"/>
    <mergeCell ref="B3:H3"/>
    <mergeCell ref="H10:H12"/>
    <mergeCell ref="I2:L2"/>
    <mergeCell ref="I3:J3"/>
    <mergeCell ref="K8:L12"/>
    <mergeCell ref="I6:N7"/>
    <mergeCell ref="D6:H7"/>
    <mergeCell ref="F8:H9"/>
  </mergeCells>
  <printOptions/>
  <pageMargins left="0.7874015748031497" right="0.7874015748031497" top="0.5905511811023623" bottom="0.7874015748031497" header="0.5118110236220472" footer="0.5118110236220472"/>
  <pageSetup fitToWidth="2" fitToHeight="1" horizontalDpi="600" verticalDpi="600" orientation="portrait" paperSize="9" scale="78" r:id="rId1"/>
  <headerFooter differentOddEven="1" alignWithMargins="0">
    <oddFooter>&amp;C22</oddFooter>
    <evenFooter>&amp;C23</evenFooter>
  </headerFooter>
  <colBreaks count="1" manualBreakCount="1">
    <brk id="8" max="1638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82"/>
  <sheetViews>
    <sheetView workbookViewId="0" topLeftCell="A1">
      <selection activeCell="M1" sqref="M1"/>
    </sheetView>
  </sheetViews>
  <sheetFormatPr defaultColWidth="11.421875" defaultRowHeight="12.75"/>
  <cols>
    <col min="1" max="1" width="4.28125" style="232" bestFit="1" customWidth="1"/>
    <col min="2" max="2" width="27.7109375" style="0" customWidth="1"/>
    <col min="3" max="3" width="0.9921875" style="0" customWidth="1"/>
    <col min="4" max="6" width="24.57421875" style="0" customWidth="1"/>
    <col min="7" max="11" width="21.28125" style="0" customWidth="1"/>
    <col min="12" max="12" width="4.28125" style="231" bestFit="1" customWidth="1"/>
  </cols>
  <sheetData>
    <row r="1" spans="1:12" s="4" customFormat="1" ht="12" customHeight="1">
      <c r="A1" s="60"/>
      <c r="B1" s="50"/>
      <c r="C1" s="50"/>
      <c r="D1" s="50"/>
      <c r="E1" s="393" t="s">
        <v>354</v>
      </c>
      <c r="F1" s="393"/>
      <c r="G1" s="394" t="s">
        <v>357</v>
      </c>
      <c r="H1" s="394"/>
      <c r="I1" s="63"/>
      <c r="J1" s="63"/>
      <c r="K1" s="62" t="s">
        <v>7</v>
      </c>
      <c r="L1" s="228"/>
    </row>
    <row r="2" spans="1:12" s="4" customFormat="1" ht="12" customHeight="1">
      <c r="A2" s="227"/>
      <c r="B2" s="393" t="s">
        <v>192</v>
      </c>
      <c r="C2" s="393"/>
      <c r="D2" s="393"/>
      <c r="E2" s="393"/>
      <c r="F2" s="393"/>
      <c r="G2" s="394" t="s">
        <v>402</v>
      </c>
      <c r="H2" s="394"/>
      <c r="I2" s="394"/>
      <c r="J2" s="394"/>
      <c r="K2" s="85"/>
      <c r="L2" s="228"/>
    </row>
    <row r="3" spans="1:12" s="4" customFormat="1" ht="12" customHeight="1">
      <c r="A3" s="227"/>
      <c r="B3" s="393" t="s">
        <v>389</v>
      </c>
      <c r="C3" s="393"/>
      <c r="D3" s="393"/>
      <c r="E3" s="393"/>
      <c r="F3" s="393"/>
      <c r="G3" s="408" t="s">
        <v>403</v>
      </c>
      <c r="H3" s="408"/>
      <c r="I3" s="408"/>
      <c r="J3" s="85"/>
      <c r="K3" s="62" t="s">
        <v>7</v>
      </c>
      <c r="L3" s="228"/>
    </row>
    <row r="4" spans="1:12" s="4" customFormat="1" ht="12" customHeight="1">
      <c r="A4" s="198"/>
      <c r="B4" s="86"/>
      <c r="C4" s="86"/>
      <c r="D4" s="86"/>
      <c r="E4" s="86"/>
      <c r="F4" s="51" t="s">
        <v>374</v>
      </c>
      <c r="G4" s="325" t="s">
        <v>375</v>
      </c>
      <c r="I4" s="50"/>
      <c r="J4" s="86"/>
      <c r="K4" s="86"/>
      <c r="L4" s="228"/>
    </row>
    <row r="5" spans="1:12" s="64" customFormat="1" ht="24" customHeight="1">
      <c r="A5" s="89" t="s">
        <v>7</v>
      </c>
      <c r="B5" s="409" t="s">
        <v>195</v>
      </c>
      <c r="C5" s="412"/>
      <c r="D5" s="98" t="s">
        <v>202</v>
      </c>
      <c r="E5" s="409" t="s">
        <v>339</v>
      </c>
      <c r="F5" s="416"/>
      <c r="G5" s="293" t="s">
        <v>203</v>
      </c>
      <c r="H5" s="433" t="s">
        <v>190</v>
      </c>
      <c r="I5" s="433"/>
      <c r="J5" s="92" t="s">
        <v>7</v>
      </c>
      <c r="K5" s="89" t="s">
        <v>7</v>
      </c>
      <c r="L5" s="177" t="s">
        <v>7</v>
      </c>
    </row>
    <row r="6" spans="1:12" s="64" customFormat="1" ht="12" customHeight="1">
      <c r="A6" s="93" t="s">
        <v>7</v>
      </c>
      <c r="B6" s="410"/>
      <c r="C6" s="413"/>
      <c r="D6" s="420" t="s">
        <v>353</v>
      </c>
      <c r="E6" s="410"/>
      <c r="F6" s="417"/>
      <c r="G6" s="436" t="s">
        <v>5</v>
      </c>
      <c r="H6" s="441" t="s">
        <v>205</v>
      </c>
      <c r="I6" s="435"/>
      <c r="J6" s="435"/>
      <c r="K6" s="443"/>
      <c r="L6" s="183" t="s">
        <v>7</v>
      </c>
    </row>
    <row r="7" spans="1:12" s="64" customFormat="1" ht="12" customHeight="1">
      <c r="A7" s="93" t="s">
        <v>7</v>
      </c>
      <c r="B7" s="410"/>
      <c r="C7" s="413"/>
      <c r="D7" s="421"/>
      <c r="E7" s="410"/>
      <c r="F7" s="417"/>
      <c r="G7" s="437"/>
      <c r="H7" s="442"/>
      <c r="I7" s="419"/>
      <c r="J7" s="419"/>
      <c r="K7" s="432"/>
      <c r="L7" s="183" t="s">
        <v>7</v>
      </c>
    </row>
    <row r="8" spans="1:12" s="64" customFormat="1" ht="19.5" customHeight="1">
      <c r="A8" s="93" t="s">
        <v>7</v>
      </c>
      <c r="B8" s="410"/>
      <c r="C8" s="413"/>
      <c r="D8" s="421"/>
      <c r="E8" s="410"/>
      <c r="F8" s="417"/>
      <c r="G8" s="437"/>
      <c r="H8" s="441" t="s">
        <v>206</v>
      </c>
      <c r="I8" s="435"/>
      <c r="J8" s="443"/>
      <c r="K8" s="435" t="s">
        <v>359</v>
      </c>
      <c r="L8" s="183" t="s">
        <v>7</v>
      </c>
    </row>
    <row r="9" spans="1:12" s="64" customFormat="1" ht="20.25" customHeight="1">
      <c r="A9" s="95" t="s">
        <v>175</v>
      </c>
      <c r="B9" s="410"/>
      <c r="C9" s="413"/>
      <c r="D9" s="421"/>
      <c r="E9" s="410"/>
      <c r="F9" s="417"/>
      <c r="G9" s="437"/>
      <c r="H9" s="434"/>
      <c r="I9" s="417"/>
      <c r="J9" s="413"/>
      <c r="K9" s="417"/>
      <c r="L9" s="183" t="s">
        <v>175</v>
      </c>
    </row>
    <row r="10" spans="1:12" s="64" customFormat="1" ht="15" customHeight="1">
      <c r="A10" s="95" t="s">
        <v>179</v>
      </c>
      <c r="B10" s="410"/>
      <c r="C10" s="413"/>
      <c r="D10" s="421"/>
      <c r="E10" s="410"/>
      <c r="F10" s="417"/>
      <c r="G10" s="437"/>
      <c r="H10" s="434"/>
      <c r="I10" s="417"/>
      <c r="J10" s="413"/>
      <c r="K10" s="417"/>
      <c r="L10" s="183" t="s">
        <v>179</v>
      </c>
    </row>
    <row r="11" spans="1:12" s="64" customFormat="1" ht="18" customHeight="1">
      <c r="A11" s="93" t="s">
        <v>7</v>
      </c>
      <c r="B11" s="410"/>
      <c r="C11" s="413"/>
      <c r="D11" s="421"/>
      <c r="E11" s="410"/>
      <c r="F11" s="417"/>
      <c r="G11" s="437"/>
      <c r="H11" s="434"/>
      <c r="I11" s="417"/>
      <c r="J11" s="413"/>
      <c r="K11" s="417"/>
      <c r="L11" s="183" t="s">
        <v>7</v>
      </c>
    </row>
    <row r="12" spans="1:12" s="64" customFormat="1" ht="21.75" customHeight="1">
      <c r="A12" s="93" t="s">
        <v>7</v>
      </c>
      <c r="B12" s="410"/>
      <c r="C12" s="413"/>
      <c r="D12" s="421"/>
      <c r="E12" s="414"/>
      <c r="F12" s="418"/>
      <c r="G12" s="437"/>
      <c r="H12" s="444"/>
      <c r="I12" s="417"/>
      <c r="J12" s="413"/>
      <c r="K12" s="417"/>
      <c r="L12" s="183" t="s">
        <v>7</v>
      </c>
    </row>
    <row r="13" spans="1:12" s="64" customFormat="1" ht="16.5" customHeight="1">
      <c r="A13" s="93" t="s">
        <v>7</v>
      </c>
      <c r="B13" s="410"/>
      <c r="C13" s="413"/>
      <c r="D13" s="421"/>
      <c r="E13" s="98" t="s">
        <v>196</v>
      </c>
      <c r="F13" s="409" t="s">
        <v>253</v>
      </c>
      <c r="G13" s="437"/>
      <c r="H13" s="290" t="s">
        <v>7</v>
      </c>
      <c r="I13" s="441" t="s">
        <v>173</v>
      </c>
      <c r="J13" s="436"/>
      <c r="K13" s="417"/>
      <c r="L13" s="296" t="s">
        <v>7</v>
      </c>
    </row>
    <row r="14" spans="1:12" s="64" customFormat="1" ht="18.75" customHeight="1">
      <c r="A14" s="93" t="s">
        <v>7</v>
      </c>
      <c r="B14" s="410"/>
      <c r="C14" s="413"/>
      <c r="D14" s="421"/>
      <c r="E14" s="96" t="s">
        <v>197</v>
      </c>
      <c r="F14" s="410"/>
      <c r="G14" s="437"/>
      <c r="H14" s="288" t="s">
        <v>4</v>
      </c>
      <c r="I14" s="442"/>
      <c r="J14" s="438"/>
      <c r="K14" s="417"/>
      <c r="L14" s="183" t="s">
        <v>7</v>
      </c>
    </row>
    <row r="15" spans="1:12" s="64" customFormat="1" ht="17.25" customHeight="1">
      <c r="A15" s="93" t="s">
        <v>7</v>
      </c>
      <c r="B15" s="410"/>
      <c r="C15" s="413"/>
      <c r="D15" s="454"/>
      <c r="E15" s="96" t="s">
        <v>198</v>
      </c>
      <c r="F15" s="414"/>
      <c r="G15" s="438"/>
      <c r="H15" s="292" t="s">
        <v>7</v>
      </c>
      <c r="I15" s="96" t="s">
        <v>124</v>
      </c>
      <c r="J15" s="96" t="s">
        <v>208</v>
      </c>
      <c r="K15" s="418"/>
      <c r="L15" s="183" t="s">
        <v>7</v>
      </c>
    </row>
    <row r="16" spans="1:12" s="234" customFormat="1" ht="14.25" customHeight="1">
      <c r="A16" s="101" t="s">
        <v>7</v>
      </c>
      <c r="B16" s="411"/>
      <c r="C16" s="432"/>
      <c r="D16" s="243" t="s">
        <v>216</v>
      </c>
      <c r="E16" s="243" t="s">
        <v>217</v>
      </c>
      <c r="F16" s="244" t="s">
        <v>218</v>
      </c>
      <c r="G16" s="139" t="s">
        <v>219</v>
      </c>
      <c r="H16" s="104" t="s">
        <v>220</v>
      </c>
      <c r="I16" s="102" t="s">
        <v>221</v>
      </c>
      <c r="J16" s="102" t="s">
        <v>222</v>
      </c>
      <c r="K16" s="244" t="s">
        <v>223</v>
      </c>
      <c r="L16" s="184" t="s">
        <v>7</v>
      </c>
    </row>
    <row r="17" spans="1:12" s="52" customFormat="1" ht="9">
      <c r="A17" s="61"/>
      <c r="B17" s="61"/>
      <c r="C17" s="61"/>
      <c r="D17" s="74"/>
      <c r="E17" s="74"/>
      <c r="F17" s="74"/>
      <c r="G17" s="283"/>
      <c r="H17" s="74"/>
      <c r="I17" s="74"/>
      <c r="J17" s="74"/>
      <c r="K17" s="74"/>
      <c r="L17" s="158"/>
    </row>
    <row r="18" spans="1:12" s="66" customFormat="1" ht="14.25" customHeight="1">
      <c r="A18" s="452" t="s">
        <v>367</v>
      </c>
      <c r="B18" s="452"/>
      <c r="C18" s="452"/>
      <c r="D18" s="452"/>
      <c r="E18" s="452"/>
      <c r="F18" s="452"/>
      <c r="G18" s="452" t="s">
        <v>367</v>
      </c>
      <c r="H18" s="452"/>
      <c r="I18" s="452"/>
      <c r="J18" s="452"/>
      <c r="K18" s="452"/>
      <c r="L18" s="452"/>
    </row>
    <row r="19" spans="1:3" ht="9.95" customHeight="1">
      <c r="A19" s="7" t="s">
        <v>7</v>
      </c>
      <c r="B19" s="106" t="s">
        <v>201</v>
      </c>
      <c r="C19" s="106"/>
    </row>
    <row r="20" spans="1:12" ht="9.95" customHeight="1">
      <c r="A20" s="7">
        <v>52</v>
      </c>
      <c r="B20" s="3" t="s">
        <v>93</v>
      </c>
      <c r="C20" s="3"/>
      <c r="D20" s="120">
        <v>1284157</v>
      </c>
      <c r="E20" s="121">
        <v>567356</v>
      </c>
      <c r="F20" s="121">
        <v>132149</v>
      </c>
      <c r="G20" s="121">
        <v>9257772</v>
      </c>
      <c r="H20" s="121">
        <v>6275335</v>
      </c>
      <c r="I20" s="121">
        <v>292282</v>
      </c>
      <c r="J20" s="121">
        <v>5983053</v>
      </c>
      <c r="K20" s="121">
        <v>610908</v>
      </c>
      <c r="L20" s="186">
        <v>52</v>
      </c>
    </row>
    <row r="21" spans="1:12" ht="9.95" customHeight="1">
      <c r="A21" s="7">
        <v>53</v>
      </c>
      <c r="B21" s="3" t="s">
        <v>94</v>
      </c>
      <c r="C21" s="3"/>
      <c r="D21" s="120">
        <v>2522054</v>
      </c>
      <c r="E21" s="121">
        <v>1480022</v>
      </c>
      <c r="F21" s="121">
        <v>6402222</v>
      </c>
      <c r="G21" s="121">
        <v>78772608</v>
      </c>
      <c r="H21" s="121">
        <v>66330993</v>
      </c>
      <c r="I21" s="121">
        <v>28396312</v>
      </c>
      <c r="J21" s="121">
        <v>37934681</v>
      </c>
      <c r="K21" s="121">
        <v>5018473</v>
      </c>
      <c r="L21" s="186">
        <v>53</v>
      </c>
    </row>
    <row r="22" spans="1:12" ht="9.95" customHeight="1">
      <c r="A22" s="7">
        <v>54</v>
      </c>
      <c r="B22" s="3" t="s">
        <v>95</v>
      </c>
      <c r="C22" s="3"/>
      <c r="D22" s="167">
        <v>1461823</v>
      </c>
      <c r="E22" s="121">
        <v>355039</v>
      </c>
      <c r="F22" s="166">
        <v>97725</v>
      </c>
      <c r="G22" s="121">
        <v>8542331</v>
      </c>
      <c r="H22" s="121">
        <v>6045750</v>
      </c>
      <c r="I22" s="121">
        <v>993377</v>
      </c>
      <c r="J22" s="121">
        <v>5052373</v>
      </c>
      <c r="K22" s="121">
        <v>739677</v>
      </c>
      <c r="L22" s="186">
        <v>54</v>
      </c>
    </row>
    <row r="23" spans="1:12" ht="9.95" customHeight="1">
      <c r="A23" s="7">
        <v>55</v>
      </c>
      <c r="B23" s="14" t="s">
        <v>4</v>
      </c>
      <c r="C23" s="14"/>
      <c r="D23" s="122">
        <f>SUM(D20:D22)</f>
        <v>5268034</v>
      </c>
      <c r="E23" s="22">
        <f>SUM(E20:E22)</f>
        <v>2402417</v>
      </c>
      <c r="F23" s="22">
        <f aca="true" t="shared" si="0" ref="F23:K23">SUM(F20:F22)</f>
        <v>6632096</v>
      </c>
      <c r="G23" s="22">
        <f t="shared" si="0"/>
        <v>96572711</v>
      </c>
      <c r="H23" s="22">
        <f t="shared" si="0"/>
        <v>78652078</v>
      </c>
      <c r="I23" s="22">
        <f t="shared" si="0"/>
        <v>29681971</v>
      </c>
      <c r="J23" s="22">
        <f t="shared" si="0"/>
        <v>48970107</v>
      </c>
      <c r="K23" s="22">
        <f t="shared" si="0"/>
        <v>6369058</v>
      </c>
      <c r="L23" s="186">
        <v>55</v>
      </c>
    </row>
    <row r="24" spans="1:12" ht="9.95" customHeight="1">
      <c r="A24" s="7"/>
      <c r="B24" s="3"/>
      <c r="C24" s="3"/>
      <c r="D24" s="120"/>
      <c r="E24" s="121"/>
      <c r="F24" s="121"/>
      <c r="G24" s="121"/>
      <c r="H24" s="121"/>
      <c r="I24" s="121"/>
      <c r="J24" s="121"/>
      <c r="K24" s="121"/>
      <c r="L24" s="186"/>
    </row>
    <row r="25" spans="1:12" ht="9.95" customHeight="1">
      <c r="A25" s="25" t="s">
        <v>7</v>
      </c>
      <c r="B25" s="106" t="s">
        <v>200</v>
      </c>
      <c r="C25" s="106"/>
      <c r="D25" s="120"/>
      <c r="E25" s="121"/>
      <c r="F25" s="121"/>
      <c r="G25" s="121"/>
      <c r="H25" s="121"/>
      <c r="I25" s="121"/>
      <c r="J25" s="121"/>
      <c r="K25" s="121"/>
      <c r="L25" s="188" t="s">
        <v>7</v>
      </c>
    </row>
    <row r="26" spans="1:12" ht="9.95" customHeight="1">
      <c r="A26" s="7">
        <v>56</v>
      </c>
      <c r="B26" s="3" t="s">
        <v>96</v>
      </c>
      <c r="C26" s="3"/>
      <c r="D26" s="120">
        <v>279047</v>
      </c>
      <c r="E26" s="121">
        <v>824202</v>
      </c>
      <c r="F26" s="121">
        <v>885341</v>
      </c>
      <c r="G26" s="121">
        <v>20785358</v>
      </c>
      <c r="H26" s="121">
        <v>19669102</v>
      </c>
      <c r="I26" s="121">
        <v>7207210</v>
      </c>
      <c r="J26" s="121">
        <v>12461892</v>
      </c>
      <c r="K26" s="121">
        <v>593201</v>
      </c>
      <c r="L26" s="186">
        <v>56</v>
      </c>
    </row>
    <row r="27" spans="1:12" ht="9.95" customHeight="1">
      <c r="A27" s="7">
        <v>57</v>
      </c>
      <c r="B27" s="3" t="s">
        <v>97</v>
      </c>
      <c r="C27" s="3"/>
      <c r="D27" s="167" t="s">
        <v>306</v>
      </c>
      <c r="E27" s="121">
        <v>1660653</v>
      </c>
      <c r="F27" s="121">
        <v>1342713</v>
      </c>
      <c r="G27" s="121">
        <v>26984129</v>
      </c>
      <c r="H27" s="121">
        <v>25122908</v>
      </c>
      <c r="I27" s="121">
        <v>15570354</v>
      </c>
      <c r="J27" s="121">
        <v>9552554</v>
      </c>
      <c r="K27" s="121">
        <v>862642</v>
      </c>
      <c r="L27" s="186">
        <v>57</v>
      </c>
    </row>
    <row r="28" spans="1:12" ht="9.95" customHeight="1">
      <c r="A28" s="7">
        <v>58</v>
      </c>
      <c r="B28" s="3" t="s">
        <v>98</v>
      </c>
      <c r="C28" s="3"/>
      <c r="D28" s="120">
        <v>933224</v>
      </c>
      <c r="E28" s="121">
        <v>565426</v>
      </c>
      <c r="F28" s="121">
        <v>1376715</v>
      </c>
      <c r="G28" s="121">
        <v>38220314</v>
      </c>
      <c r="H28" s="121">
        <v>35184239</v>
      </c>
      <c r="I28" s="121">
        <v>16652716</v>
      </c>
      <c r="J28" s="121">
        <v>18531523</v>
      </c>
      <c r="K28" s="121">
        <v>1693668</v>
      </c>
      <c r="L28" s="186">
        <v>58</v>
      </c>
    </row>
    <row r="29" spans="1:12" ht="9.95" customHeight="1">
      <c r="A29" s="7">
        <v>59</v>
      </c>
      <c r="B29" s="3" t="s">
        <v>99</v>
      </c>
      <c r="C29" s="3"/>
      <c r="D29" s="120">
        <v>2259679</v>
      </c>
      <c r="E29" s="121">
        <v>447681</v>
      </c>
      <c r="F29" s="121">
        <v>480347</v>
      </c>
      <c r="G29" s="121">
        <v>22930487</v>
      </c>
      <c r="H29" s="121">
        <v>19660040</v>
      </c>
      <c r="I29" s="121">
        <v>9767167</v>
      </c>
      <c r="J29" s="121">
        <v>9892873</v>
      </c>
      <c r="K29" s="121">
        <v>707330</v>
      </c>
      <c r="L29" s="186">
        <v>59</v>
      </c>
    </row>
    <row r="30" spans="1:12" ht="9.95" customHeight="1">
      <c r="A30" s="7">
        <v>60</v>
      </c>
      <c r="B30" s="3" t="s">
        <v>94</v>
      </c>
      <c r="C30" s="3"/>
      <c r="D30" s="120">
        <v>2405083</v>
      </c>
      <c r="E30" s="121">
        <v>1019532</v>
      </c>
      <c r="F30" s="121">
        <v>3783569</v>
      </c>
      <c r="G30" s="121">
        <v>64180858</v>
      </c>
      <c r="H30" s="121">
        <v>58144623</v>
      </c>
      <c r="I30" s="121">
        <v>38453218</v>
      </c>
      <c r="J30" s="121">
        <v>19691405</v>
      </c>
      <c r="K30" s="121">
        <v>2550321</v>
      </c>
      <c r="L30" s="186">
        <v>60</v>
      </c>
    </row>
    <row r="31" spans="1:12" ht="9.95" customHeight="1">
      <c r="A31" s="7">
        <v>61</v>
      </c>
      <c r="B31" s="3" t="s">
        <v>100</v>
      </c>
      <c r="C31" s="3"/>
      <c r="D31" s="120">
        <v>1064127</v>
      </c>
      <c r="E31" s="121">
        <v>1877093</v>
      </c>
      <c r="F31" s="121">
        <v>1076343</v>
      </c>
      <c r="G31" s="121">
        <v>38773079</v>
      </c>
      <c r="H31" s="121">
        <v>36110877</v>
      </c>
      <c r="I31" s="121">
        <v>21501126</v>
      </c>
      <c r="J31" s="121">
        <v>14609751</v>
      </c>
      <c r="K31" s="121">
        <v>1203280</v>
      </c>
      <c r="L31" s="186">
        <v>61</v>
      </c>
    </row>
    <row r="32" spans="1:12" ht="9.95" customHeight="1">
      <c r="A32" s="7">
        <v>62</v>
      </c>
      <c r="B32" s="3" t="s">
        <v>101</v>
      </c>
      <c r="C32" s="3"/>
      <c r="D32" s="120">
        <v>925954</v>
      </c>
      <c r="E32" s="121">
        <v>424408</v>
      </c>
      <c r="F32" s="121">
        <v>1442336</v>
      </c>
      <c r="G32" s="121">
        <v>26033293</v>
      </c>
      <c r="H32" s="121">
        <v>24252535</v>
      </c>
      <c r="I32" s="121">
        <v>15019218</v>
      </c>
      <c r="J32" s="121">
        <v>9233317</v>
      </c>
      <c r="K32" s="121">
        <v>552859</v>
      </c>
      <c r="L32" s="186">
        <v>62</v>
      </c>
    </row>
    <row r="33" spans="1:12" ht="9.95" customHeight="1">
      <c r="A33" s="7">
        <v>63</v>
      </c>
      <c r="B33" s="14" t="s">
        <v>4</v>
      </c>
      <c r="C33" s="14"/>
      <c r="D33" s="122">
        <f>SUM(D26:D32)</f>
        <v>7867114</v>
      </c>
      <c r="E33" s="22">
        <f aca="true" t="shared" si="1" ref="E33:K33">SUM(E26:E32)</f>
        <v>6818995</v>
      </c>
      <c r="F33" s="22">
        <f t="shared" si="1"/>
        <v>10387364</v>
      </c>
      <c r="G33" s="22">
        <f t="shared" si="1"/>
        <v>237907518</v>
      </c>
      <c r="H33" s="22">
        <f t="shared" si="1"/>
        <v>218144324</v>
      </c>
      <c r="I33" s="22">
        <f t="shared" si="1"/>
        <v>124171009</v>
      </c>
      <c r="J33" s="22">
        <f t="shared" si="1"/>
        <v>93973315</v>
      </c>
      <c r="K33" s="22">
        <f t="shared" si="1"/>
        <v>8163301</v>
      </c>
      <c r="L33" s="186">
        <v>63</v>
      </c>
    </row>
    <row r="34" spans="1:12" ht="9.95" customHeight="1">
      <c r="A34" s="7">
        <v>64</v>
      </c>
      <c r="B34" s="20" t="s">
        <v>92</v>
      </c>
      <c r="C34" s="20"/>
      <c r="D34" s="122">
        <f>D23+D33</f>
        <v>13135148</v>
      </c>
      <c r="E34" s="22">
        <f aca="true" t="shared" si="2" ref="E34:K34">E23+E33</f>
        <v>9221412</v>
      </c>
      <c r="F34" s="22">
        <f t="shared" si="2"/>
        <v>17019460</v>
      </c>
      <c r="G34" s="22">
        <f t="shared" si="2"/>
        <v>334480229</v>
      </c>
      <c r="H34" s="22">
        <f t="shared" si="2"/>
        <v>296796402</v>
      </c>
      <c r="I34" s="22">
        <f t="shared" si="2"/>
        <v>153852980</v>
      </c>
      <c r="J34" s="22">
        <f t="shared" si="2"/>
        <v>142943422</v>
      </c>
      <c r="K34" s="22">
        <f t="shared" si="2"/>
        <v>14532359</v>
      </c>
      <c r="L34" s="186">
        <v>64</v>
      </c>
    </row>
    <row r="35" spans="1:12" ht="6.75" customHeight="1">
      <c r="A35" s="7"/>
      <c r="B35" s="20"/>
      <c r="C35" s="20"/>
      <c r="D35" s="22"/>
      <c r="E35" s="22"/>
      <c r="F35" s="22"/>
      <c r="G35" s="22"/>
      <c r="H35" s="22"/>
      <c r="I35" s="22"/>
      <c r="J35" s="22"/>
      <c r="K35" s="22"/>
      <c r="L35" s="186"/>
    </row>
    <row r="36" spans="1:12" s="66" customFormat="1" ht="15.75" customHeight="1">
      <c r="A36" s="440" t="s">
        <v>368</v>
      </c>
      <c r="B36" s="440"/>
      <c r="C36" s="440"/>
      <c r="D36" s="440"/>
      <c r="E36" s="440"/>
      <c r="F36" s="440"/>
      <c r="G36" s="440" t="s">
        <v>368</v>
      </c>
      <c r="H36" s="440"/>
      <c r="I36" s="440"/>
      <c r="J36" s="440"/>
      <c r="K36" s="440"/>
      <c r="L36" s="440"/>
    </row>
    <row r="37" spans="1:12" ht="9.95" customHeight="1">
      <c r="A37" s="7" t="s">
        <v>7</v>
      </c>
      <c r="B37" s="106" t="s">
        <v>201</v>
      </c>
      <c r="C37" s="106"/>
      <c r="D37" s="121"/>
      <c r="E37" s="121"/>
      <c r="F37" s="121"/>
      <c r="G37" s="121"/>
      <c r="H37" s="121"/>
      <c r="I37" s="121"/>
      <c r="J37" s="121"/>
      <c r="K37" s="121"/>
      <c r="L37" s="186" t="s">
        <v>7</v>
      </c>
    </row>
    <row r="38" spans="1:12" ht="9.95" customHeight="1">
      <c r="A38" s="7">
        <v>65</v>
      </c>
      <c r="B38" s="3" t="s">
        <v>103</v>
      </c>
      <c r="C38" s="3"/>
      <c r="D38" s="120">
        <v>792735</v>
      </c>
      <c r="E38" s="121">
        <v>616517</v>
      </c>
      <c r="F38" s="121">
        <v>27635</v>
      </c>
      <c r="G38" s="121">
        <v>19820943</v>
      </c>
      <c r="H38" s="121">
        <v>17968138</v>
      </c>
      <c r="I38" s="121">
        <v>45657</v>
      </c>
      <c r="J38" s="121">
        <v>17922481</v>
      </c>
      <c r="K38" s="121">
        <v>849986</v>
      </c>
      <c r="L38" s="186">
        <v>65</v>
      </c>
    </row>
    <row r="39" spans="1:12" ht="9.95" customHeight="1">
      <c r="A39" s="7">
        <v>66</v>
      </c>
      <c r="B39" s="3" t="s">
        <v>104</v>
      </c>
      <c r="C39" s="3"/>
      <c r="D39" s="167" t="s">
        <v>306</v>
      </c>
      <c r="E39" s="121">
        <v>1347862</v>
      </c>
      <c r="F39" s="121">
        <v>443116</v>
      </c>
      <c r="G39" s="121">
        <v>18938565</v>
      </c>
      <c r="H39" s="121">
        <v>17226787</v>
      </c>
      <c r="I39" s="121">
        <v>3372360</v>
      </c>
      <c r="J39" s="121">
        <v>13854427</v>
      </c>
      <c r="K39" s="121">
        <v>1394033</v>
      </c>
      <c r="L39" s="186">
        <v>66</v>
      </c>
    </row>
    <row r="40" spans="1:12" ht="9.95" customHeight="1">
      <c r="A40" s="7">
        <v>67</v>
      </c>
      <c r="B40" s="3" t="s">
        <v>105</v>
      </c>
      <c r="C40" s="3"/>
      <c r="D40" s="167" t="s">
        <v>306</v>
      </c>
      <c r="E40" s="121">
        <v>662048</v>
      </c>
      <c r="F40" s="121">
        <v>66681</v>
      </c>
      <c r="G40" s="121">
        <v>6664102</v>
      </c>
      <c r="H40" s="121">
        <v>4576166</v>
      </c>
      <c r="I40" s="121">
        <v>1519502</v>
      </c>
      <c r="J40" s="121">
        <v>3056664</v>
      </c>
      <c r="K40" s="121">
        <v>1921936</v>
      </c>
      <c r="L40" s="186">
        <v>67</v>
      </c>
    </row>
    <row r="41" spans="1:12" ht="9.95" customHeight="1">
      <c r="A41" s="7">
        <v>68</v>
      </c>
      <c r="B41" s="3" t="s">
        <v>106</v>
      </c>
      <c r="C41" s="3"/>
      <c r="D41" s="120">
        <v>1199079</v>
      </c>
      <c r="E41" s="121">
        <v>676568</v>
      </c>
      <c r="F41" s="121">
        <v>135293</v>
      </c>
      <c r="G41" s="121">
        <v>8392965</v>
      </c>
      <c r="H41" s="121">
        <v>6440609</v>
      </c>
      <c r="I41" s="166">
        <v>80</v>
      </c>
      <c r="J41" s="121">
        <v>6440529</v>
      </c>
      <c r="K41" s="121">
        <v>453019</v>
      </c>
      <c r="L41" s="186">
        <v>68</v>
      </c>
    </row>
    <row r="42" spans="1:12" ht="9.95" customHeight="1">
      <c r="A42" s="7">
        <v>69</v>
      </c>
      <c r="B42" s="14" t="s">
        <v>4</v>
      </c>
      <c r="C42" s="14"/>
      <c r="D42" s="122">
        <f>SUM(D38:D41)</f>
        <v>1991814</v>
      </c>
      <c r="E42" s="22">
        <f>SUM(E38:E41)</f>
        <v>3302995</v>
      </c>
      <c r="F42" s="22">
        <f aca="true" t="shared" si="3" ref="F42:K42">SUM(F38:F41)</f>
        <v>672725</v>
      </c>
      <c r="G42" s="22">
        <f t="shared" si="3"/>
        <v>53816575</v>
      </c>
      <c r="H42" s="22">
        <f t="shared" si="3"/>
        <v>46211700</v>
      </c>
      <c r="I42" s="22">
        <f t="shared" si="3"/>
        <v>4937599</v>
      </c>
      <c r="J42" s="22">
        <f t="shared" si="3"/>
        <v>41274101</v>
      </c>
      <c r="K42" s="22">
        <f t="shared" si="3"/>
        <v>4618974</v>
      </c>
      <c r="L42" s="186">
        <v>69</v>
      </c>
    </row>
    <row r="43" spans="1:12" ht="9.95" customHeight="1">
      <c r="A43" s="7"/>
      <c r="B43" s="3"/>
      <c r="C43" s="3"/>
      <c r="D43" s="120"/>
      <c r="E43" s="121"/>
      <c r="F43" s="121"/>
      <c r="G43" s="121"/>
      <c r="H43" s="121"/>
      <c r="I43" s="121"/>
      <c r="J43" s="121"/>
      <c r="K43" s="121"/>
      <c r="L43" s="186"/>
    </row>
    <row r="44" spans="1:12" ht="9.95" customHeight="1">
      <c r="A44" s="7" t="s">
        <v>7</v>
      </c>
      <c r="B44" s="106" t="s">
        <v>200</v>
      </c>
      <c r="C44" s="106"/>
      <c r="D44" s="120"/>
      <c r="E44" s="121"/>
      <c r="F44" s="121"/>
      <c r="G44" s="121"/>
      <c r="H44" s="121"/>
      <c r="I44" s="121"/>
      <c r="J44" s="121"/>
      <c r="K44" s="121"/>
      <c r="L44" s="186" t="s">
        <v>7</v>
      </c>
    </row>
    <row r="45" spans="1:12" ht="9.95" customHeight="1">
      <c r="A45" s="7">
        <v>70</v>
      </c>
      <c r="B45" s="3" t="s">
        <v>103</v>
      </c>
      <c r="C45" s="3"/>
      <c r="D45" s="167" t="s">
        <v>306</v>
      </c>
      <c r="E45" s="166">
        <v>817083</v>
      </c>
      <c r="F45" s="166">
        <v>3075940</v>
      </c>
      <c r="G45" s="166">
        <v>52366177</v>
      </c>
      <c r="H45" s="166">
        <v>50577330</v>
      </c>
      <c r="I45" s="166">
        <v>25271402</v>
      </c>
      <c r="J45" s="166">
        <v>25305928</v>
      </c>
      <c r="K45" s="166">
        <v>1452688</v>
      </c>
      <c r="L45" s="186">
        <v>70</v>
      </c>
    </row>
    <row r="46" spans="1:12" ht="9.95" customHeight="1">
      <c r="A46" s="7">
        <v>71</v>
      </c>
      <c r="B46" s="3" t="s">
        <v>104</v>
      </c>
      <c r="C46" s="3"/>
      <c r="D46" s="167" t="s">
        <v>306</v>
      </c>
      <c r="E46" s="166">
        <v>1765308</v>
      </c>
      <c r="F46" s="166">
        <v>1568222</v>
      </c>
      <c r="G46" s="166">
        <v>27251531</v>
      </c>
      <c r="H46" s="166">
        <v>26253253</v>
      </c>
      <c r="I46" s="166">
        <v>14204510</v>
      </c>
      <c r="J46" s="166">
        <v>12048743</v>
      </c>
      <c r="K46" s="166">
        <v>439073</v>
      </c>
      <c r="L46" s="186">
        <v>71</v>
      </c>
    </row>
    <row r="47" spans="1:12" ht="9.95" customHeight="1">
      <c r="A47" s="7">
        <v>72</v>
      </c>
      <c r="B47" s="3" t="s">
        <v>105</v>
      </c>
      <c r="C47" s="3"/>
      <c r="D47" s="167">
        <v>346695</v>
      </c>
      <c r="E47" s="166">
        <v>425208</v>
      </c>
      <c r="F47" s="166">
        <v>1249868</v>
      </c>
      <c r="G47" s="166">
        <v>23129503</v>
      </c>
      <c r="H47" s="166">
        <v>20712706</v>
      </c>
      <c r="I47" s="166">
        <v>8934326</v>
      </c>
      <c r="J47" s="166">
        <v>11778380</v>
      </c>
      <c r="K47" s="166">
        <v>1363298</v>
      </c>
      <c r="L47" s="186">
        <v>72</v>
      </c>
    </row>
    <row r="48" spans="1:12" ht="9.95" customHeight="1">
      <c r="A48" s="7">
        <v>73</v>
      </c>
      <c r="B48" s="3" t="s">
        <v>107</v>
      </c>
      <c r="C48" s="3"/>
      <c r="D48" s="167" t="s">
        <v>306</v>
      </c>
      <c r="E48" s="166">
        <v>832900</v>
      </c>
      <c r="F48" s="166">
        <v>1385782</v>
      </c>
      <c r="G48" s="166">
        <v>26250686</v>
      </c>
      <c r="H48" s="166">
        <v>24440023</v>
      </c>
      <c r="I48" s="166">
        <v>17798278</v>
      </c>
      <c r="J48" s="166">
        <v>6641745</v>
      </c>
      <c r="K48" s="166">
        <v>1092586</v>
      </c>
      <c r="L48" s="186">
        <v>73</v>
      </c>
    </row>
    <row r="49" spans="1:12" ht="9.95" customHeight="1">
      <c r="A49" s="7">
        <v>74</v>
      </c>
      <c r="B49" s="3" t="s">
        <v>108</v>
      </c>
      <c r="C49" s="3"/>
      <c r="D49" s="167">
        <v>1331665</v>
      </c>
      <c r="E49" s="166">
        <v>524193</v>
      </c>
      <c r="F49" s="166">
        <v>738723</v>
      </c>
      <c r="G49" s="166">
        <v>20100099</v>
      </c>
      <c r="H49" s="166">
        <v>16592728</v>
      </c>
      <c r="I49" s="166">
        <v>4509225</v>
      </c>
      <c r="J49" s="166">
        <v>12083503</v>
      </c>
      <c r="K49" s="166">
        <v>1808262</v>
      </c>
      <c r="L49" s="186">
        <v>74</v>
      </c>
    </row>
    <row r="50" spans="1:12" ht="9.95" customHeight="1">
      <c r="A50" s="7">
        <v>75</v>
      </c>
      <c r="B50" s="3" t="s">
        <v>109</v>
      </c>
      <c r="C50" s="3"/>
      <c r="D50" s="167">
        <v>742226</v>
      </c>
      <c r="E50" s="166">
        <v>207575</v>
      </c>
      <c r="F50" s="166">
        <v>134699</v>
      </c>
      <c r="G50" s="166">
        <v>19196233</v>
      </c>
      <c r="H50" s="166">
        <v>17227045</v>
      </c>
      <c r="I50" s="166">
        <v>3262309</v>
      </c>
      <c r="J50" s="166">
        <v>13964736</v>
      </c>
      <c r="K50" s="166">
        <v>850537</v>
      </c>
      <c r="L50" s="186">
        <v>75</v>
      </c>
    </row>
    <row r="51" spans="1:12" ht="9.95" customHeight="1">
      <c r="A51" s="7">
        <v>76</v>
      </c>
      <c r="B51" s="3" t="s">
        <v>110</v>
      </c>
      <c r="C51" s="3"/>
      <c r="D51" s="167">
        <v>1202860</v>
      </c>
      <c r="E51" s="166">
        <v>265226</v>
      </c>
      <c r="F51" s="166">
        <v>626351</v>
      </c>
      <c r="G51" s="166">
        <v>17435368</v>
      </c>
      <c r="H51" s="166">
        <v>14946766</v>
      </c>
      <c r="I51" s="166">
        <v>4519696</v>
      </c>
      <c r="J51" s="166">
        <v>10427070</v>
      </c>
      <c r="K51" s="166">
        <v>679546</v>
      </c>
      <c r="L51" s="186">
        <v>76</v>
      </c>
    </row>
    <row r="52" spans="1:12" ht="9.95" customHeight="1">
      <c r="A52" s="7">
        <v>77</v>
      </c>
      <c r="B52" s="3" t="s">
        <v>111</v>
      </c>
      <c r="C52" s="3"/>
      <c r="D52" s="167">
        <v>622150</v>
      </c>
      <c r="E52" s="166">
        <v>277307</v>
      </c>
      <c r="F52" s="166">
        <v>176999</v>
      </c>
      <c r="G52" s="166">
        <v>16663608</v>
      </c>
      <c r="H52" s="166">
        <v>14416125</v>
      </c>
      <c r="I52" s="166">
        <v>1022667</v>
      </c>
      <c r="J52" s="166">
        <v>13393458</v>
      </c>
      <c r="K52" s="166">
        <v>885575</v>
      </c>
      <c r="L52" s="186">
        <v>77</v>
      </c>
    </row>
    <row r="53" spans="1:12" ht="9.95" customHeight="1">
      <c r="A53" s="7">
        <v>78</v>
      </c>
      <c r="B53" s="3" t="s">
        <v>112</v>
      </c>
      <c r="C53" s="3"/>
      <c r="D53" s="167">
        <v>832967</v>
      </c>
      <c r="E53" s="166">
        <v>469451</v>
      </c>
      <c r="F53" s="166">
        <v>348490</v>
      </c>
      <c r="G53" s="166">
        <v>18767085</v>
      </c>
      <c r="H53" s="166">
        <v>16093297</v>
      </c>
      <c r="I53" s="166">
        <v>3332684</v>
      </c>
      <c r="J53" s="166">
        <v>12760613</v>
      </c>
      <c r="K53" s="166">
        <v>1296782</v>
      </c>
      <c r="L53" s="186">
        <v>78</v>
      </c>
    </row>
    <row r="54" spans="1:12" ht="9.95" customHeight="1">
      <c r="A54" s="7">
        <v>79</v>
      </c>
      <c r="B54" s="14" t="s">
        <v>4</v>
      </c>
      <c r="C54" s="14"/>
      <c r="D54" s="122">
        <f>SUM(D45:D53)</f>
        <v>5078563</v>
      </c>
      <c r="E54" s="22">
        <f>SUM(E45:E53)</f>
        <v>5584251</v>
      </c>
      <c r="F54" s="22">
        <f aca="true" t="shared" si="4" ref="F54:K54">SUM(F45:F53)</f>
        <v>9305074</v>
      </c>
      <c r="G54" s="22">
        <f t="shared" si="4"/>
        <v>221160290</v>
      </c>
      <c r="H54" s="22">
        <f t="shared" si="4"/>
        <v>201259273</v>
      </c>
      <c r="I54" s="22">
        <f t="shared" si="4"/>
        <v>82855097</v>
      </c>
      <c r="J54" s="22">
        <f t="shared" si="4"/>
        <v>118404176</v>
      </c>
      <c r="K54" s="22">
        <f t="shared" si="4"/>
        <v>9868347</v>
      </c>
      <c r="L54" s="186">
        <v>79</v>
      </c>
    </row>
    <row r="55" spans="1:12" ht="9.95" customHeight="1">
      <c r="A55" s="7">
        <v>80</v>
      </c>
      <c r="B55" s="20" t="s">
        <v>102</v>
      </c>
      <c r="C55" s="20"/>
      <c r="D55" s="122">
        <f>D42+D54</f>
        <v>7070377</v>
      </c>
      <c r="E55" s="22">
        <f>E42+E54</f>
        <v>8887246</v>
      </c>
      <c r="F55" s="22">
        <f aca="true" t="shared" si="5" ref="F55:K55">F42+F54</f>
        <v>9977799</v>
      </c>
      <c r="G55" s="22">
        <f t="shared" si="5"/>
        <v>274976865</v>
      </c>
      <c r="H55" s="22">
        <f t="shared" si="5"/>
        <v>247470973</v>
      </c>
      <c r="I55" s="22">
        <f t="shared" si="5"/>
        <v>87792696</v>
      </c>
      <c r="J55" s="22">
        <f t="shared" si="5"/>
        <v>159678277</v>
      </c>
      <c r="K55" s="22">
        <f t="shared" si="5"/>
        <v>14487321</v>
      </c>
      <c r="L55" s="186">
        <v>80</v>
      </c>
    </row>
    <row r="56" spans="4:12" ht="9.95" customHeight="1">
      <c r="D56" s="121"/>
      <c r="E56" s="121"/>
      <c r="F56" s="121"/>
      <c r="G56" s="121"/>
      <c r="H56" s="121"/>
      <c r="I56" s="121"/>
      <c r="J56" s="121"/>
      <c r="K56" s="121"/>
      <c r="L56" s="228"/>
    </row>
    <row r="57" spans="1:12" ht="13.5" customHeight="1">
      <c r="A57" s="440" t="s">
        <v>369</v>
      </c>
      <c r="B57" s="440"/>
      <c r="C57" s="440"/>
      <c r="D57" s="440"/>
      <c r="E57" s="440"/>
      <c r="F57" s="440"/>
      <c r="G57" s="440" t="s">
        <v>369</v>
      </c>
      <c r="H57" s="440"/>
      <c r="I57" s="440"/>
      <c r="J57" s="440"/>
      <c r="K57" s="440"/>
      <c r="L57" s="440"/>
    </row>
    <row r="58" spans="1:12" ht="9" customHeight="1">
      <c r="A58" s="7"/>
      <c r="B58" s="106" t="s">
        <v>8</v>
      </c>
      <c r="C58" s="106"/>
      <c r="D58" s="121"/>
      <c r="E58" s="121"/>
      <c r="F58" s="121"/>
      <c r="G58" s="140"/>
      <c r="H58" s="141"/>
      <c r="I58" s="141"/>
      <c r="J58" s="121"/>
      <c r="K58" s="121"/>
      <c r="L58" s="186"/>
    </row>
    <row r="59" spans="1:12" ht="9.95" customHeight="1">
      <c r="A59" s="7">
        <v>81</v>
      </c>
      <c r="B59" s="3" t="s">
        <v>114</v>
      </c>
      <c r="C59" s="3"/>
      <c r="D59" s="167">
        <v>183260</v>
      </c>
      <c r="E59" s="166">
        <v>338192</v>
      </c>
      <c r="F59" s="166">
        <v>477952</v>
      </c>
      <c r="G59" s="166">
        <v>7959906</v>
      </c>
      <c r="H59" s="166">
        <v>6809475</v>
      </c>
      <c r="I59" s="166">
        <v>1586561</v>
      </c>
      <c r="J59" s="166">
        <v>5222914</v>
      </c>
      <c r="K59" s="166">
        <v>785525</v>
      </c>
      <c r="L59" s="186">
        <v>81</v>
      </c>
    </row>
    <row r="60" spans="1:12" ht="9.95" customHeight="1">
      <c r="A60" s="7">
        <v>82</v>
      </c>
      <c r="B60" s="3" t="s">
        <v>115</v>
      </c>
      <c r="C60" s="3"/>
      <c r="D60" s="167" t="s">
        <v>306</v>
      </c>
      <c r="E60" s="166">
        <v>4144993</v>
      </c>
      <c r="F60" s="166">
        <v>2457346</v>
      </c>
      <c r="G60" s="166">
        <v>36270693</v>
      </c>
      <c r="H60" s="166">
        <v>31299739</v>
      </c>
      <c r="I60" s="166">
        <v>15663765</v>
      </c>
      <c r="J60" s="166">
        <v>15635974</v>
      </c>
      <c r="K60" s="166">
        <v>2847492</v>
      </c>
      <c r="L60" s="186">
        <v>82</v>
      </c>
    </row>
    <row r="61" spans="1:12" ht="9.95" customHeight="1">
      <c r="A61" s="7">
        <v>83</v>
      </c>
      <c r="B61" s="3" t="s">
        <v>116</v>
      </c>
      <c r="C61" s="3"/>
      <c r="D61" s="167">
        <v>3290230</v>
      </c>
      <c r="E61" s="166">
        <v>3066300</v>
      </c>
      <c r="F61" s="166">
        <v>2814450</v>
      </c>
      <c r="G61" s="166">
        <v>61938991</v>
      </c>
      <c r="H61" s="166">
        <v>55862107</v>
      </c>
      <c r="I61" s="166">
        <v>14841423</v>
      </c>
      <c r="J61" s="166">
        <v>41020684</v>
      </c>
      <c r="K61" s="166">
        <v>2148143</v>
      </c>
      <c r="L61" s="186">
        <v>83</v>
      </c>
    </row>
    <row r="62" spans="1:12" ht="9.95" customHeight="1">
      <c r="A62" s="7">
        <v>84</v>
      </c>
      <c r="B62" s="3" t="s">
        <v>117</v>
      </c>
      <c r="C62" s="3"/>
      <c r="D62" s="167" t="s">
        <v>306</v>
      </c>
      <c r="E62" s="166">
        <v>2536516</v>
      </c>
      <c r="F62" s="166">
        <v>38682484</v>
      </c>
      <c r="G62" s="166">
        <v>237103459</v>
      </c>
      <c r="H62" s="166">
        <v>221967509</v>
      </c>
      <c r="I62" s="166">
        <v>67066306</v>
      </c>
      <c r="J62" s="166">
        <v>154901203</v>
      </c>
      <c r="K62" s="166">
        <v>12154295</v>
      </c>
      <c r="L62" s="186">
        <v>84</v>
      </c>
    </row>
    <row r="63" spans="1:12" ht="9.95" customHeight="1">
      <c r="A63" s="7">
        <v>85</v>
      </c>
      <c r="B63" s="3" t="s">
        <v>118</v>
      </c>
      <c r="C63" s="3"/>
      <c r="D63" s="167" t="s">
        <v>306</v>
      </c>
      <c r="E63" s="166">
        <v>584581</v>
      </c>
      <c r="F63" s="166">
        <v>275656</v>
      </c>
      <c r="G63" s="166">
        <v>8474116</v>
      </c>
      <c r="H63" s="166">
        <v>7395373</v>
      </c>
      <c r="I63" s="166">
        <v>3627598</v>
      </c>
      <c r="J63" s="166">
        <v>3767775</v>
      </c>
      <c r="K63" s="166">
        <v>906894</v>
      </c>
      <c r="L63" s="186">
        <v>85</v>
      </c>
    </row>
    <row r="64" spans="1:12" ht="9.95" customHeight="1">
      <c r="A64" s="7">
        <v>86</v>
      </c>
      <c r="B64" s="14" t="s">
        <v>4</v>
      </c>
      <c r="C64" s="14"/>
      <c r="D64" s="122">
        <f>SUM(D59:D63)</f>
        <v>3473490</v>
      </c>
      <c r="E64" s="22">
        <f>SUM(E59:E63)</f>
        <v>10670582</v>
      </c>
      <c r="F64" s="22">
        <f aca="true" t="shared" si="6" ref="F64:K64">SUM(F59:F63)</f>
        <v>44707888</v>
      </c>
      <c r="G64" s="22">
        <f t="shared" si="6"/>
        <v>351747165</v>
      </c>
      <c r="H64" s="22">
        <f t="shared" si="6"/>
        <v>323334203</v>
      </c>
      <c r="I64" s="22">
        <f t="shared" si="6"/>
        <v>102785653</v>
      </c>
      <c r="J64" s="22">
        <f t="shared" si="6"/>
        <v>220548550</v>
      </c>
      <c r="K64" s="22">
        <f t="shared" si="6"/>
        <v>18842349</v>
      </c>
      <c r="L64" s="186">
        <v>86</v>
      </c>
    </row>
    <row r="65" spans="1:12" ht="9.95" customHeight="1">
      <c r="A65" s="7"/>
      <c r="B65" s="14"/>
      <c r="C65" s="14"/>
      <c r="D65" s="120"/>
      <c r="E65" s="121"/>
      <c r="F65" s="121"/>
      <c r="G65" s="121"/>
      <c r="H65" s="121"/>
      <c r="I65" s="121"/>
      <c r="J65" s="121"/>
      <c r="K65" s="121"/>
      <c r="L65" s="186"/>
    </row>
    <row r="66" spans="1:12" ht="9.95" customHeight="1">
      <c r="A66" s="7" t="s">
        <v>7</v>
      </c>
      <c r="B66" s="106" t="s">
        <v>23</v>
      </c>
      <c r="C66" s="106"/>
      <c r="D66" s="120"/>
      <c r="E66" s="121"/>
      <c r="F66" s="121"/>
      <c r="G66" s="121"/>
      <c r="H66" s="121"/>
      <c r="I66" s="121"/>
      <c r="J66" s="121"/>
      <c r="K66" s="121"/>
      <c r="L66" s="186" t="s">
        <v>7</v>
      </c>
    </row>
    <row r="67" spans="1:12" ht="9.95" customHeight="1">
      <c r="A67" s="7">
        <v>87</v>
      </c>
      <c r="B67" s="3" t="s">
        <v>114</v>
      </c>
      <c r="C67" s="3"/>
      <c r="D67" s="167">
        <v>1799555</v>
      </c>
      <c r="E67" s="166">
        <v>899158</v>
      </c>
      <c r="F67" s="166">
        <v>2916653</v>
      </c>
      <c r="G67" s="166">
        <v>68188303</v>
      </c>
      <c r="H67" s="166">
        <v>63770906</v>
      </c>
      <c r="I67" s="166">
        <v>35037041</v>
      </c>
      <c r="J67" s="166">
        <v>28733865</v>
      </c>
      <c r="K67" s="166">
        <v>1776525</v>
      </c>
      <c r="L67" s="186">
        <v>87</v>
      </c>
    </row>
    <row r="68" spans="1:12" ht="9.95" customHeight="1">
      <c r="A68" s="7">
        <v>88</v>
      </c>
      <c r="B68" s="3" t="s">
        <v>119</v>
      </c>
      <c r="C68" s="3"/>
      <c r="D68" s="167">
        <v>2202344</v>
      </c>
      <c r="E68" s="166">
        <v>955692</v>
      </c>
      <c r="F68" s="166">
        <v>4351120</v>
      </c>
      <c r="G68" s="166">
        <v>58305918</v>
      </c>
      <c r="H68" s="166">
        <v>52871953</v>
      </c>
      <c r="I68" s="166">
        <v>33641985</v>
      </c>
      <c r="J68" s="166">
        <v>19229968</v>
      </c>
      <c r="K68" s="166">
        <v>2604095</v>
      </c>
      <c r="L68" s="186">
        <v>88</v>
      </c>
    </row>
    <row r="69" spans="1:12" ht="9.95" customHeight="1">
      <c r="A69" s="7">
        <v>89</v>
      </c>
      <c r="B69" s="3" t="s">
        <v>116</v>
      </c>
      <c r="C69" s="3"/>
      <c r="D69" s="167" t="s">
        <v>306</v>
      </c>
      <c r="E69" s="166">
        <v>955650</v>
      </c>
      <c r="F69" s="166">
        <v>2240850</v>
      </c>
      <c r="G69" s="166">
        <v>31670514</v>
      </c>
      <c r="H69" s="166">
        <v>29045181</v>
      </c>
      <c r="I69" s="166">
        <v>11322566</v>
      </c>
      <c r="J69" s="166">
        <v>17722615</v>
      </c>
      <c r="K69" s="166">
        <v>2152901</v>
      </c>
      <c r="L69" s="186">
        <v>89</v>
      </c>
    </row>
    <row r="70" spans="1:12" ht="9.95" customHeight="1">
      <c r="A70" s="7">
        <v>90</v>
      </c>
      <c r="B70" s="3" t="s">
        <v>120</v>
      </c>
      <c r="C70" s="3"/>
      <c r="D70" s="167">
        <v>820919</v>
      </c>
      <c r="E70" s="166">
        <v>568171</v>
      </c>
      <c r="F70" s="166">
        <v>3131495</v>
      </c>
      <c r="G70" s="166">
        <v>65371273</v>
      </c>
      <c r="H70" s="166">
        <v>60907610</v>
      </c>
      <c r="I70" s="166">
        <v>32671404</v>
      </c>
      <c r="J70" s="166">
        <v>28236206</v>
      </c>
      <c r="K70" s="166">
        <v>2855071</v>
      </c>
      <c r="L70" s="186">
        <v>90</v>
      </c>
    </row>
    <row r="71" spans="1:12" ht="9.95" customHeight="1">
      <c r="A71" s="7">
        <v>91</v>
      </c>
      <c r="B71" s="3" t="s">
        <v>121</v>
      </c>
      <c r="C71" s="3"/>
      <c r="D71" s="167">
        <v>1358841</v>
      </c>
      <c r="E71" s="166">
        <v>2368346</v>
      </c>
      <c r="F71" s="166">
        <v>1128866</v>
      </c>
      <c r="G71" s="166">
        <v>35384684</v>
      </c>
      <c r="H71" s="166">
        <v>32315016</v>
      </c>
      <c r="I71" s="166">
        <v>13358953</v>
      </c>
      <c r="J71" s="166">
        <v>18956063</v>
      </c>
      <c r="K71" s="166">
        <v>1373296</v>
      </c>
      <c r="L71" s="186">
        <v>91</v>
      </c>
    </row>
    <row r="72" spans="1:12" ht="9.95" customHeight="1">
      <c r="A72" s="7">
        <v>92</v>
      </c>
      <c r="B72" s="3" t="s">
        <v>122</v>
      </c>
      <c r="C72" s="3"/>
      <c r="D72" s="167">
        <v>1039698</v>
      </c>
      <c r="E72" s="166">
        <v>377280</v>
      </c>
      <c r="F72" s="166">
        <v>931214</v>
      </c>
      <c r="G72" s="166">
        <v>47544304</v>
      </c>
      <c r="H72" s="166">
        <v>43855553</v>
      </c>
      <c r="I72" s="166">
        <v>22428177</v>
      </c>
      <c r="J72" s="166">
        <v>21427376</v>
      </c>
      <c r="K72" s="166">
        <v>1653025</v>
      </c>
      <c r="L72" s="186">
        <v>92</v>
      </c>
    </row>
    <row r="73" spans="1:12" ht="9.95" customHeight="1">
      <c r="A73" s="7">
        <v>93</v>
      </c>
      <c r="B73" s="3" t="s">
        <v>123</v>
      </c>
      <c r="C73" s="3"/>
      <c r="D73" s="167">
        <v>2446811</v>
      </c>
      <c r="E73" s="166">
        <v>563195</v>
      </c>
      <c r="F73" s="166">
        <v>1454738</v>
      </c>
      <c r="G73" s="166">
        <v>28128123</v>
      </c>
      <c r="H73" s="166">
        <v>24514772</v>
      </c>
      <c r="I73" s="166">
        <v>12646866</v>
      </c>
      <c r="J73" s="166">
        <v>11867906</v>
      </c>
      <c r="K73" s="166">
        <v>847351</v>
      </c>
      <c r="L73" s="186">
        <v>93</v>
      </c>
    </row>
    <row r="74" spans="1:12" ht="9.95" customHeight="1">
      <c r="A74" s="7">
        <v>94</v>
      </c>
      <c r="B74" s="14" t="s">
        <v>4</v>
      </c>
      <c r="C74" s="14"/>
      <c r="D74" s="122">
        <f>SUM(D67:D73)</f>
        <v>9668168</v>
      </c>
      <c r="E74" s="22">
        <f>SUM(E67:E73)</f>
        <v>6687492</v>
      </c>
      <c r="F74" s="22">
        <f aca="true" t="shared" si="7" ref="F74:K74">SUM(F67:F73)</f>
        <v>16154936</v>
      </c>
      <c r="G74" s="22">
        <f t="shared" si="7"/>
        <v>334593119</v>
      </c>
      <c r="H74" s="22">
        <f t="shared" si="7"/>
        <v>307280991</v>
      </c>
      <c r="I74" s="22">
        <f t="shared" si="7"/>
        <v>161106992</v>
      </c>
      <c r="J74" s="22">
        <f t="shared" si="7"/>
        <v>146173999</v>
      </c>
      <c r="K74" s="22">
        <f t="shared" si="7"/>
        <v>13262264</v>
      </c>
      <c r="L74" s="186">
        <v>94</v>
      </c>
    </row>
    <row r="75" spans="1:12" ht="9.95" customHeight="1">
      <c r="A75" s="7">
        <v>95</v>
      </c>
      <c r="B75" s="20" t="s">
        <v>113</v>
      </c>
      <c r="C75" s="20"/>
      <c r="D75" s="122">
        <f>D64+D74</f>
        <v>13141658</v>
      </c>
      <c r="E75" s="22">
        <f>E64+E74</f>
        <v>17358074</v>
      </c>
      <c r="F75" s="22">
        <f aca="true" t="shared" si="8" ref="F75:K75">F64+F74</f>
        <v>60862824</v>
      </c>
      <c r="G75" s="22">
        <f t="shared" si="8"/>
        <v>686340284</v>
      </c>
      <c r="H75" s="22">
        <f t="shared" si="8"/>
        <v>630615194</v>
      </c>
      <c r="I75" s="22">
        <f t="shared" si="8"/>
        <v>263892645</v>
      </c>
      <c r="J75" s="22">
        <f t="shared" si="8"/>
        <v>366722549</v>
      </c>
      <c r="K75" s="22">
        <f t="shared" si="8"/>
        <v>32104613</v>
      </c>
      <c r="L75" s="186">
        <v>95</v>
      </c>
    </row>
    <row r="76" spans="1:12" ht="7.5" customHeight="1">
      <c r="A76" s="198" t="s">
        <v>33</v>
      </c>
      <c r="B76" s="4"/>
      <c r="C76" s="4"/>
      <c r="D76" s="4"/>
      <c r="E76" s="4"/>
      <c r="F76" s="4"/>
      <c r="G76" s="4"/>
      <c r="H76" s="4"/>
      <c r="I76" s="4"/>
      <c r="J76" s="4"/>
      <c r="K76" s="4"/>
      <c r="L76" s="228"/>
    </row>
    <row r="77" spans="1:12" s="52" customFormat="1" ht="9">
      <c r="A77" s="439" t="s">
        <v>136</v>
      </c>
      <c r="B77" s="439"/>
      <c r="C77" s="439"/>
      <c r="D77" s="439"/>
      <c r="E77" s="439"/>
      <c r="F77" s="439"/>
      <c r="G77" s="439"/>
      <c r="L77" s="226"/>
    </row>
    <row r="78" spans="1:12" s="52" customFormat="1" ht="9">
      <c r="A78" s="439"/>
      <c r="B78" s="439"/>
      <c r="C78" s="439"/>
      <c r="D78" s="439"/>
      <c r="E78" s="439"/>
      <c r="F78" s="439"/>
      <c r="G78" s="439"/>
      <c r="L78" s="226"/>
    </row>
    <row r="79" spans="4:12" ht="12.75">
      <c r="D79" s="4"/>
      <c r="E79" s="4"/>
      <c r="F79" s="4"/>
      <c r="G79" s="4"/>
      <c r="H79" s="4"/>
      <c r="I79" s="4"/>
      <c r="J79" s="4"/>
      <c r="K79" s="4"/>
      <c r="L79" s="228"/>
    </row>
    <row r="80" spans="4:12" ht="12.75">
      <c r="D80" s="4"/>
      <c r="E80" s="4"/>
      <c r="F80" s="4"/>
      <c r="G80" s="4"/>
      <c r="H80" s="4"/>
      <c r="I80" s="4"/>
      <c r="J80" s="4"/>
      <c r="K80" s="4"/>
      <c r="L80" s="228"/>
    </row>
    <row r="81" spans="4:12" ht="12.75">
      <c r="D81" s="4"/>
      <c r="E81" s="4"/>
      <c r="F81" s="4"/>
      <c r="G81" s="4"/>
      <c r="H81" s="4"/>
      <c r="I81" s="4"/>
      <c r="J81" s="4"/>
      <c r="K81" s="4"/>
      <c r="L81" s="228"/>
    </row>
    <row r="82" spans="4:12" ht="12.75">
      <c r="D82" s="119"/>
      <c r="E82" s="119"/>
      <c r="F82" s="119"/>
      <c r="G82" s="119"/>
      <c r="H82" s="119"/>
      <c r="I82" s="119"/>
      <c r="J82" s="119"/>
      <c r="K82" s="119"/>
      <c r="L82" s="236"/>
    </row>
  </sheetData>
  <mergeCells count="24">
    <mergeCell ref="A78:G78"/>
    <mergeCell ref="A77:G77"/>
    <mergeCell ref="D6:D15"/>
    <mergeCell ref="E5:F12"/>
    <mergeCell ref="F13:F15"/>
    <mergeCell ref="B5:C16"/>
    <mergeCell ref="A18:F18"/>
    <mergeCell ref="G18:L18"/>
    <mergeCell ref="A36:F36"/>
    <mergeCell ref="A57:F57"/>
    <mergeCell ref="G57:L57"/>
    <mergeCell ref="G36:L36"/>
    <mergeCell ref="H5:I5"/>
    <mergeCell ref="G6:G15"/>
    <mergeCell ref="I13:J14"/>
    <mergeCell ref="H8:J12"/>
    <mergeCell ref="H6:K7"/>
    <mergeCell ref="K8:K15"/>
    <mergeCell ref="E1:F1"/>
    <mergeCell ref="G1:H1"/>
    <mergeCell ref="B2:F2"/>
    <mergeCell ref="G2:J2"/>
    <mergeCell ref="B3:F3"/>
    <mergeCell ref="G3:I3"/>
  </mergeCells>
  <printOptions/>
  <pageMargins left="0.7874015748031497" right="0.7874015748031497" top="0.5905511811023623" bottom="0.7874015748031497" header="0.5118110236220472" footer="0.5118110236220472"/>
  <pageSetup fitToWidth="2" fitToHeight="1" horizontalDpi="600" verticalDpi="600" orientation="portrait" paperSize="9" scale="76" r:id="rId1"/>
  <headerFooter differentOddEven="1" alignWithMargins="0">
    <oddFooter>&amp;C24</oddFooter>
    <evenFooter>&amp;C25</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75"/>
  <sheetViews>
    <sheetView workbookViewId="0" topLeftCell="A1">
      <selection activeCell="N1" sqref="N1"/>
    </sheetView>
  </sheetViews>
  <sheetFormatPr defaultColWidth="21.7109375" defaultRowHeight="12.75"/>
  <cols>
    <col min="1" max="1" width="6.7109375" style="198" customWidth="1"/>
    <col min="2" max="2" width="24.00390625" style="4" customWidth="1"/>
    <col min="3" max="3" width="0.85546875" style="4" customWidth="1"/>
    <col min="4" max="4" width="23.00390625" style="4" customWidth="1"/>
    <col min="5" max="5" width="22.8515625" style="4" customWidth="1"/>
    <col min="6" max="6" width="23.28125" style="4" customWidth="1"/>
    <col min="7" max="7" width="17.8515625" style="4" customWidth="1"/>
    <col min="8" max="8" width="15.7109375" style="4" customWidth="1"/>
    <col min="9" max="9" width="18.57421875" style="4" customWidth="1"/>
    <col min="10" max="10" width="17.8515625" style="4" customWidth="1"/>
    <col min="11" max="11" width="16.57421875" style="4" customWidth="1"/>
    <col min="12" max="12" width="17.00390625" style="4" customWidth="1"/>
    <col min="13" max="13" width="5.421875" style="198" customWidth="1"/>
    <col min="14" max="16384" width="21.7109375" style="4" customWidth="1"/>
  </cols>
  <sheetData>
    <row r="1" spans="1:13" ht="12" customHeight="1">
      <c r="A1" s="60"/>
      <c r="B1" s="50"/>
      <c r="C1" s="50"/>
      <c r="D1" s="50"/>
      <c r="E1" s="393" t="s">
        <v>191</v>
      </c>
      <c r="F1" s="393"/>
      <c r="G1" s="394" t="s">
        <v>401</v>
      </c>
      <c r="H1" s="394"/>
      <c r="K1" s="394"/>
      <c r="L1" s="394"/>
      <c r="M1" s="84" t="s">
        <v>7</v>
      </c>
    </row>
    <row r="2" spans="1:10" ht="12" customHeight="1">
      <c r="A2" s="227"/>
      <c r="B2" s="393" t="s">
        <v>192</v>
      </c>
      <c r="C2" s="393"/>
      <c r="D2" s="393"/>
      <c r="E2" s="393"/>
      <c r="F2" s="393"/>
      <c r="G2" s="394" t="s">
        <v>402</v>
      </c>
      <c r="H2" s="394"/>
      <c r="I2" s="394"/>
      <c r="J2" s="394"/>
    </row>
    <row r="3" spans="1:13" ht="12" customHeight="1">
      <c r="A3" s="227"/>
      <c r="B3" s="393" t="s">
        <v>388</v>
      </c>
      <c r="C3" s="393"/>
      <c r="D3" s="393"/>
      <c r="E3" s="393"/>
      <c r="F3" s="393"/>
      <c r="G3" s="394" t="s">
        <v>403</v>
      </c>
      <c r="H3" s="394"/>
      <c r="I3" s="85"/>
      <c r="J3" s="63"/>
      <c r="M3" s="84" t="s">
        <v>7</v>
      </c>
    </row>
    <row r="4" spans="1:13" ht="12" customHeight="1">
      <c r="A4" s="237"/>
      <c r="B4" s="86"/>
      <c r="C4" s="86"/>
      <c r="D4" s="86"/>
      <c r="E4" s="86"/>
      <c r="F4" s="87" t="s">
        <v>2</v>
      </c>
      <c r="G4" s="50" t="s">
        <v>3</v>
      </c>
      <c r="H4" s="86"/>
      <c r="I4" s="86"/>
      <c r="J4" s="86"/>
      <c r="L4" s="50"/>
      <c r="M4" s="60"/>
    </row>
    <row r="5" spans="1:13" s="64" customFormat="1" ht="16.5" customHeight="1">
      <c r="A5" s="89" t="s">
        <v>7</v>
      </c>
      <c r="B5" s="409" t="s">
        <v>195</v>
      </c>
      <c r="C5" s="416"/>
      <c r="D5" s="420" t="s">
        <v>275</v>
      </c>
      <c r="E5" s="90" t="s">
        <v>7</v>
      </c>
      <c r="F5" s="91" t="s">
        <v>193</v>
      </c>
      <c r="G5" s="92" t="s">
        <v>194</v>
      </c>
      <c r="H5" s="92" t="s">
        <v>7</v>
      </c>
      <c r="I5" s="92" t="s">
        <v>7</v>
      </c>
      <c r="J5" s="92" t="s">
        <v>7</v>
      </c>
      <c r="K5" s="92" t="s">
        <v>7</v>
      </c>
      <c r="L5" s="89" t="s">
        <v>7</v>
      </c>
      <c r="M5" s="90" t="s">
        <v>7</v>
      </c>
    </row>
    <row r="6" spans="1:13" s="64" customFormat="1" ht="15" customHeight="1">
      <c r="A6" s="93" t="s">
        <v>7</v>
      </c>
      <c r="B6" s="410"/>
      <c r="C6" s="417"/>
      <c r="D6" s="421"/>
      <c r="E6" s="409" t="s">
        <v>199</v>
      </c>
      <c r="F6" s="416"/>
      <c r="G6" s="416" t="s">
        <v>173</v>
      </c>
      <c r="H6" s="416"/>
      <c r="I6" s="416"/>
      <c r="J6" s="416"/>
      <c r="K6" s="416"/>
      <c r="L6" s="412"/>
      <c r="M6" s="94" t="s">
        <v>7</v>
      </c>
    </row>
    <row r="7" spans="1:13" s="64" customFormat="1" ht="13.5" customHeight="1">
      <c r="A7" s="93" t="s">
        <v>7</v>
      </c>
      <c r="B7" s="410"/>
      <c r="C7" s="417"/>
      <c r="D7" s="421"/>
      <c r="E7" s="410"/>
      <c r="F7" s="417"/>
      <c r="G7" s="418"/>
      <c r="H7" s="418"/>
      <c r="I7" s="418"/>
      <c r="J7" s="418"/>
      <c r="K7" s="418"/>
      <c r="L7" s="415"/>
      <c r="M7" s="94" t="s">
        <v>7</v>
      </c>
    </row>
    <row r="8" spans="1:13" s="64" customFormat="1" ht="21.75" customHeight="1">
      <c r="A8" s="93" t="s">
        <v>7</v>
      </c>
      <c r="B8" s="410"/>
      <c r="C8" s="417"/>
      <c r="D8" s="421"/>
      <c r="E8" s="410"/>
      <c r="F8" s="417"/>
      <c r="G8" s="416" t="s">
        <v>36</v>
      </c>
      <c r="H8" s="412"/>
      <c r="I8" s="409" t="s">
        <v>38</v>
      </c>
      <c r="J8" s="412"/>
      <c r="K8" s="409" t="s">
        <v>269</v>
      </c>
      <c r="L8" s="412"/>
      <c r="M8" s="94" t="s">
        <v>7</v>
      </c>
    </row>
    <row r="9" spans="1:13" s="64" customFormat="1" ht="25.5" customHeight="1">
      <c r="A9" s="95" t="s">
        <v>175</v>
      </c>
      <c r="B9" s="410"/>
      <c r="C9" s="417"/>
      <c r="D9" s="421"/>
      <c r="E9" s="410"/>
      <c r="F9" s="417"/>
      <c r="G9" s="417"/>
      <c r="H9" s="413"/>
      <c r="I9" s="410"/>
      <c r="J9" s="413"/>
      <c r="K9" s="410"/>
      <c r="L9" s="413"/>
      <c r="M9" s="97" t="s">
        <v>175</v>
      </c>
    </row>
    <row r="10" spans="1:13" s="64" customFormat="1" ht="27" customHeight="1">
      <c r="A10" s="95" t="s">
        <v>179</v>
      </c>
      <c r="B10" s="410"/>
      <c r="C10" s="417"/>
      <c r="D10" s="421"/>
      <c r="E10" s="410"/>
      <c r="F10" s="417"/>
      <c r="G10" s="417"/>
      <c r="H10" s="413"/>
      <c r="I10" s="410"/>
      <c r="J10" s="413"/>
      <c r="K10" s="410"/>
      <c r="L10" s="413"/>
      <c r="M10" s="97" t="s">
        <v>179</v>
      </c>
    </row>
    <row r="11" spans="1:13" s="64" customFormat="1" ht="38.25" customHeight="1">
      <c r="A11" s="93" t="s">
        <v>7</v>
      </c>
      <c r="B11" s="410"/>
      <c r="C11" s="417"/>
      <c r="D11" s="421"/>
      <c r="E11" s="414"/>
      <c r="F11" s="418"/>
      <c r="G11" s="418"/>
      <c r="H11" s="415"/>
      <c r="I11" s="414"/>
      <c r="J11" s="415"/>
      <c r="K11" s="414"/>
      <c r="L11" s="415"/>
      <c r="M11" s="94" t="s">
        <v>7</v>
      </c>
    </row>
    <row r="12" spans="1:13" s="64" customFormat="1" ht="16.5" customHeight="1">
      <c r="A12" s="93" t="s">
        <v>7</v>
      </c>
      <c r="B12" s="410"/>
      <c r="C12" s="417"/>
      <c r="D12" s="421"/>
      <c r="E12" s="98" t="s">
        <v>196</v>
      </c>
      <c r="F12" s="409" t="s">
        <v>253</v>
      </c>
      <c r="G12" s="100" t="s">
        <v>196</v>
      </c>
      <c r="H12" s="409" t="s">
        <v>253</v>
      </c>
      <c r="I12" s="98" t="s">
        <v>196</v>
      </c>
      <c r="J12" s="409" t="s">
        <v>253</v>
      </c>
      <c r="K12" s="98" t="s">
        <v>196</v>
      </c>
      <c r="L12" s="409" t="s">
        <v>347</v>
      </c>
      <c r="M12" s="94" t="s">
        <v>7</v>
      </c>
    </row>
    <row r="13" spans="1:13" s="64" customFormat="1" ht="14.25" customHeight="1">
      <c r="A13" s="93" t="s">
        <v>7</v>
      </c>
      <c r="B13" s="410"/>
      <c r="C13" s="417"/>
      <c r="D13" s="421"/>
      <c r="E13" s="96" t="s">
        <v>197</v>
      </c>
      <c r="F13" s="410"/>
      <c r="G13" s="95" t="s">
        <v>197</v>
      </c>
      <c r="H13" s="410"/>
      <c r="I13" s="96" t="s">
        <v>197</v>
      </c>
      <c r="J13" s="410"/>
      <c r="K13" s="96" t="s">
        <v>197</v>
      </c>
      <c r="L13" s="410"/>
      <c r="M13" s="94" t="s">
        <v>7</v>
      </c>
    </row>
    <row r="14" spans="1:13" s="64" customFormat="1" ht="17.25" customHeight="1">
      <c r="A14" s="93" t="s">
        <v>7</v>
      </c>
      <c r="B14" s="410"/>
      <c r="C14" s="417"/>
      <c r="D14" s="422"/>
      <c r="E14" s="96" t="s">
        <v>198</v>
      </c>
      <c r="F14" s="411"/>
      <c r="G14" s="95" t="s">
        <v>198</v>
      </c>
      <c r="H14" s="411"/>
      <c r="I14" s="96" t="s">
        <v>198</v>
      </c>
      <c r="J14" s="411"/>
      <c r="K14" s="96" t="s">
        <v>344</v>
      </c>
      <c r="L14" s="411"/>
      <c r="M14" s="94" t="s">
        <v>7</v>
      </c>
    </row>
    <row r="15" spans="1:13" s="64" customFormat="1" ht="12">
      <c r="A15" s="101" t="s">
        <v>7</v>
      </c>
      <c r="B15" s="411"/>
      <c r="C15" s="419"/>
      <c r="D15" s="102" t="s">
        <v>42</v>
      </c>
      <c r="E15" s="102" t="s">
        <v>43</v>
      </c>
      <c r="F15" s="103" t="s">
        <v>44</v>
      </c>
      <c r="G15" s="104" t="s">
        <v>45</v>
      </c>
      <c r="H15" s="102" t="s">
        <v>46</v>
      </c>
      <c r="I15" s="102" t="s">
        <v>47</v>
      </c>
      <c r="J15" s="102" t="s">
        <v>48</v>
      </c>
      <c r="K15" s="102" t="s">
        <v>49</v>
      </c>
      <c r="L15" s="102" t="s">
        <v>50</v>
      </c>
      <c r="M15" s="105" t="s">
        <v>7</v>
      </c>
    </row>
    <row r="16" spans="1:13" ht="12" customHeight="1">
      <c r="A16" s="456"/>
      <c r="B16" s="456"/>
      <c r="C16" s="456"/>
      <c r="D16" s="456"/>
      <c r="E16" s="456"/>
      <c r="F16" s="456"/>
      <c r="G16" s="456"/>
      <c r="H16" s="456"/>
      <c r="I16" s="456"/>
      <c r="J16" s="456"/>
      <c r="K16" s="9"/>
      <c r="L16" s="9"/>
      <c r="M16" s="9"/>
    </row>
    <row r="17" spans="1:13" s="6" customFormat="1" ht="18" customHeight="1">
      <c r="A17" s="424" t="s">
        <v>370</v>
      </c>
      <c r="B17" s="424"/>
      <c r="C17" s="424"/>
      <c r="D17" s="424"/>
      <c r="E17" s="424"/>
      <c r="F17" s="424"/>
      <c r="G17" s="424" t="s">
        <v>370</v>
      </c>
      <c r="H17" s="424"/>
      <c r="I17" s="424"/>
      <c r="J17" s="424"/>
      <c r="K17" s="424"/>
      <c r="L17" s="424"/>
      <c r="M17" s="424"/>
    </row>
    <row r="18" spans="1:13" ht="11.25" customHeight="1">
      <c r="A18" s="7" t="s">
        <v>7</v>
      </c>
      <c r="B18" s="8" t="s">
        <v>8</v>
      </c>
      <c r="C18" s="8"/>
      <c r="D18" s="10"/>
      <c r="E18" s="9"/>
      <c r="F18" s="9"/>
      <c r="G18" s="9"/>
      <c r="H18" s="9"/>
      <c r="I18" s="9"/>
      <c r="J18" s="9"/>
      <c r="K18" s="9"/>
      <c r="L18" s="9"/>
      <c r="M18" s="9"/>
    </row>
    <row r="19" spans="1:13" ht="11.25" customHeight="1">
      <c r="A19" s="7">
        <v>96</v>
      </c>
      <c r="B19" s="3" t="s">
        <v>9</v>
      </c>
      <c r="C19" s="3"/>
      <c r="D19" s="168">
        <v>33425106</v>
      </c>
      <c r="E19" s="169">
        <v>13672086</v>
      </c>
      <c r="F19" s="169">
        <v>18621191</v>
      </c>
      <c r="G19" s="169">
        <v>247712</v>
      </c>
      <c r="H19" s="169">
        <v>1798579</v>
      </c>
      <c r="I19" s="169">
        <v>918939</v>
      </c>
      <c r="J19" s="169" t="s">
        <v>306</v>
      </c>
      <c r="K19" s="169">
        <v>1063593</v>
      </c>
      <c r="L19" s="169" t="s">
        <v>306</v>
      </c>
      <c r="M19" s="13">
        <v>96</v>
      </c>
    </row>
    <row r="20" spans="1:13" ht="11.25" customHeight="1">
      <c r="A20" s="7">
        <v>97</v>
      </c>
      <c r="B20" s="3" t="s">
        <v>10</v>
      </c>
      <c r="C20" s="3"/>
      <c r="D20" s="168">
        <v>21274075</v>
      </c>
      <c r="E20" s="169">
        <v>10874609</v>
      </c>
      <c r="F20" s="169">
        <v>10399466</v>
      </c>
      <c r="G20" s="169">
        <v>360730</v>
      </c>
      <c r="H20" s="169">
        <v>991620</v>
      </c>
      <c r="I20" s="169">
        <v>513794</v>
      </c>
      <c r="J20" s="169" t="s">
        <v>306</v>
      </c>
      <c r="K20" s="169">
        <v>619382</v>
      </c>
      <c r="L20" s="169" t="s">
        <v>306</v>
      </c>
      <c r="M20" s="13">
        <v>97</v>
      </c>
    </row>
    <row r="21" spans="1:13" ht="11.25" customHeight="1">
      <c r="A21" s="7">
        <v>98</v>
      </c>
      <c r="B21" s="3" t="s">
        <v>11</v>
      </c>
      <c r="C21" s="3"/>
      <c r="D21" s="168">
        <v>56616184</v>
      </c>
      <c r="E21" s="169">
        <v>28415990</v>
      </c>
      <c r="F21" s="169">
        <v>26579454</v>
      </c>
      <c r="G21" s="169">
        <v>800833</v>
      </c>
      <c r="H21" s="169">
        <v>2024501</v>
      </c>
      <c r="I21" s="169">
        <v>1090475</v>
      </c>
      <c r="J21" s="169" t="s">
        <v>306</v>
      </c>
      <c r="K21" s="169">
        <v>1528731</v>
      </c>
      <c r="L21" s="169">
        <v>13606</v>
      </c>
      <c r="M21" s="13">
        <v>98</v>
      </c>
    </row>
    <row r="22" spans="1:13" ht="11.25" customHeight="1">
      <c r="A22" s="7">
        <v>99</v>
      </c>
      <c r="B22" s="14" t="s">
        <v>4</v>
      </c>
      <c r="C22" s="14"/>
      <c r="D22" s="149">
        <f>SUM(D19:D21)</f>
        <v>111315365</v>
      </c>
      <c r="E22" s="150">
        <f>SUM(E19:E21)</f>
        <v>52962685</v>
      </c>
      <c r="F22" s="150">
        <f aca="true" t="shared" si="0" ref="F22:K22">SUM(F19:F21)</f>
        <v>55600111</v>
      </c>
      <c r="G22" s="150">
        <f t="shared" si="0"/>
        <v>1409275</v>
      </c>
      <c r="H22" s="150">
        <f t="shared" si="0"/>
        <v>4814700</v>
      </c>
      <c r="I22" s="150">
        <f t="shared" si="0"/>
        <v>2523208</v>
      </c>
      <c r="J22" s="132">
        <f t="shared" si="0"/>
        <v>0</v>
      </c>
      <c r="K22" s="150">
        <f t="shared" si="0"/>
        <v>3211706</v>
      </c>
      <c r="L22" s="317">
        <f>SUM(L19,L21)</f>
        <v>13606</v>
      </c>
      <c r="M22" s="13">
        <v>99</v>
      </c>
    </row>
    <row r="23" spans="1:13" ht="12.75" customHeight="1">
      <c r="A23" s="7"/>
      <c r="B23" s="14"/>
      <c r="C23" s="14"/>
      <c r="D23" s="149"/>
      <c r="E23" s="150"/>
      <c r="F23" s="150"/>
      <c r="G23" s="150"/>
      <c r="H23" s="150"/>
      <c r="I23" s="150"/>
      <c r="J23" s="132"/>
      <c r="K23" s="150"/>
      <c r="L23" s="150"/>
      <c r="M23" s="13"/>
    </row>
    <row r="24" spans="1:13" ht="11.25" customHeight="1">
      <c r="A24" s="7"/>
      <c r="B24" s="2"/>
      <c r="C24" s="2"/>
      <c r="D24" s="11"/>
      <c r="E24" s="12"/>
      <c r="F24" s="12"/>
      <c r="G24" s="12"/>
      <c r="H24" s="12"/>
      <c r="I24" s="12"/>
      <c r="J24" s="12"/>
      <c r="K24" s="12"/>
      <c r="L24" s="12"/>
      <c r="M24" s="13"/>
    </row>
    <row r="25" spans="1:13" ht="11.25" customHeight="1">
      <c r="A25" s="7" t="s">
        <v>7</v>
      </c>
      <c r="B25" s="8" t="s">
        <v>12</v>
      </c>
      <c r="C25" s="8"/>
      <c r="D25" s="18"/>
      <c r="E25" s="19"/>
      <c r="F25" s="19"/>
      <c r="G25" s="19"/>
      <c r="H25" s="19"/>
      <c r="I25" s="19"/>
      <c r="J25" s="19"/>
      <c r="K25" s="19"/>
      <c r="L25" s="19"/>
      <c r="M25" s="9"/>
    </row>
    <row r="26" spans="1:13" ht="11.25" customHeight="1">
      <c r="A26" s="7">
        <v>100</v>
      </c>
      <c r="B26" s="3" t="s">
        <v>9</v>
      </c>
      <c r="C26" s="3"/>
      <c r="D26" s="168">
        <v>81970087</v>
      </c>
      <c r="E26" s="169">
        <v>15523849</v>
      </c>
      <c r="F26" s="169">
        <v>66446238</v>
      </c>
      <c r="G26" s="169">
        <v>227412</v>
      </c>
      <c r="H26" s="169">
        <v>2934280</v>
      </c>
      <c r="I26" s="169">
        <v>632028</v>
      </c>
      <c r="J26" s="169" t="s">
        <v>306</v>
      </c>
      <c r="K26" s="169">
        <v>433847</v>
      </c>
      <c r="L26" s="169">
        <v>113756</v>
      </c>
      <c r="M26" s="13">
        <v>100</v>
      </c>
    </row>
    <row r="27" spans="1:13" ht="11.25" customHeight="1">
      <c r="A27" s="7">
        <v>101</v>
      </c>
      <c r="B27" s="3" t="s">
        <v>13</v>
      </c>
      <c r="C27" s="3"/>
      <c r="D27" s="168">
        <v>35875763</v>
      </c>
      <c r="E27" s="169">
        <v>12005980</v>
      </c>
      <c r="F27" s="169">
        <v>23869783</v>
      </c>
      <c r="G27" s="169">
        <v>815369</v>
      </c>
      <c r="H27" s="169">
        <v>1121959</v>
      </c>
      <c r="I27" s="169">
        <v>306157</v>
      </c>
      <c r="J27" s="169">
        <v>727977</v>
      </c>
      <c r="K27" s="169">
        <v>618796</v>
      </c>
      <c r="L27" s="169">
        <v>53168</v>
      </c>
      <c r="M27" s="13">
        <v>101</v>
      </c>
    </row>
    <row r="28" spans="1:13" ht="11.25" customHeight="1">
      <c r="A28" s="7">
        <v>102</v>
      </c>
      <c r="B28" s="3" t="s">
        <v>14</v>
      </c>
      <c r="C28" s="3"/>
      <c r="D28" s="168">
        <v>39655720</v>
      </c>
      <c r="E28" s="169">
        <v>7005180</v>
      </c>
      <c r="F28" s="169">
        <v>32650540</v>
      </c>
      <c r="G28" s="169">
        <v>50303</v>
      </c>
      <c r="H28" s="169">
        <v>689705</v>
      </c>
      <c r="I28" s="169">
        <v>213780</v>
      </c>
      <c r="J28" s="169" t="s">
        <v>306</v>
      </c>
      <c r="K28" s="169">
        <v>46069</v>
      </c>
      <c r="L28" s="169" t="s">
        <v>306</v>
      </c>
      <c r="M28" s="13">
        <v>102</v>
      </c>
    </row>
    <row r="29" spans="1:13" ht="11.25" customHeight="1">
      <c r="A29" s="7">
        <v>103</v>
      </c>
      <c r="B29" s="3" t="s">
        <v>15</v>
      </c>
      <c r="C29" s="3"/>
      <c r="D29" s="168">
        <v>31913260</v>
      </c>
      <c r="E29" s="169">
        <v>9191002</v>
      </c>
      <c r="F29" s="169">
        <v>22722258</v>
      </c>
      <c r="G29" s="169">
        <v>279750</v>
      </c>
      <c r="H29" s="169">
        <v>906759</v>
      </c>
      <c r="I29" s="169">
        <v>315182</v>
      </c>
      <c r="J29" s="169" t="s">
        <v>306</v>
      </c>
      <c r="K29" s="169">
        <v>558137</v>
      </c>
      <c r="L29" s="169">
        <v>28503</v>
      </c>
      <c r="M29" s="13">
        <v>103</v>
      </c>
    </row>
    <row r="30" spans="1:13" ht="11.25" customHeight="1">
      <c r="A30" s="7">
        <v>104</v>
      </c>
      <c r="B30" s="3" t="s">
        <v>16</v>
      </c>
      <c r="C30" s="3"/>
      <c r="D30" s="168">
        <v>39333953</v>
      </c>
      <c r="E30" s="169">
        <v>7330268</v>
      </c>
      <c r="F30" s="169">
        <v>31443102</v>
      </c>
      <c r="G30" s="169">
        <v>13310</v>
      </c>
      <c r="H30" s="169">
        <v>1679772</v>
      </c>
      <c r="I30" s="169">
        <v>52790</v>
      </c>
      <c r="J30" s="169" t="s">
        <v>306</v>
      </c>
      <c r="K30" s="169">
        <v>175018</v>
      </c>
      <c r="L30" s="169" t="s">
        <v>306</v>
      </c>
      <c r="M30" s="13">
        <v>104</v>
      </c>
    </row>
    <row r="31" spans="1:13" ht="11.25" customHeight="1">
      <c r="A31" s="7">
        <v>105</v>
      </c>
      <c r="B31" s="3" t="s">
        <v>17</v>
      </c>
      <c r="C31" s="3"/>
      <c r="D31" s="168">
        <v>72463397</v>
      </c>
      <c r="E31" s="169">
        <v>14503483</v>
      </c>
      <c r="F31" s="169">
        <v>57959914</v>
      </c>
      <c r="G31" s="169">
        <v>230427</v>
      </c>
      <c r="H31" s="169">
        <v>2079771</v>
      </c>
      <c r="I31" s="169">
        <v>1761512</v>
      </c>
      <c r="J31" s="169">
        <v>34346</v>
      </c>
      <c r="K31" s="169">
        <v>1182850</v>
      </c>
      <c r="L31" s="169" t="s">
        <v>306</v>
      </c>
      <c r="M31" s="13">
        <v>105</v>
      </c>
    </row>
    <row r="32" spans="1:13" ht="11.25" customHeight="1">
      <c r="A32" s="7">
        <v>106</v>
      </c>
      <c r="B32" s="3" t="s">
        <v>18</v>
      </c>
      <c r="C32" s="3"/>
      <c r="D32" s="168">
        <v>56473018</v>
      </c>
      <c r="E32" s="169">
        <v>11373709</v>
      </c>
      <c r="F32" s="169">
        <v>45099309</v>
      </c>
      <c r="G32" s="169">
        <v>430330</v>
      </c>
      <c r="H32" s="169">
        <v>2022848</v>
      </c>
      <c r="I32" s="169">
        <v>551594</v>
      </c>
      <c r="J32" s="169">
        <v>87060</v>
      </c>
      <c r="K32" s="169">
        <v>314332</v>
      </c>
      <c r="L32" s="169">
        <v>98235</v>
      </c>
      <c r="M32" s="13">
        <v>106</v>
      </c>
    </row>
    <row r="33" spans="1:13" ht="11.25" customHeight="1">
      <c r="A33" s="7">
        <v>107</v>
      </c>
      <c r="B33" s="3" t="s">
        <v>10</v>
      </c>
      <c r="C33" s="3"/>
      <c r="D33" s="168">
        <v>42333675</v>
      </c>
      <c r="E33" s="169">
        <v>12208666</v>
      </c>
      <c r="F33" s="169">
        <v>30125009</v>
      </c>
      <c r="G33" s="169">
        <v>478246</v>
      </c>
      <c r="H33" s="169">
        <v>1303846</v>
      </c>
      <c r="I33" s="169">
        <v>264862</v>
      </c>
      <c r="J33" s="169">
        <v>197210</v>
      </c>
      <c r="K33" s="169">
        <v>549551</v>
      </c>
      <c r="L33" s="169" t="s">
        <v>306</v>
      </c>
      <c r="M33" s="13">
        <v>107</v>
      </c>
    </row>
    <row r="34" spans="1:13" ht="11.25" customHeight="1">
      <c r="A34" s="7">
        <v>108</v>
      </c>
      <c r="B34" s="3" t="s">
        <v>11</v>
      </c>
      <c r="C34" s="3"/>
      <c r="D34" s="168">
        <v>73445784</v>
      </c>
      <c r="E34" s="169">
        <v>15891476</v>
      </c>
      <c r="F34" s="169">
        <v>57554308</v>
      </c>
      <c r="G34" s="169">
        <v>669068</v>
      </c>
      <c r="H34" s="169">
        <v>3156716</v>
      </c>
      <c r="I34" s="169">
        <v>338281</v>
      </c>
      <c r="J34" s="169" t="s">
        <v>306</v>
      </c>
      <c r="K34" s="169">
        <v>561625</v>
      </c>
      <c r="L34" s="169">
        <v>120270</v>
      </c>
      <c r="M34" s="13">
        <v>108</v>
      </c>
    </row>
    <row r="35" spans="1:13" ht="11.25" customHeight="1">
      <c r="A35" s="7">
        <v>109</v>
      </c>
      <c r="B35" s="14" t="s">
        <v>4</v>
      </c>
      <c r="C35" s="14"/>
      <c r="D35" s="149">
        <f>SUM(D26:D34)</f>
        <v>473464657</v>
      </c>
      <c r="E35" s="150">
        <f>SUM(E26:E34)</f>
        <v>105033613</v>
      </c>
      <c r="F35" s="150">
        <f aca="true" t="shared" si="1" ref="F35:L35">SUM(F26:F34)</f>
        <v>367870461</v>
      </c>
      <c r="G35" s="150">
        <f t="shared" si="1"/>
        <v>3194215</v>
      </c>
      <c r="H35" s="150">
        <f t="shared" si="1"/>
        <v>15895656</v>
      </c>
      <c r="I35" s="150">
        <f t="shared" si="1"/>
        <v>4436186</v>
      </c>
      <c r="J35" s="150">
        <f t="shared" si="1"/>
        <v>1046593</v>
      </c>
      <c r="K35" s="150">
        <f t="shared" si="1"/>
        <v>4440225</v>
      </c>
      <c r="L35" s="150">
        <f t="shared" si="1"/>
        <v>413932</v>
      </c>
      <c r="M35" s="13">
        <v>109</v>
      </c>
    </row>
    <row r="36" spans="1:13" ht="11.25" customHeight="1">
      <c r="A36" s="7">
        <v>110</v>
      </c>
      <c r="B36" s="20" t="s">
        <v>6</v>
      </c>
      <c r="C36" s="20"/>
      <c r="D36" s="149">
        <f>D22+D35</f>
        <v>584780022</v>
      </c>
      <c r="E36" s="150">
        <f>E22+E35</f>
        <v>157996298</v>
      </c>
      <c r="F36" s="150">
        <f aca="true" t="shared" si="2" ref="F36:K36">F22+F35</f>
        <v>423470572</v>
      </c>
      <c r="G36" s="150">
        <f t="shared" si="2"/>
        <v>4603490</v>
      </c>
      <c r="H36" s="150">
        <f t="shared" si="2"/>
        <v>20710356</v>
      </c>
      <c r="I36" s="150">
        <f t="shared" si="2"/>
        <v>6959394</v>
      </c>
      <c r="J36" s="150">
        <f t="shared" si="2"/>
        <v>1046593</v>
      </c>
      <c r="K36" s="150">
        <f t="shared" si="2"/>
        <v>7651931</v>
      </c>
      <c r="L36" s="150">
        <f>L22+L35</f>
        <v>427538</v>
      </c>
      <c r="M36" s="13">
        <v>110</v>
      </c>
    </row>
    <row r="37" spans="1:13" ht="9.75" customHeight="1">
      <c r="A37" s="7"/>
      <c r="B37" s="20"/>
      <c r="C37" s="20"/>
      <c r="D37" s="17"/>
      <c r="E37" s="17"/>
      <c r="F37" s="17"/>
      <c r="G37" s="17"/>
      <c r="H37" s="17"/>
      <c r="I37" s="17"/>
      <c r="J37" s="17"/>
      <c r="K37" s="17"/>
      <c r="L37" s="17"/>
      <c r="M37" s="13"/>
    </row>
    <row r="38" spans="1:13" s="6" customFormat="1" ht="24" customHeight="1">
      <c r="A38" s="424" t="s">
        <v>371</v>
      </c>
      <c r="B38" s="424"/>
      <c r="C38" s="424"/>
      <c r="D38" s="424"/>
      <c r="E38" s="424"/>
      <c r="F38" s="424"/>
      <c r="G38" s="424" t="s">
        <v>371</v>
      </c>
      <c r="H38" s="424"/>
      <c r="I38" s="424"/>
      <c r="J38" s="424"/>
      <c r="K38" s="424"/>
      <c r="L38" s="424"/>
      <c r="M38" s="424"/>
    </row>
    <row r="39" spans="1:13" ht="11.25" customHeight="1">
      <c r="A39" s="7" t="s">
        <v>7</v>
      </c>
      <c r="B39" s="8" t="s">
        <v>8</v>
      </c>
      <c r="C39" s="8"/>
      <c r="D39" s="10"/>
      <c r="E39" s="9"/>
      <c r="F39" s="9"/>
      <c r="G39" s="9"/>
      <c r="H39" s="9"/>
      <c r="I39" s="9"/>
      <c r="J39" s="9"/>
      <c r="K39" s="9"/>
      <c r="L39" s="9"/>
      <c r="M39" s="9"/>
    </row>
    <row r="40" spans="1:13" ht="11.25" customHeight="1">
      <c r="A40" s="7">
        <v>111</v>
      </c>
      <c r="B40" s="3" t="s">
        <v>25</v>
      </c>
      <c r="C40" s="3"/>
      <c r="D40" s="168">
        <v>165769229</v>
      </c>
      <c r="E40" s="169">
        <v>66838931</v>
      </c>
      <c r="F40" s="169">
        <v>97327403</v>
      </c>
      <c r="G40" s="169" t="s">
        <v>306</v>
      </c>
      <c r="H40" s="169">
        <v>7210446</v>
      </c>
      <c r="I40" s="169">
        <v>4191526</v>
      </c>
      <c r="J40" s="169" t="s">
        <v>306</v>
      </c>
      <c r="K40" s="169">
        <v>2168463</v>
      </c>
      <c r="L40" s="169" t="s">
        <v>306</v>
      </c>
      <c r="M40" s="13">
        <v>111</v>
      </c>
    </row>
    <row r="41" spans="1:13" ht="11.25" customHeight="1">
      <c r="A41" s="7">
        <v>112</v>
      </c>
      <c r="B41" s="3" t="s">
        <v>20</v>
      </c>
      <c r="C41" s="3"/>
      <c r="D41" s="168">
        <v>22895009</v>
      </c>
      <c r="E41" s="169">
        <v>8880383</v>
      </c>
      <c r="F41" s="169">
        <v>14014626</v>
      </c>
      <c r="G41" s="169" t="s">
        <v>306</v>
      </c>
      <c r="H41" s="169">
        <v>1342000</v>
      </c>
      <c r="I41" s="169">
        <v>671365</v>
      </c>
      <c r="J41" s="169" t="s">
        <v>306</v>
      </c>
      <c r="K41" s="169">
        <v>349486</v>
      </c>
      <c r="L41" s="169" t="s">
        <v>306</v>
      </c>
      <c r="M41" s="13">
        <v>112</v>
      </c>
    </row>
    <row r="42" spans="1:13" ht="11.25" customHeight="1">
      <c r="A42" s="7">
        <v>113</v>
      </c>
      <c r="B42" s="3" t="s">
        <v>21</v>
      </c>
      <c r="C42" s="3"/>
      <c r="D42" s="168">
        <v>37372119</v>
      </c>
      <c r="E42" s="169">
        <v>11779754</v>
      </c>
      <c r="F42" s="169">
        <v>24328437</v>
      </c>
      <c r="G42" s="169">
        <v>288930</v>
      </c>
      <c r="H42" s="169">
        <v>1741343</v>
      </c>
      <c r="I42" s="169">
        <v>764667</v>
      </c>
      <c r="J42" s="169">
        <v>192735</v>
      </c>
      <c r="K42" s="169">
        <v>135186</v>
      </c>
      <c r="L42" s="169" t="s">
        <v>306</v>
      </c>
      <c r="M42" s="13">
        <v>113</v>
      </c>
    </row>
    <row r="43" spans="1:13" ht="11.25" customHeight="1">
      <c r="A43" s="7">
        <v>114</v>
      </c>
      <c r="B43" s="3" t="s">
        <v>22</v>
      </c>
      <c r="C43" s="3"/>
      <c r="D43" s="168">
        <v>17002295</v>
      </c>
      <c r="E43" s="169">
        <v>4144766</v>
      </c>
      <c r="F43" s="169">
        <v>12408956</v>
      </c>
      <c r="G43" s="169">
        <v>73427</v>
      </c>
      <c r="H43" s="169">
        <v>539885</v>
      </c>
      <c r="I43" s="169">
        <v>352058</v>
      </c>
      <c r="J43" s="169" t="s">
        <v>306</v>
      </c>
      <c r="K43" s="169">
        <v>240078</v>
      </c>
      <c r="L43" s="169" t="s">
        <v>306</v>
      </c>
      <c r="M43" s="13">
        <v>114</v>
      </c>
    </row>
    <row r="44" spans="1:13" ht="11.25" customHeight="1">
      <c r="A44" s="7">
        <v>115</v>
      </c>
      <c r="B44" s="14" t="s">
        <v>4</v>
      </c>
      <c r="C44" s="14"/>
      <c r="D44" s="149">
        <f>SUM(D40:D43)</f>
        <v>243038652</v>
      </c>
      <c r="E44" s="150">
        <f>SUM(E40:E43)</f>
        <v>91643834</v>
      </c>
      <c r="F44" s="150">
        <f aca="true" t="shared" si="3" ref="F44:K44">SUM(F40:F43)</f>
        <v>148079422</v>
      </c>
      <c r="G44" s="150">
        <f t="shared" si="3"/>
        <v>362357</v>
      </c>
      <c r="H44" s="150">
        <f t="shared" si="3"/>
        <v>10833674</v>
      </c>
      <c r="I44" s="150">
        <f t="shared" si="3"/>
        <v>5979616</v>
      </c>
      <c r="J44" s="150">
        <f t="shared" si="3"/>
        <v>192735</v>
      </c>
      <c r="K44" s="150">
        <f t="shared" si="3"/>
        <v>2893213</v>
      </c>
      <c r="L44" s="132">
        <f>SUM(L40,L43)</f>
        <v>0</v>
      </c>
      <c r="M44" s="13">
        <v>115</v>
      </c>
    </row>
    <row r="45" spans="1:13" ht="14.25" customHeight="1">
      <c r="A45" s="7"/>
      <c r="B45" s="2"/>
      <c r="C45" s="2"/>
      <c r="D45" s="11"/>
      <c r="E45" s="12"/>
      <c r="F45" s="12"/>
      <c r="G45" s="12"/>
      <c r="H45" s="12"/>
      <c r="I45" s="12"/>
      <c r="J45" s="12"/>
      <c r="K45" s="12"/>
      <c r="L45" s="12"/>
      <c r="M45" s="13"/>
    </row>
    <row r="46" spans="1:13" ht="11.25" customHeight="1">
      <c r="A46" s="7" t="s">
        <v>7</v>
      </c>
      <c r="B46" s="8" t="s">
        <v>23</v>
      </c>
      <c r="C46" s="8"/>
      <c r="D46" s="18"/>
      <c r="E46" s="19"/>
      <c r="F46" s="19"/>
      <c r="G46" s="19"/>
      <c r="H46" s="19"/>
      <c r="I46" s="19"/>
      <c r="J46" s="19"/>
      <c r="K46" s="19"/>
      <c r="L46" s="19"/>
      <c r="M46" s="9" t="s">
        <v>7</v>
      </c>
    </row>
    <row r="47" spans="1:13" ht="11.25" customHeight="1">
      <c r="A47" s="7">
        <v>116</v>
      </c>
      <c r="B47" s="3" t="s">
        <v>24</v>
      </c>
      <c r="C47" s="3"/>
      <c r="D47" s="168">
        <v>63656419</v>
      </c>
      <c r="E47" s="169">
        <v>13438732</v>
      </c>
      <c r="F47" s="169">
        <v>48861487</v>
      </c>
      <c r="G47" s="169">
        <v>364087</v>
      </c>
      <c r="H47" s="169">
        <v>1047127</v>
      </c>
      <c r="I47" s="169">
        <v>771921</v>
      </c>
      <c r="J47" s="169">
        <v>45346</v>
      </c>
      <c r="K47" s="169">
        <v>667222</v>
      </c>
      <c r="L47" s="169">
        <v>3600</v>
      </c>
      <c r="M47" s="13">
        <v>116</v>
      </c>
    </row>
    <row r="48" spans="1:13" ht="11.25" customHeight="1">
      <c r="A48" s="7">
        <v>117</v>
      </c>
      <c r="B48" s="3" t="s">
        <v>25</v>
      </c>
      <c r="C48" s="3"/>
      <c r="D48" s="168">
        <v>140177354</v>
      </c>
      <c r="E48" s="169">
        <v>29537023</v>
      </c>
      <c r="F48" s="169">
        <v>109814690</v>
      </c>
      <c r="G48" s="169">
        <v>1085910</v>
      </c>
      <c r="H48" s="169">
        <v>3179561</v>
      </c>
      <c r="I48" s="169">
        <v>961529</v>
      </c>
      <c r="J48" s="169">
        <v>464899</v>
      </c>
      <c r="K48" s="169">
        <v>1466026</v>
      </c>
      <c r="L48" s="169">
        <v>46347</v>
      </c>
      <c r="M48" s="13">
        <v>117</v>
      </c>
    </row>
    <row r="49" spans="1:13" ht="11.25" customHeight="1">
      <c r="A49" s="7">
        <v>118</v>
      </c>
      <c r="B49" s="3" t="s">
        <v>305</v>
      </c>
      <c r="C49" s="3"/>
      <c r="D49" s="168">
        <v>41917425</v>
      </c>
      <c r="E49" s="169">
        <v>9339342</v>
      </c>
      <c r="F49" s="169">
        <v>31298462</v>
      </c>
      <c r="G49" s="169">
        <v>77186</v>
      </c>
      <c r="H49" s="169">
        <v>849280</v>
      </c>
      <c r="I49" s="169">
        <v>307772</v>
      </c>
      <c r="J49" s="169">
        <v>21305</v>
      </c>
      <c r="K49" s="169">
        <v>588940</v>
      </c>
      <c r="L49" s="169" t="s">
        <v>306</v>
      </c>
      <c r="M49" s="13">
        <v>118</v>
      </c>
    </row>
    <row r="50" spans="1:13" ht="11.25" customHeight="1">
      <c r="A50" s="7">
        <v>119</v>
      </c>
      <c r="B50" s="3" t="s">
        <v>26</v>
      </c>
      <c r="C50" s="3"/>
      <c r="D50" s="168">
        <v>68173582</v>
      </c>
      <c r="E50" s="169">
        <v>14015693</v>
      </c>
      <c r="F50" s="169">
        <v>54143567</v>
      </c>
      <c r="G50" s="169">
        <v>640195</v>
      </c>
      <c r="H50" s="169">
        <v>712539</v>
      </c>
      <c r="I50" s="169">
        <v>696639</v>
      </c>
      <c r="J50" s="169">
        <v>6645</v>
      </c>
      <c r="K50" s="169">
        <v>1021737</v>
      </c>
      <c r="L50" s="169" t="s">
        <v>306</v>
      </c>
      <c r="M50" s="13">
        <v>119</v>
      </c>
    </row>
    <row r="51" spans="1:13" ht="11.25" customHeight="1">
      <c r="A51" s="7">
        <v>120</v>
      </c>
      <c r="B51" s="3" t="s">
        <v>27</v>
      </c>
      <c r="C51" s="3"/>
      <c r="D51" s="168">
        <v>57339884</v>
      </c>
      <c r="E51" s="169">
        <v>13408068</v>
      </c>
      <c r="F51" s="169">
        <v>43931816</v>
      </c>
      <c r="G51" s="169">
        <v>153522</v>
      </c>
      <c r="H51" s="169">
        <v>1276305</v>
      </c>
      <c r="I51" s="169">
        <v>362648</v>
      </c>
      <c r="J51" s="169" t="s">
        <v>306</v>
      </c>
      <c r="K51" s="169">
        <v>743125</v>
      </c>
      <c r="L51" s="169">
        <v>202942</v>
      </c>
      <c r="M51" s="13">
        <v>120</v>
      </c>
    </row>
    <row r="52" spans="1:13" ht="11.25" customHeight="1">
      <c r="A52" s="7">
        <v>121</v>
      </c>
      <c r="B52" s="3" t="s">
        <v>28</v>
      </c>
      <c r="C52" s="3"/>
      <c r="D52" s="168">
        <v>38085530</v>
      </c>
      <c r="E52" s="169">
        <v>9680505</v>
      </c>
      <c r="F52" s="169">
        <v>26891327</v>
      </c>
      <c r="G52" s="169">
        <v>111965</v>
      </c>
      <c r="H52" s="169">
        <v>692695</v>
      </c>
      <c r="I52" s="169">
        <v>746171</v>
      </c>
      <c r="J52" s="169" t="s">
        <v>306</v>
      </c>
      <c r="K52" s="169">
        <v>728495</v>
      </c>
      <c r="L52" s="169" t="s">
        <v>306</v>
      </c>
      <c r="M52" s="13">
        <v>121</v>
      </c>
    </row>
    <row r="53" spans="1:13" ht="11.25" customHeight="1">
      <c r="A53" s="7">
        <v>122</v>
      </c>
      <c r="B53" s="3" t="s">
        <v>29</v>
      </c>
      <c r="C53" s="3"/>
      <c r="D53" s="168">
        <v>71575093</v>
      </c>
      <c r="E53" s="169">
        <v>16097229</v>
      </c>
      <c r="F53" s="169">
        <v>55477864</v>
      </c>
      <c r="G53" s="169">
        <v>648908</v>
      </c>
      <c r="H53" s="169">
        <v>1070232</v>
      </c>
      <c r="I53" s="169">
        <v>621880</v>
      </c>
      <c r="J53" s="169" t="s">
        <v>306</v>
      </c>
      <c r="K53" s="169">
        <v>783748</v>
      </c>
      <c r="L53" s="169" t="s">
        <v>306</v>
      </c>
      <c r="M53" s="13">
        <v>122</v>
      </c>
    </row>
    <row r="54" spans="1:13" ht="11.25" customHeight="1">
      <c r="A54" s="7">
        <v>123</v>
      </c>
      <c r="B54" s="3" t="s">
        <v>30</v>
      </c>
      <c r="C54" s="3"/>
      <c r="D54" s="168">
        <v>71747315</v>
      </c>
      <c r="E54" s="169">
        <v>15577217</v>
      </c>
      <c r="F54" s="169">
        <v>54789868</v>
      </c>
      <c r="G54" s="169">
        <v>577308</v>
      </c>
      <c r="H54" s="169">
        <v>555082</v>
      </c>
      <c r="I54" s="169">
        <v>596489</v>
      </c>
      <c r="J54" s="169" t="s">
        <v>306</v>
      </c>
      <c r="K54" s="169">
        <v>649785</v>
      </c>
      <c r="L54" s="169">
        <v>100</v>
      </c>
      <c r="M54" s="13">
        <v>123</v>
      </c>
    </row>
    <row r="55" spans="1:13" ht="11.25" customHeight="1">
      <c r="A55" s="7">
        <v>124</v>
      </c>
      <c r="B55" s="3" t="s">
        <v>31</v>
      </c>
      <c r="C55" s="3"/>
      <c r="D55" s="168">
        <v>56680915</v>
      </c>
      <c r="E55" s="169">
        <v>10878967</v>
      </c>
      <c r="F55" s="169">
        <v>45433892</v>
      </c>
      <c r="G55" s="169">
        <v>58478</v>
      </c>
      <c r="H55" s="169">
        <v>1785958</v>
      </c>
      <c r="I55" s="169">
        <v>510965</v>
      </c>
      <c r="J55" s="169">
        <v>16166</v>
      </c>
      <c r="K55" s="169">
        <v>305662</v>
      </c>
      <c r="L55" s="169">
        <v>32496</v>
      </c>
      <c r="M55" s="13">
        <v>124</v>
      </c>
    </row>
    <row r="56" spans="1:13" ht="11.25" customHeight="1">
      <c r="A56" s="7">
        <v>125</v>
      </c>
      <c r="B56" s="3" t="s">
        <v>32</v>
      </c>
      <c r="C56" s="3"/>
      <c r="D56" s="168">
        <v>69472338</v>
      </c>
      <c r="E56" s="169">
        <v>15016404</v>
      </c>
      <c r="F56" s="169">
        <v>52224617</v>
      </c>
      <c r="G56" s="169">
        <v>149142</v>
      </c>
      <c r="H56" s="169">
        <v>1485143</v>
      </c>
      <c r="I56" s="169">
        <v>1355912</v>
      </c>
      <c r="J56" s="169" t="s">
        <v>306</v>
      </c>
      <c r="K56" s="169">
        <v>1051783</v>
      </c>
      <c r="L56" s="169">
        <v>23961</v>
      </c>
      <c r="M56" s="13">
        <v>125</v>
      </c>
    </row>
    <row r="57" spans="1:13" ht="11.25" customHeight="1">
      <c r="A57" s="7">
        <v>126</v>
      </c>
      <c r="B57" s="14" t="s">
        <v>4</v>
      </c>
      <c r="C57" s="14"/>
      <c r="D57" s="149">
        <f>SUM(D47:D56)</f>
        <v>678825855</v>
      </c>
      <c r="E57" s="150">
        <f>SUM(E47:E56)</f>
        <v>146989180</v>
      </c>
      <c r="F57" s="150">
        <f aca="true" t="shared" si="4" ref="F57:L57">SUM(F47:F56)</f>
        <v>522867590</v>
      </c>
      <c r="G57" s="150">
        <f>SUM(G47:G56)</f>
        <v>3866701</v>
      </c>
      <c r="H57" s="150">
        <f t="shared" si="4"/>
        <v>12653922</v>
      </c>
      <c r="I57" s="150">
        <f t="shared" si="4"/>
        <v>6931926</v>
      </c>
      <c r="J57" s="150">
        <f t="shared" si="4"/>
        <v>554361</v>
      </c>
      <c r="K57" s="150">
        <f t="shared" si="4"/>
        <v>8006523</v>
      </c>
      <c r="L57" s="150">
        <f t="shared" si="4"/>
        <v>309446</v>
      </c>
      <c r="M57" s="13">
        <v>126</v>
      </c>
    </row>
    <row r="58" spans="1:13" ht="11.25" customHeight="1">
      <c r="A58" s="7">
        <v>127</v>
      </c>
      <c r="B58" s="20" t="s">
        <v>19</v>
      </c>
      <c r="C58" s="20"/>
      <c r="D58" s="149">
        <f>D44+D57</f>
        <v>921864507</v>
      </c>
      <c r="E58" s="150">
        <f>E44+E57</f>
        <v>238633014</v>
      </c>
      <c r="F58" s="150">
        <f aca="true" t="shared" si="5" ref="F58:K58">F44+F57</f>
        <v>670947012</v>
      </c>
      <c r="G58" s="150">
        <f t="shared" si="5"/>
        <v>4229058</v>
      </c>
      <c r="H58" s="150">
        <f t="shared" si="5"/>
        <v>23487596</v>
      </c>
      <c r="I58" s="150">
        <f t="shared" si="5"/>
        <v>12911542</v>
      </c>
      <c r="J58" s="150">
        <f t="shared" si="5"/>
        <v>747096</v>
      </c>
      <c r="K58" s="150">
        <f t="shared" si="5"/>
        <v>10899736</v>
      </c>
      <c r="L58" s="150">
        <f>L44+L57</f>
        <v>309446</v>
      </c>
      <c r="M58" s="13">
        <v>127</v>
      </c>
    </row>
    <row r="59" spans="1:13" ht="2.25" customHeight="1">
      <c r="A59" s="7"/>
      <c r="B59" s="3"/>
      <c r="C59" s="3"/>
      <c r="D59" s="2"/>
      <c r="E59" s="12"/>
      <c r="F59" s="12"/>
      <c r="G59" s="12"/>
      <c r="H59" s="12"/>
      <c r="I59" s="12"/>
      <c r="J59" s="12"/>
      <c r="K59" s="21"/>
      <c r="L59" s="21"/>
      <c r="M59" s="199"/>
    </row>
    <row r="60" spans="1:13" ht="17.25" customHeight="1">
      <c r="A60" s="423" t="s">
        <v>33</v>
      </c>
      <c r="B60" s="423"/>
      <c r="C60" s="423"/>
      <c r="D60" s="423"/>
      <c r="E60" s="423"/>
      <c r="F60" s="423"/>
      <c r="G60" s="423"/>
      <c r="H60" s="423"/>
      <c r="I60" s="423"/>
      <c r="J60" s="423"/>
      <c r="K60" s="21"/>
      <c r="L60" s="21"/>
      <c r="M60" s="199"/>
    </row>
    <row r="61" spans="1:13" s="52" customFormat="1" ht="9" customHeight="1">
      <c r="A61" s="208" t="s">
        <v>410</v>
      </c>
      <c r="B61" s="148"/>
      <c r="C61" s="148"/>
      <c r="D61" s="148"/>
      <c r="E61" s="148"/>
      <c r="F61" s="148"/>
      <c r="G61" s="148"/>
      <c r="H61" s="148"/>
      <c r="I61" s="148"/>
      <c r="J61" s="148"/>
      <c r="K61" s="148"/>
      <c r="L61" s="148"/>
      <c r="M61" s="148"/>
    </row>
    <row r="62" spans="1:13" s="52" customFormat="1" ht="9" customHeight="1">
      <c r="A62" s="331" t="s">
        <v>409</v>
      </c>
      <c r="B62" s="79"/>
      <c r="C62" s="79"/>
      <c r="D62" s="79"/>
      <c r="E62" s="79"/>
      <c r="F62" s="79"/>
      <c r="G62" s="144"/>
      <c r="H62" s="144"/>
      <c r="I62" s="144"/>
      <c r="J62" s="144"/>
      <c r="K62" s="145"/>
      <c r="L62" s="145"/>
      <c r="M62" s="146"/>
    </row>
    <row r="63" spans="1:13" s="52" customFormat="1" ht="9" customHeight="1">
      <c r="A63" s="332" t="s">
        <v>135</v>
      </c>
      <c r="B63" s="333"/>
      <c r="C63" s="333"/>
      <c r="D63" s="333"/>
      <c r="E63" s="333"/>
      <c r="F63" s="333"/>
      <c r="M63" s="235"/>
    </row>
    <row r="64" spans="1:13" ht="9.75" customHeight="1">
      <c r="A64" s="7"/>
      <c r="B64" s="3"/>
      <c r="C64" s="3"/>
      <c r="D64" s="2"/>
      <c r="E64" s="12"/>
      <c r="F64" s="12"/>
      <c r="G64" s="12"/>
      <c r="H64" s="12"/>
      <c r="I64" s="12"/>
      <c r="J64" s="12"/>
      <c r="K64" s="21"/>
      <c r="L64" s="21"/>
      <c r="M64" s="199"/>
    </row>
    <row r="65" spans="1:13" ht="9.75" customHeight="1">
      <c r="A65" s="7"/>
      <c r="B65" s="3"/>
      <c r="C65" s="3"/>
      <c r="D65" s="2"/>
      <c r="E65" s="12"/>
      <c r="F65" s="12"/>
      <c r="G65" s="12"/>
      <c r="H65" s="12"/>
      <c r="I65" s="12"/>
      <c r="J65" s="12"/>
      <c r="K65" s="21"/>
      <c r="L65" s="21"/>
      <c r="M65" s="199"/>
    </row>
    <row r="66" spans="1:13" ht="9.75" customHeight="1">
      <c r="A66" s="7"/>
      <c r="B66" s="3"/>
      <c r="C66" s="3"/>
      <c r="D66" s="2"/>
      <c r="E66" s="12"/>
      <c r="F66" s="12"/>
      <c r="G66" s="12"/>
      <c r="H66" s="12"/>
      <c r="I66" s="12"/>
      <c r="J66" s="12"/>
      <c r="K66" s="21"/>
      <c r="L66" s="21"/>
      <c r="M66" s="199"/>
    </row>
    <row r="67" spans="1:13" ht="9.75" customHeight="1">
      <c r="A67" s="7"/>
      <c r="B67" s="3"/>
      <c r="C67" s="3"/>
      <c r="D67" s="2"/>
      <c r="E67" s="12"/>
      <c r="F67" s="12"/>
      <c r="G67" s="12"/>
      <c r="H67" s="12"/>
      <c r="I67" s="12"/>
      <c r="J67" s="12"/>
      <c r="K67" s="21"/>
      <c r="L67" s="21"/>
      <c r="M67" s="199"/>
    </row>
    <row r="68" spans="1:13" ht="9.75" customHeight="1">
      <c r="A68" s="7"/>
      <c r="B68" s="3"/>
      <c r="C68" s="3"/>
      <c r="D68" s="2"/>
      <c r="E68" s="12"/>
      <c r="F68" s="12"/>
      <c r="G68" s="12"/>
      <c r="H68" s="12"/>
      <c r="I68" s="12"/>
      <c r="J68" s="12"/>
      <c r="K68" s="21"/>
      <c r="L68" s="21"/>
      <c r="M68" s="199"/>
    </row>
    <row r="69" spans="1:13" ht="9.75" customHeight="1">
      <c r="A69" s="7"/>
      <c r="B69" s="3"/>
      <c r="C69" s="3"/>
      <c r="D69" s="2"/>
      <c r="E69" s="12"/>
      <c r="F69" s="12"/>
      <c r="G69" s="12"/>
      <c r="H69" s="12"/>
      <c r="I69" s="12"/>
      <c r="J69" s="12"/>
      <c r="K69" s="21"/>
      <c r="L69" s="21"/>
      <c r="M69" s="199"/>
    </row>
    <row r="70" spans="1:13" ht="9.75" customHeight="1">
      <c r="A70" s="7"/>
      <c r="B70" s="3"/>
      <c r="C70" s="3"/>
      <c r="D70" s="2"/>
      <c r="E70" s="12"/>
      <c r="F70" s="12"/>
      <c r="G70" s="12"/>
      <c r="H70" s="12"/>
      <c r="I70" s="12"/>
      <c r="J70" s="12"/>
      <c r="K70" s="21"/>
      <c r="L70" s="21"/>
      <c r="M70" s="199"/>
    </row>
    <row r="71" spans="1:13" ht="9.75" customHeight="1">
      <c r="A71" s="7"/>
      <c r="B71" s="3"/>
      <c r="C71" s="3"/>
      <c r="D71" s="2"/>
      <c r="E71" s="12"/>
      <c r="F71" s="12"/>
      <c r="G71" s="12"/>
      <c r="H71" s="12"/>
      <c r="I71" s="12"/>
      <c r="J71" s="12"/>
      <c r="K71" s="21"/>
      <c r="L71" s="21"/>
      <c r="M71" s="199"/>
    </row>
    <row r="72" spans="1:13" s="23" customFormat="1" ht="9.75" customHeight="1">
      <c r="A72" s="7"/>
      <c r="B72" s="14"/>
      <c r="C72" s="14"/>
      <c r="D72" s="15"/>
      <c r="E72" s="17"/>
      <c r="F72" s="17"/>
      <c r="G72" s="17"/>
      <c r="H72" s="17"/>
      <c r="I72" s="17"/>
      <c r="J72" s="17"/>
      <c r="K72" s="22"/>
      <c r="L72" s="22"/>
      <c r="M72" s="199"/>
    </row>
    <row r="73" spans="1:13" ht="9.75" customHeight="1">
      <c r="A73" s="423"/>
      <c r="B73" s="423"/>
      <c r="C73" s="170"/>
      <c r="D73" s="2"/>
      <c r="E73" s="24"/>
      <c r="F73" s="24"/>
      <c r="G73" s="24"/>
      <c r="H73" s="13"/>
      <c r="I73" s="24"/>
      <c r="J73" s="24"/>
      <c r="K73" s="24"/>
      <c r="L73" s="24"/>
      <c r="M73" s="24"/>
    </row>
    <row r="74" spans="1:13" ht="9.75" customHeight="1">
      <c r="A74" s="423"/>
      <c r="B74" s="423"/>
      <c r="C74" s="423"/>
      <c r="D74" s="423"/>
      <c r="E74" s="423"/>
      <c r="F74" s="423"/>
      <c r="G74" s="423"/>
      <c r="H74" s="423"/>
      <c r="I74" s="423"/>
      <c r="J74" s="423"/>
      <c r="K74" s="2" t="s">
        <v>7</v>
      </c>
      <c r="L74" s="2" t="s">
        <v>7</v>
      </c>
      <c r="M74" s="2" t="s">
        <v>7</v>
      </c>
    </row>
    <row r="75" spans="1:10" ht="9.75" customHeight="1">
      <c r="A75" s="455"/>
      <c r="B75" s="455"/>
      <c r="C75" s="455"/>
      <c r="D75" s="455"/>
      <c r="E75" s="455"/>
      <c r="F75" s="455"/>
      <c r="G75" s="455"/>
      <c r="H75" s="455"/>
      <c r="I75" s="455"/>
      <c r="J75" s="455"/>
    </row>
    <row r="76" ht="9.75" customHeight="1"/>
    <row r="77" ht="9.75" customHeight="1"/>
    <row r="78" ht="9.75" customHeight="1"/>
    <row r="79" ht="9.75" customHeight="1"/>
  </sheetData>
  <mergeCells count="27">
    <mergeCell ref="K1:L1"/>
    <mergeCell ref="K8:L11"/>
    <mergeCell ref="I8:J11"/>
    <mergeCell ref="J12:J14"/>
    <mergeCell ref="B2:F2"/>
    <mergeCell ref="E6:F11"/>
    <mergeCell ref="G6:L7"/>
    <mergeCell ref="G8:H11"/>
    <mergeCell ref="D5:D14"/>
    <mergeCell ref="G1:H1"/>
    <mergeCell ref="E1:F1"/>
    <mergeCell ref="F12:F14"/>
    <mergeCell ref="G2:J2"/>
    <mergeCell ref="B5:C15"/>
    <mergeCell ref="H12:H14"/>
    <mergeCell ref="B3:F3"/>
    <mergeCell ref="G3:H3"/>
    <mergeCell ref="L12:L14"/>
    <mergeCell ref="A74:J74"/>
    <mergeCell ref="A75:J75"/>
    <mergeCell ref="A16:J16"/>
    <mergeCell ref="A38:F38"/>
    <mergeCell ref="G17:M17"/>
    <mergeCell ref="A17:F17"/>
    <mergeCell ref="A73:B73"/>
    <mergeCell ref="G38:M38"/>
    <mergeCell ref="A60:J60"/>
  </mergeCells>
  <printOptions horizontalCentered="1"/>
  <pageMargins left="0.7874015748031497" right="0.7874015748031497" top="0.5905511811023622" bottom="0.7874015748031497" header="0.5118110236220472" footer="0.5118110236220472"/>
  <pageSetup horizontalDpi="600" verticalDpi="600" orientation="portrait" paperSize="9" scale="80" r:id="rId1"/>
  <headerFooter differentFirst="1" alignWithMargins="0">
    <oddFooter>&amp;C27</oddFooter>
    <firstFooter>&amp;C26</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62"/>
  <sheetViews>
    <sheetView workbookViewId="0" topLeftCell="A1">
      <selection activeCell="P1" sqref="P1"/>
    </sheetView>
  </sheetViews>
  <sheetFormatPr defaultColWidth="11.421875" defaultRowHeight="12.75"/>
  <cols>
    <col min="1" max="1" width="3.7109375" style="198" customWidth="1"/>
    <col min="2" max="2" width="26.28125" style="4" customWidth="1"/>
    <col min="3" max="3" width="0.85546875" style="4" customWidth="1"/>
    <col min="4" max="8" width="12.421875" style="0" customWidth="1"/>
    <col min="9" max="9" width="15.57421875" style="0" customWidth="1"/>
    <col min="10" max="10" width="14.8515625" style="0" customWidth="1"/>
    <col min="11" max="14" width="15.57421875" style="0" customWidth="1"/>
    <col min="15" max="15" width="4.00390625" style="232" customWidth="1"/>
  </cols>
  <sheetData>
    <row r="1" spans="1:15" s="4" customFormat="1" ht="12" customHeight="1">
      <c r="A1" s="407"/>
      <c r="B1" s="407"/>
      <c r="C1" s="407"/>
      <c r="D1" s="407"/>
      <c r="E1" s="407"/>
      <c r="F1" s="407"/>
      <c r="G1" s="407"/>
      <c r="H1" s="407"/>
      <c r="I1" s="407"/>
      <c r="J1" s="407"/>
      <c r="K1" s="407"/>
      <c r="L1" s="407"/>
      <c r="M1" s="407"/>
      <c r="N1" s="407"/>
      <c r="O1" s="407"/>
    </row>
    <row r="2" spans="1:15" s="4" customFormat="1" ht="12" customHeight="1">
      <c r="A2" s="60"/>
      <c r="B2" s="50"/>
      <c r="C2" s="50"/>
      <c r="D2" s="50"/>
      <c r="E2" s="393"/>
      <c r="F2" s="393"/>
      <c r="G2" s="393" t="s">
        <v>191</v>
      </c>
      <c r="H2" s="393"/>
      <c r="I2" s="394" t="s">
        <v>401</v>
      </c>
      <c r="J2" s="394"/>
      <c r="K2" s="394"/>
      <c r="L2" s="394"/>
      <c r="M2" s="62" t="s">
        <v>7</v>
      </c>
      <c r="O2" s="198"/>
    </row>
    <row r="3" spans="1:15" s="4" customFormat="1" ht="12" customHeight="1">
      <c r="A3" s="227"/>
      <c r="B3" s="393" t="s">
        <v>192</v>
      </c>
      <c r="C3" s="393"/>
      <c r="D3" s="393"/>
      <c r="E3" s="393"/>
      <c r="F3" s="393"/>
      <c r="G3" s="393"/>
      <c r="H3" s="393"/>
      <c r="I3" s="394" t="s">
        <v>402</v>
      </c>
      <c r="J3" s="394"/>
      <c r="K3" s="394"/>
      <c r="L3" s="394"/>
      <c r="M3" s="85"/>
      <c r="O3" s="198"/>
    </row>
    <row r="4" spans="1:15" s="4" customFormat="1" ht="12" customHeight="1">
      <c r="A4" s="227"/>
      <c r="B4" s="393" t="s">
        <v>388</v>
      </c>
      <c r="C4" s="393"/>
      <c r="D4" s="393"/>
      <c r="E4" s="393"/>
      <c r="F4" s="393"/>
      <c r="G4" s="393"/>
      <c r="H4" s="393"/>
      <c r="I4" s="408" t="s">
        <v>403</v>
      </c>
      <c r="J4" s="408"/>
      <c r="K4" s="85"/>
      <c r="L4" s="85"/>
      <c r="M4" s="62" t="s">
        <v>7</v>
      </c>
      <c r="O4" s="198"/>
    </row>
    <row r="5" spans="1:15" s="4" customFormat="1" ht="12" customHeight="1">
      <c r="A5" s="198"/>
      <c r="B5" s="86"/>
      <c r="C5" s="86"/>
      <c r="D5" s="86"/>
      <c r="E5" s="86"/>
      <c r="H5" s="87" t="s">
        <v>2</v>
      </c>
      <c r="I5" s="86" t="s">
        <v>3</v>
      </c>
      <c r="J5" s="86"/>
      <c r="K5" s="86"/>
      <c r="L5" s="86"/>
      <c r="M5" s="86"/>
      <c r="O5" s="198"/>
    </row>
    <row r="6" spans="1:15" ht="12.75">
      <c r="A6" s="89" t="s">
        <v>7</v>
      </c>
      <c r="B6" s="409" t="s">
        <v>195</v>
      </c>
      <c r="C6" s="416"/>
      <c r="D6" s="90" t="s">
        <v>7</v>
      </c>
      <c r="E6" s="92" t="s">
        <v>7</v>
      </c>
      <c r="F6" s="92" t="s">
        <v>7</v>
      </c>
      <c r="G6" s="92" t="s">
        <v>7</v>
      </c>
      <c r="H6" s="91" t="s">
        <v>193</v>
      </c>
      <c r="I6" s="92" t="s">
        <v>194</v>
      </c>
      <c r="J6" s="92" t="s">
        <v>7</v>
      </c>
      <c r="K6" s="92" t="s">
        <v>7</v>
      </c>
      <c r="L6" s="92" t="s">
        <v>7</v>
      </c>
      <c r="M6" s="92" t="s">
        <v>7</v>
      </c>
      <c r="N6" s="89" t="s">
        <v>7</v>
      </c>
      <c r="O6" s="238" t="s">
        <v>7</v>
      </c>
    </row>
    <row r="7" spans="1:15" ht="12.75">
      <c r="A7" s="93" t="s">
        <v>7</v>
      </c>
      <c r="B7" s="410"/>
      <c r="C7" s="417"/>
      <c r="D7" s="428" t="s">
        <v>204</v>
      </c>
      <c r="E7" s="429"/>
      <c r="F7" s="429"/>
      <c r="G7" s="429"/>
      <c r="H7" s="429"/>
      <c r="I7" s="426" t="s">
        <v>194</v>
      </c>
      <c r="J7" s="426"/>
      <c r="K7" s="426"/>
      <c r="L7" s="426"/>
      <c r="M7" s="426"/>
      <c r="N7" s="448"/>
      <c r="O7" s="239" t="s">
        <v>7</v>
      </c>
    </row>
    <row r="8" spans="1:15" ht="12.75">
      <c r="A8" s="93" t="s">
        <v>7</v>
      </c>
      <c r="B8" s="410"/>
      <c r="C8" s="417"/>
      <c r="D8" s="430"/>
      <c r="E8" s="431"/>
      <c r="F8" s="431"/>
      <c r="G8" s="431"/>
      <c r="H8" s="431"/>
      <c r="I8" s="427"/>
      <c r="J8" s="427"/>
      <c r="K8" s="427"/>
      <c r="L8" s="427"/>
      <c r="M8" s="427"/>
      <c r="N8" s="449"/>
      <c r="O8" s="239" t="s">
        <v>7</v>
      </c>
    </row>
    <row r="9" spans="1:15" ht="12.75" customHeight="1">
      <c r="A9" s="93" t="s">
        <v>7</v>
      </c>
      <c r="B9" s="410"/>
      <c r="C9" s="417"/>
      <c r="D9" s="409" t="s">
        <v>274</v>
      </c>
      <c r="E9" s="412"/>
      <c r="F9" s="409" t="s">
        <v>173</v>
      </c>
      <c r="G9" s="416"/>
      <c r="H9" s="416"/>
      <c r="I9" s="416" t="s">
        <v>273</v>
      </c>
      <c r="J9" s="412"/>
      <c r="K9" s="409" t="s">
        <v>37</v>
      </c>
      <c r="L9" s="412"/>
      <c r="M9" s="409" t="s">
        <v>272</v>
      </c>
      <c r="N9" s="412"/>
      <c r="O9" s="239" t="s">
        <v>7</v>
      </c>
    </row>
    <row r="10" spans="1:15" ht="24">
      <c r="A10" s="95" t="s">
        <v>175</v>
      </c>
      <c r="B10" s="410"/>
      <c r="C10" s="417"/>
      <c r="D10" s="410"/>
      <c r="E10" s="413"/>
      <c r="F10" s="414"/>
      <c r="G10" s="418"/>
      <c r="H10" s="418"/>
      <c r="I10" s="417"/>
      <c r="J10" s="413"/>
      <c r="K10" s="410"/>
      <c r="L10" s="413"/>
      <c r="M10" s="410"/>
      <c r="N10" s="413"/>
      <c r="O10" s="136" t="s">
        <v>175</v>
      </c>
    </row>
    <row r="11" spans="1:15" ht="12.75" customHeight="1">
      <c r="A11" s="95" t="s">
        <v>179</v>
      </c>
      <c r="B11" s="410"/>
      <c r="C11" s="417"/>
      <c r="D11" s="410"/>
      <c r="E11" s="413"/>
      <c r="F11" s="409" t="s">
        <v>270</v>
      </c>
      <c r="G11" s="412"/>
      <c r="H11" s="409" t="s">
        <v>271</v>
      </c>
      <c r="I11" s="417"/>
      <c r="J11" s="413"/>
      <c r="K11" s="410"/>
      <c r="L11" s="413"/>
      <c r="M11" s="410"/>
      <c r="N11" s="413"/>
      <c r="O11" s="136" t="s">
        <v>179</v>
      </c>
    </row>
    <row r="12" spans="1:15" ht="12.75" customHeight="1">
      <c r="A12" s="93" t="s">
        <v>7</v>
      </c>
      <c r="B12" s="410"/>
      <c r="C12" s="417"/>
      <c r="D12" s="410"/>
      <c r="E12" s="413"/>
      <c r="F12" s="410"/>
      <c r="G12" s="413"/>
      <c r="H12" s="410"/>
      <c r="I12" s="417"/>
      <c r="J12" s="413"/>
      <c r="K12" s="410"/>
      <c r="L12" s="413"/>
      <c r="M12" s="410"/>
      <c r="N12" s="413"/>
      <c r="O12" s="239" t="s">
        <v>7</v>
      </c>
    </row>
    <row r="13" spans="1:15" ht="22.5" customHeight="1">
      <c r="A13" s="93" t="s">
        <v>7</v>
      </c>
      <c r="B13" s="410"/>
      <c r="C13" s="417"/>
      <c r="D13" s="414"/>
      <c r="E13" s="415"/>
      <c r="F13" s="414"/>
      <c r="G13" s="415"/>
      <c r="H13" s="414"/>
      <c r="I13" s="418"/>
      <c r="J13" s="415"/>
      <c r="K13" s="414"/>
      <c r="L13" s="415"/>
      <c r="M13" s="414"/>
      <c r="N13" s="415"/>
      <c r="O13" s="239" t="s">
        <v>7</v>
      </c>
    </row>
    <row r="14" spans="1:15" ht="12.75">
      <c r="A14" s="93"/>
      <c r="B14" s="410"/>
      <c r="C14" s="417"/>
      <c r="D14" s="98" t="s">
        <v>196</v>
      </c>
      <c r="E14" s="420" t="s">
        <v>253</v>
      </c>
      <c r="F14" s="98" t="s">
        <v>196</v>
      </c>
      <c r="G14" s="420" t="s">
        <v>253</v>
      </c>
      <c r="H14" s="99" t="s">
        <v>196</v>
      </c>
      <c r="I14" s="100" t="s">
        <v>196</v>
      </c>
      <c r="J14" s="420" t="s">
        <v>253</v>
      </c>
      <c r="K14" s="98" t="s">
        <v>196</v>
      </c>
      <c r="L14" s="420" t="s">
        <v>253</v>
      </c>
      <c r="M14" s="98" t="s">
        <v>196</v>
      </c>
      <c r="N14" s="420" t="s">
        <v>343</v>
      </c>
      <c r="O14" s="239" t="s">
        <v>7</v>
      </c>
    </row>
    <row r="15" spans="1:15" ht="22.5" customHeight="1">
      <c r="A15" s="93"/>
      <c r="B15" s="410"/>
      <c r="C15" s="417"/>
      <c r="D15" s="96" t="s">
        <v>197</v>
      </c>
      <c r="E15" s="421"/>
      <c r="F15" s="96" t="s">
        <v>197</v>
      </c>
      <c r="G15" s="421"/>
      <c r="H15" s="97" t="s">
        <v>197</v>
      </c>
      <c r="I15" s="95" t="s">
        <v>197</v>
      </c>
      <c r="J15" s="421"/>
      <c r="K15" s="96" t="s">
        <v>197</v>
      </c>
      <c r="L15" s="421"/>
      <c r="M15" s="96" t="s">
        <v>197</v>
      </c>
      <c r="N15" s="421"/>
      <c r="O15" s="239" t="s">
        <v>7</v>
      </c>
    </row>
    <row r="16" spans="1:15" ht="19.5" customHeight="1">
      <c r="A16" s="93" t="s">
        <v>7</v>
      </c>
      <c r="B16" s="410"/>
      <c r="C16" s="417"/>
      <c r="D16" s="96" t="s">
        <v>198</v>
      </c>
      <c r="E16" s="422"/>
      <c r="F16" s="96" t="s">
        <v>198</v>
      </c>
      <c r="G16" s="422"/>
      <c r="H16" s="134" t="s">
        <v>198</v>
      </c>
      <c r="I16" s="135" t="s">
        <v>198</v>
      </c>
      <c r="J16" s="422"/>
      <c r="K16" s="96" t="s">
        <v>198</v>
      </c>
      <c r="L16" s="422"/>
      <c r="M16" s="96" t="s">
        <v>348</v>
      </c>
      <c r="N16" s="422"/>
      <c r="O16" s="239" t="s">
        <v>7</v>
      </c>
    </row>
    <row r="17" spans="1:15" s="234" customFormat="1" ht="12.75" customHeight="1">
      <c r="A17" s="101" t="s">
        <v>7</v>
      </c>
      <c r="B17" s="411"/>
      <c r="C17" s="419"/>
      <c r="D17" s="102" t="s">
        <v>51</v>
      </c>
      <c r="E17" s="102" t="s">
        <v>52</v>
      </c>
      <c r="F17" s="102" t="s">
        <v>53</v>
      </c>
      <c r="G17" s="103" t="s">
        <v>184</v>
      </c>
      <c r="H17" s="103" t="s">
        <v>209</v>
      </c>
      <c r="I17" s="129" t="s">
        <v>210</v>
      </c>
      <c r="J17" s="102" t="s">
        <v>211</v>
      </c>
      <c r="K17" s="102" t="s">
        <v>212</v>
      </c>
      <c r="L17" s="102" t="s">
        <v>213</v>
      </c>
      <c r="M17" s="102" t="s">
        <v>214</v>
      </c>
      <c r="N17" s="102" t="s">
        <v>215</v>
      </c>
      <c r="O17" s="246" t="s">
        <v>7</v>
      </c>
    </row>
    <row r="19" spans="1:19" s="6" customFormat="1" ht="18" customHeight="1">
      <c r="A19" s="424" t="s">
        <v>370</v>
      </c>
      <c r="B19" s="424"/>
      <c r="C19" s="424"/>
      <c r="D19" s="424"/>
      <c r="E19" s="424"/>
      <c r="F19" s="424"/>
      <c r="G19" s="424"/>
      <c r="H19" s="424"/>
      <c r="I19" s="424" t="s">
        <v>370</v>
      </c>
      <c r="J19" s="424"/>
      <c r="K19" s="424"/>
      <c r="L19" s="424"/>
      <c r="M19" s="424"/>
      <c r="N19" s="424"/>
      <c r="O19" s="424"/>
      <c r="P19" s="88"/>
      <c r="Q19" s="88"/>
      <c r="R19" s="88"/>
      <c r="S19" s="88"/>
    </row>
    <row r="20" spans="1:19" s="4" customFormat="1" ht="9.75" customHeight="1">
      <c r="A20" s="7" t="s">
        <v>7</v>
      </c>
      <c r="B20" s="8" t="s">
        <v>8</v>
      </c>
      <c r="C20" s="8"/>
      <c r="D20" s="10"/>
      <c r="E20" s="9"/>
      <c r="F20" s="9"/>
      <c r="G20" s="9"/>
      <c r="H20" s="9"/>
      <c r="I20" s="9"/>
      <c r="J20" s="9"/>
      <c r="K20" s="9"/>
      <c r="L20" s="9"/>
      <c r="M20" s="9"/>
      <c r="N20" s="9"/>
      <c r="O20" s="9"/>
      <c r="P20" s="9"/>
      <c r="Q20" s="9"/>
      <c r="R20" s="9"/>
      <c r="S20" s="9"/>
    </row>
    <row r="21" spans="1:18" s="4" customFormat="1" ht="11.25" customHeight="1">
      <c r="A21" s="7">
        <v>96</v>
      </c>
      <c r="B21" s="3" t="s">
        <v>9</v>
      </c>
      <c r="C21" s="3"/>
      <c r="D21" s="11">
        <v>656393</v>
      </c>
      <c r="E21" s="12">
        <v>12851356</v>
      </c>
      <c r="F21" s="12">
        <v>558483</v>
      </c>
      <c r="G21" s="12">
        <v>12851356</v>
      </c>
      <c r="H21" s="12">
        <v>97910</v>
      </c>
      <c r="I21" s="12">
        <v>10582058</v>
      </c>
      <c r="J21" s="12">
        <v>3424339</v>
      </c>
      <c r="K21" s="12" t="s">
        <v>306</v>
      </c>
      <c r="L21" s="12" t="s">
        <v>306</v>
      </c>
      <c r="M21" s="12">
        <v>203391</v>
      </c>
      <c r="N21" s="12">
        <v>546917</v>
      </c>
      <c r="O21" s="13">
        <v>96</v>
      </c>
      <c r="P21" s="12"/>
      <c r="Q21" s="12"/>
      <c r="R21" s="12"/>
    </row>
    <row r="22" spans="1:18" s="4" customFormat="1" ht="11.25" customHeight="1">
      <c r="A22" s="7">
        <v>97</v>
      </c>
      <c r="B22" s="3" t="s">
        <v>10</v>
      </c>
      <c r="C22" s="3"/>
      <c r="D22" s="11">
        <v>1146332</v>
      </c>
      <c r="E22" s="12">
        <v>8958652</v>
      </c>
      <c r="F22" s="12">
        <v>992552</v>
      </c>
      <c r="G22" s="12">
        <v>8958652</v>
      </c>
      <c r="H22" s="12">
        <v>153780</v>
      </c>
      <c r="I22" s="12">
        <v>7649603</v>
      </c>
      <c r="J22" s="12" t="s">
        <v>306</v>
      </c>
      <c r="K22" s="12">
        <v>15707</v>
      </c>
      <c r="L22" s="12" t="s">
        <v>306</v>
      </c>
      <c r="M22" s="12">
        <v>569061</v>
      </c>
      <c r="N22" s="12">
        <v>449194</v>
      </c>
      <c r="O22" s="13">
        <v>97</v>
      </c>
      <c r="P22" s="12"/>
      <c r="Q22" s="12"/>
      <c r="R22" s="12"/>
    </row>
    <row r="23" spans="1:18" s="4" customFormat="1" ht="11.25" customHeight="1">
      <c r="A23" s="7">
        <v>98</v>
      </c>
      <c r="B23" s="3" t="s">
        <v>11</v>
      </c>
      <c r="C23" s="3"/>
      <c r="D23" s="11">
        <v>3531147</v>
      </c>
      <c r="E23" s="12">
        <v>23373563</v>
      </c>
      <c r="F23" s="12">
        <v>1311206</v>
      </c>
      <c r="G23" s="12">
        <v>23373563</v>
      </c>
      <c r="H23" s="12">
        <v>2219941</v>
      </c>
      <c r="I23" s="12">
        <v>21454013</v>
      </c>
      <c r="J23" s="12" t="s">
        <v>306</v>
      </c>
      <c r="K23" s="12">
        <v>700</v>
      </c>
      <c r="L23" s="12" t="s">
        <v>306</v>
      </c>
      <c r="M23" s="12">
        <v>10091</v>
      </c>
      <c r="N23" s="12">
        <v>1167784</v>
      </c>
      <c r="O23" s="13">
        <v>98</v>
      </c>
      <c r="P23" s="12"/>
      <c r="Q23" s="12"/>
      <c r="R23" s="12"/>
    </row>
    <row r="24" spans="1:18" s="4" customFormat="1" ht="11.25" customHeight="1">
      <c r="A24" s="7">
        <v>99</v>
      </c>
      <c r="B24" s="14" t="s">
        <v>4</v>
      </c>
      <c r="C24" s="14"/>
      <c r="D24" s="16">
        <f>SUM(D21:D23)</f>
        <v>5333872</v>
      </c>
      <c r="E24" s="17">
        <f>SUM(E21:E23)</f>
        <v>45183571</v>
      </c>
      <c r="F24" s="17">
        <f aca="true" t="shared" si="0" ref="F24:N24">SUM(F21:F23)</f>
        <v>2862241</v>
      </c>
      <c r="G24" s="17">
        <f t="shared" si="0"/>
        <v>45183571</v>
      </c>
      <c r="H24" s="17">
        <f t="shared" si="0"/>
        <v>2471631</v>
      </c>
      <c r="I24" s="17">
        <f t="shared" si="0"/>
        <v>39685674</v>
      </c>
      <c r="J24" s="17">
        <f t="shared" si="0"/>
        <v>3424339</v>
      </c>
      <c r="K24" s="17">
        <f t="shared" si="0"/>
        <v>16407</v>
      </c>
      <c r="L24" s="132">
        <v>0</v>
      </c>
      <c r="M24" s="17">
        <f t="shared" si="0"/>
        <v>782543</v>
      </c>
      <c r="N24" s="17">
        <f t="shared" si="0"/>
        <v>2163895</v>
      </c>
      <c r="O24" s="13">
        <v>99</v>
      </c>
      <c r="P24" s="17"/>
      <c r="Q24" s="17"/>
      <c r="R24" s="17"/>
    </row>
    <row r="25" spans="1:18" s="4" customFormat="1" ht="9.75" customHeight="1">
      <c r="A25" s="7"/>
      <c r="B25" s="2"/>
      <c r="C25" s="2"/>
      <c r="D25" s="11"/>
      <c r="E25" s="12"/>
      <c r="F25" s="12"/>
      <c r="G25" s="12"/>
      <c r="H25" s="12"/>
      <c r="I25" s="12"/>
      <c r="J25" s="12"/>
      <c r="K25" s="12"/>
      <c r="L25" s="12"/>
      <c r="M25" s="12"/>
      <c r="N25" s="12"/>
      <c r="O25" s="13"/>
      <c r="P25" s="12"/>
      <c r="Q25" s="12"/>
      <c r="R25" s="12"/>
    </row>
    <row r="26" spans="1:18" s="4" customFormat="1" ht="9.75" customHeight="1">
      <c r="A26" s="7" t="s">
        <v>7</v>
      </c>
      <c r="B26" s="8" t="s">
        <v>12</v>
      </c>
      <c r="C26" s="8"/>
      <c r="D26" s="18"/>
      <c r="E26" s="19"/>
      <c r="F26" s="19"/>
      <c r="G26" s="19"/>
      <c r="H26" s="19"/>
      <c r="I26" s="19"/>
      <c r="J26" s="19"/>
      <c r="K26" s="19"/>
      <c r="L26" s="19"/>
      <c r="M26" s="12"/>
      <c r="N26" s="19"/>
      <c r="O26" s="9"/>
      <c r="P26" s="19"/>
      <c r="Q26" s="19"/>
      <c r="R26" s="19"/>
    </row>
    <row r="27" spans="1:18" s="4" customFormat="1" ht="11.25" customHeight="1">
      <c r="A27" s="7">
        <v>100</v>
      </c>
      <c r="B27" s="3" t="s">
        <v>9</v>
      </c>
      <c r="C27" s="3"/>
      <c r="D27" s="11">
        <v>315854</v>
      </c>
      <c r="E27" s="12">
        <v>61901369</v>
      </c>
      <c r="F27" s="12">
        <v>136111</v>
      </c>
      <c r="G27" s="12">
        <v>61901369</v>
      </c>
      <c r="H27" s="12">
        <v>179743</v>
      </c>
      <c r="I27" s="12">
        <v>13879873</v>
      </c>
      <c r="J27" s="12" t="s">
        <v>306</v>
      </c>
      <c r="K27" s="12">
        <v>32647</v>
      </c>
      <c r="L27" s="12" t="s">
        <v>306</v>
      </c>
      <c r="M27" s="12">
        <v>2188</v>
      </c>
      <c r="N27" s="12">
        <v>1496833</v>
      </c>
      <c r="O27" s="13">
        <v>100</v>
      </c>
      <c r="P27" s="12"/>
      <c r="Q27" s="12"/>
      <c r="R27" s="12"/>
    </row>
    <row r="28" spans="1:18" s="4" customFormat="1" ht="11.25" customHeight="1">
      <c r="A28" s="7">
        <v>101</v>
      </c>
      <c r="B28" s="3" t="s">
        <v>13</v>
      </c>
      <c r="C28" s="3"/>
      <c r="D28" s="11">
        <v>1192301</v>
      </c>
      <c r="E28" s="12">
        <v>21610372</v>
      </c>
      <c r="F28" s="12">
        <v>238300</v>
      </c>
      <c r="G28" s="12">
        <v>21610372</v>
      </c>
      <c r="H28" s="12">
        <v>954001</v>
      </c>
      <c r="I28" s="12">
        <v>8071190</v>
      </c>
      <c r="J28" s="12" t="s">
        <v>306</v>
      </c>
      <c r="K28" s="12">
        <v>115506</v>
      </c>
      <c r="L28" s="12" t="s">
        <v>306</v>
      </c>
      <c r="M28" s="12">
        <v>886661</v>
      </c>
      <c r="N28" s="12">
        <v>356307</v>
      </c>
      <c r="O28" s="13">
        <v>101</v>
      </c>
      <c r="P28" s="12"/>
      <c r="Q28" s="12"/>
      <c r="R28" s="12"/>
    </row>
    <row r="29" spans="1:18" s="4" customFormat="1" ht="11.25" customHeight="1">
      <c r="A29" s="7">
        <v>102</v>
      </c>
      <c r="B29" s="3" t="s">
        <v>14</v>
      </c>
      <c r="C29" s="3"/>
      <c r="D29" s="11">
        <v>377919</v>
      </c>
      <c r="E29" s="12">
        <v>31710835</v>
      </c>
      <c r="F29" s="12">
        <v>311731</v>
      </c>
      <c r="G29" s="12">
        <v>31710835</v>
      </c>
      <c r="H29" s="12">
        <v>66188</v>
      </c>
      <c r="I29" s="12">
        <v>6316923</v>
      </c>
      <c r="J29" s="12" t="s">
        <v>306</v>
      </c>
      <c r="K29" s="12" t="s">
        <v>306</v>
      </c>
      <c r="L29" s="12" t="s">
        <v>306</v>
      </c>
      <c r="M29" s="12">
        <v>186</v>
      </c>
      <c r="N29" s="12">
        <v>250000</v>
      </c>
      <c r="O29" s="13">
        <v>102</v>
      </c>
      <c r="P29" s="12"/>
      <c r="Q29" s="12"/>
      <c r="R29" s="12"/>
    </row>
    <row r="30" spans="1:18" s="4" customFormat="1" ht="11.25" customHeight="1">
      <c r="A30" s="7">
        <v>103</v>
      </c>
      <c r="B30" s="3" t="s">
        <v>15</v>
      </c>
      <c r="C30" s="3"/>
      <c r="D30" s="11">
        <v>400746</v>
      </c>
      <c r="E30" s="12">
        <v>21548230</v>
      </c>
      <c r="F30" s="12">
        <v>307302</v>
      </c>
      <c r="G30" s="12">
        <v>21548230</v>
      </c>
      <c r="H30" s="12">
        <v>93444</v>
      </c>
      <c r="I30" s="12">
        <v>7361348</v>
      </c>
      <c r="J30" s="12" t="s">
        <v>306</v>
      </c>
      <c r="K30" s="12" t="s">
        <v>306</v>
      </c>
      <c r="L30" s="12" t="s">
        <v>306</v>
      </c>
      <c r="M30" s="12">
        <v>275839</v>
      </c>
      <c r="N30" s="12">
        <v>238766</v>
      </c>
      <c r="O30" s="13">
        <v>103</v>
      </c>
      <c r="P30" s="12"/>
      <c r="Q30" s="12"/>
      <c r="R30" s="12"/>
    </row>
    <row r="31" spans="1:18" s="4" customFormat="1" ht="11.25" customHeight="1">
      <c r="A31" s="7">
        <v>104</v>
      </c>
      <c r="B31" s="3" t="s">
        <v>16</v>
      </c>
      <c r="C31" s="3"/>
      <c r="D31" s="11">
        <v>406555</v>
      </c>
      <c r="E31" s="12">
        <v>29185491</v>
      </c>
      <c r="F31" s="12">
        <v>115508</v>
      </c>
      <c r="G31" s="12">
        <v>29185491</v>
      </c>
      <c r="H31" s="12">
        <v>291047</v>
      </c>
      <c r="I31" s="12">
        <v>6646152</v>
      </c>
      <c r="J31" s="12" t="s">
        <v>306</v>
      </c>
      <c r="K31" s="12" t="s">
        <v>306</v>
      </c>
      <c r="L31" s="12" t="s">
        <v>306</v>
      </c>
      <c r="M31" s="12">
        <v>36443</v>
      </c>
      <c r="N31" s="12">
        <v>577839</v>
      </c>
      <c r="O31" s="13">
        <v>104</v>
      </c>
      <c r="P31" s="12"/>
      <c r="Q31" s="12"/>
      <c r="R31" s="12"/>
    </row>
    <row r="32" spans="1:18" s="4" customFormat="1" ht="11.25" customHeight="1">
      <c r="A32" s="7">
        <v>105</v>
      </c>
      <c r="B32" s="3" t="s">
        <v>17</v>
      </c>
      <c r="C32" s="3"/>
      <c r="D32" s="11">
        <v>928156</v>
      </c>
      <c r="E32" s="12">
        <v>55446127</v>
      </c>
      <c r="F32" s="12">
        <v>290607</v>
      </c>
      <c r="G32" s="12">
        <v>55446127</v>
      </c>
      <c r="H32" s="12">
        <v>637549</v>
      </c>
      <c r="I32" s="12">
        <v>9668879</v>
      </c>
      <c r="J32" s="12" t="s">
        <v>306</v>
      </c>
      <c r="K32" s="12">
        <v>24482</v>
      </c>
      <c r="L32" s="12" t="s">
        <v>306</v>
      </c>
      <c r="M32" s="12">
        <v>707177</v>
      </c>
      <c r="N32" s="12">
        <v>399670</v>
      </c>
      <c r="O32" s="13">
        <v>105</v>
      </c>
      <c r="P32" s="12"/>
      <c r="Q32" s="12"/>
      <c r="R32" s="12"/>
    </row>
    <row r="33" spans="1:18" s="4" customFormat="1" ht="11.25" customHeight="1">
      <c r="A33" s="7">
        <v>106</v>
      </c>
      <c r="B33" s="3" t="s">
        <v>18</v>
      </c>
      <c r="C33" s="3"/>
      <c r="D33" s="11">
        <v>388454</v>
      </c>
      <c r="E33" s="12">
        <v>42371078</v>
      </c>
      <c r="F33" s="12">
        <v>302401</v>
      </c>
      <c r="G33" s="12">
        <v>42371078</v>
      </c>
      <c r="H33" s="12">
        <v>86053</v>
      </c>
      <c r="I33" s="12">
        <v>9518959</v>
      </c>
      <c r="J33" s="12" t="s">
        <v>306</v>
      </c>
      <c r="K33" s="12">
        <v>11551</v>
      </c>
      <c r="L33" s="12" t="s">
        <v>306</v>
      </c>
      <c r="M33" s="12">
        <v>158489</v>
      </c>
      <c r="N33" s="12">
        <v>520088</v>
      </c>
      <c r="O33" s="13">
        <v>106</v>
      </c>
      <c r="P33" s="12"/>
      <c r="Q33" s="12"/>
      <c r="R33" s="12"/>
    </row>
    <row r="34" spans="1:18" s="4" customFormat="1" ht="11.25" customHeight="1">
      <c r="A34" s="7">
        <v>107</v>
      </c>
      <c r="B34" s="3" t="s">
        <v>10</v>
      </c>
      <c r="C34" s="3"/>
      <c r="D34" s="11">
        <v>1406130</v>
      </c>
      <c r="E34" s="12">
        <v>28176120</v>
      </c>
      <c r="F34" s="12">
        <v>516139</v>
      </c>
      <c r="G34" s="12">
        <v>28176120</v>
      </c>
      <c r="H34" s="12">
        <v>889991</v>
      </c>
      <c r="I34" s="12">
        <v>8872357</v>
      </c>
      <c r="J34" s="12" t="s">
        <v>306</v>
      </c>
      <c r="K34" s="12">
        <v>17093</v>
      </c>
      <c r="L34" s="12" t="s">
        <v>306</v>
      </c>
      <c r="M34" s="12">
        <v>620427</v>
      </c>
      <c r="N34" s="12">
        <v>447833</v>
      </c>
      <c r="O34" s="13">
        <v>107</v>
      </c>
      <c r="P34" s="12"/>
      <c r="Q34" s="12"/>
      <c r="R34" s="12"/>
    </row>
    <row r="35" spans="1:18" s="4" customFormat="1" ht="11.25" customHeight="1">
      <c r="A35" s="7">
        <v>108</v>
      </c>
      <c r="B35" s="3" t="s">
        <v>11</v>
      </c>
      <c r="C35" s="3"/>
      <c r="D35" s="11">
        <v>1579615</v>
      </c>
      <c r="E35" s="12">
        <v>53215889</v>
      </c>
      <c r="F35" s="12">
        <v>951252</v>
      </c>
      <c r="G35" s="12">
        <v>53215889</v>
      </c>
      <c r="H35" s="12">
        <v>628363</v>
      </c>
      <c r="I35" s="12">
        <v>12740906</v>
      </c>
      <c r="J35" s="12" t="s">
        <v>306</v>
      </c>
      <c r="K35" s="12" t="s">
        <v>306</v>
      </c>
      <c r="L35" s="12" t="s">
        <v>306</v>
      </c>
      <c r="M35" s="12">
        <v>1981</v>
      </c>
      <c r="N35" s="12">
        <v>1061433</v>
      </c>
      <c r="O35" s="13">
        <v>108</v>
      </c>
      <c r="P35" s="12"/>
      <c r="Q35" s="12"/>
      <c r="R35" s="12"/>
    </row>
    <row r="36" spans="1:18" s="4" customFormat="1" ht="11.25" customHeight="1">
      <c r="A36" s="7">
        <v>109</v>
      </c>
      <c r="B36" s="14" t="s">
        <v>4</v>
      </c>
      <c r="C36" s="14"/>
      <c r="D36" s="16">
        <f>SUM(D27:D35)</f>
        <v>6995730</v>
      </c>
      <c r="E36" s="17">
        <f>SUM(E27:E35)</f>
        <v>345165511</v>
      </c>
      <c r="F36" s="17">
        <f aca="true" t="shared" si="1" ref="F36:N36">SUM(F27:F35)</f>
        <v>3169351</v>
      </c>
      <c r="G36" s="17">
        <f t="shared" si="1"/>
        <v>345165511</v>
      </c>
      <c r="H36" s="17">
        <f t="shared" si="1"/>
        <v>3826379</v>
      </c>
      <c r="I36" s="17">
        <f t="shared" si="1"/>
        <v>83076587</v>
      </c>
      <c r="J36" s="132">
        <f t="shared" si="1"/>
        <v>0</v>
      </c>
      <c r="K36" s="17">
        <f t="shared" si="1"/>
        <v>201279</v>
      </c>
      <c r="L36" s="17" t="s">
        <v>338</v>
      </c>
      <c r="M36" s="17">
        <f t="shared" si="1"/>
        <v>2689391</v>
      </c>
      <c r="N36" s="17">
        <f t="shared" si="1"/>
        <v>5348769</v>
      </c>
      <c r="O36" s="13">
        <v>109</v>
      </c>
      <c r="P36" s="17"/>
      <c r="Q36" s="17"/>
      <c r="R36" s="17"/>
    </row>
    <row r="37" spans="1:18" s="4" customFormat="1" ht="11.25" customHeight="1">
      <c r="A37" s="7">
        <v>110</v>
      </c>
      <c r="B37" s="20" t="s">
        <v>6</v>
      </c>
      <c r="C37" s="20"/>
      <c r="D37" s="16">
        <f>D24+D36</f>
        <v>12329602</v>
      </c>
      <c r="E37" s="17">
        <f>E24+E36</f>
        <v>390349082</v>
      </c>
      <c r="F37" s="17">
        <f aca="true" t="shared" si="2" ref="F37:N37">F24+F36</f>
        <v>6031592</v>
      </c>
      <c r="G37" s="17">
        <f t="shared" si="2"/>
        <v>390349082</v>
      </c>
      <c r="H37" s="17">
        <f t="shared" si="2"/>
        <v>6298010</v>
      </c>
      <c r="I37" s="17">
        <f t="shared" si="2"/>
        <v>122762261</v>
      </c>
      <c r="J37" s="17">
        <f t="shared" si="2"/>
        <v>3424339</v>
      </c>
      <c r="K37" s="17">
        <f t="shared" si="2"/>
        <v>217686</v>
      </c>
      <c r="L37" s="17" t="s">
        <v>338</v>
      </c>
      <c r="M37" s="17">
        <f t="shared" si="2"/>
        <v>3471934</v>
      </c>
      <c r="N37" s="17">
        <f t="shared" si="2"/>
        <v>7512664</v>
      </c>
      <c r="O37" s="13">
        <v>110</v>
      </c>
      <c r="P37" s="17"/>
      <c r="Q37" s="17"/>
      <c r="R37" s="17"/>
    </row>
    <row r="38" spans="1:19" s="6" customFormat="1" ht="18" customHeight="1">
      <c r="A38" s="424" t="s">
        <v>371</v>
      </c>
      <c r="B38" s="424"/>
      <c r="C38" s="424"/>
      <c r="D38" s="424"/>
      <c r="E38" s="424"/>
      <c r="F38" s="424"/>
      <c r="G38" s="424"/>
      <c r="H38" s="424"/>
      <c r="I38" s="424" t="s">
        <v>371</v>
      </c>
      <c r="J38" s="424"/>
      <c r="K38" s="424"/>
      <c r="L38" s="424"/>
      <c r="M38" s="424"/>
      <c r="N38" s="424"/>
      <c r="O38" s="424"/>
      <c r="P38" s="88"/>
      <c r="Q38" s="88"/>
      <c r="R38" s="88"/>
      <c r="S38" s="88"/>
    </row>
    <row r="39" spans="1:19" s="4" customFormat="1" ht="9.75" customHeight="1">
      <c r="A39" s="7" t="s">
        <v>7</v>
      </c>
      <c r="B39" s="8" t="s">
        <v>8</v>
      </c>
      <c r="C39" s="8"/>
      <c r="D39" s="10"/>
      <c r="E39" s="9"/>
      <c r="F39" s="9"/>
      <c r="G39" s="9"/>
      <c r="H39" s="9"/>
      <c r="I39" s="9"/>
      <c r="J39" s="9"/>
      <c r="K39" s="9"/>
      <c r="L39" s="9"/>
      <c r="M39" s="12"/>
      <c r="N39" s="9"/>
      <c r="O39" s="9"/>
      <c r="P39" s="9"/>
      <c r="Q39" s="9"/>
      <c r="R39" s="9"/>
      <c r="S39" s="9"/>
    </row>
    <row r="40" spans="1:18" s="4" customFormat="1" ht="11.25" customHeight="1">
      <c r="A40" s="7">
        <v>111</v>
      </c>
      <c r="B40" s="3" t="s">
        <v>25</v>
      </c>
      <c r="C40" s="3"/>
      <c r="D40" s="11">
        <v>1288044</v>
      </c>
      <c r="E40" s="12">
        <v>88995801</v>
      </c>
      <c r="F40" s="12">
        <v>1075382</v>
      </c>
      <c r="G40" s="12">
        <v>88995801</v>
      </c>
      <c r="H40" s="12">
        <v>212662</v>
      </c>
      <c r="I40" s="12">
        <v>59165821</v>
      </c>
      <c r="J40" s="12" t="s">
        <v>306</v>
      </c>
      <c r="K40" s="12">
        <v>6737</v>
      </c>
      <c r="L40" s="12" t="s">
        <v>306</v>
      </c>
      <c r="M40" s="12">
        <v>18340</v>
      </c>
      <c r="N40" s="12">
        <v>1121156</v>
      </c>
      <c r="O40" s="13">
        <v>111</v>
      </c>
      <c r="P40" s="12"/>
      <c r="Q40" s="12"/>
      <c r="R40" s="12"/>
    </row>
    <row r="41" spans="1:18" s="4" customFormat="1" ht="11.25" customHeight="1">
      <c r="A41" s="7">
        <v>112</v>
      </c>
      <c r="B41" s="3" t="s">
        <v>20</v>
      </c>
      <c r="C41" s="3"/>
      <c r="D41" s="11">
        <v>220859</v>
      </c>
      <c r="E41" s="12">
        <v>12515040</v>
      </c>
      <c r="F41" s="12">
        <v>70716</v>
      </c>
      <c r="G41" s="12">
        <v>12515040</v>
      </c>
      <c r="H41" s="12">
        <v>150143</v>
      </c>
      <c r="I41" s="12">
        <v>7628405</v>
      </c>
      <c r="J41" s="12" t="s">
        <v>306</v>
      </c>
      <c r="K41" s="12" t="s">
        <v>306</v>
      </c>
      <c r="L41" s="12" t="s">
        <v>306</v>
      </c>
      <c r="M41" s="12">
        <v>10268</v>
      </c>
      <c r="N41" s="12">
        <v>157586</v>
      </c>
      <c r="O41" s="13">
        <v>112</v>
      </c>
      <c r="P41" s="12"/>
      <c r="Q41" s="12"/>
      <c r="R41" s="12"/>
    </row>
    <row r="42" spans="1:18" s="4" customFormat="1" ht="11.25" customHeight="1">
      <c r="A42" s="7">
        <v>113</v>
      </c>
      <c r="B42" s="3" t="s">
        <v>21</v>
      </c>
      <c r="C42" s="3"/>
      <c r="D42" s="11">
        <v>1295314</v>
      </c>
      <c r="E42" s="12">
        <v>22156359</v>
      </c>
      <c r="F42" s="12">
        <v>229333</v>
      </c>
      <c r="G42" s="12">
        <v>22156359</v>
      </c>
      <c r="H42" s="12">
        <v>1065981</v>
      </c>
      <c r="I42" s="12">
        <v>8659803</v>
      </c>
      <c r="J42" s="12" t="s">
        <v>306</v>
      </c>
      <c r="K42" s="12">
        <v>4429</v>
      </c>
      <c r="L42" s="12" t="s">
        <v>306</v>
      </c>
      <c r="M42" s="12">
        <v>631425</v>
      </c>
      <c r="N42" s="12">
        <v>238000</v>
      </c>
      <c r="O42" s="13">
        <v>113</v>
      </c>
      <c r="P42" s="12"/>
      <c r="Q42" s="12"/>
      <c r="R42" s="12"/>
    </row>
    <row r="43" spans="1:18" s="4" customFormat="1" ht="11.25" customHeight="1">
      <c r="A43" s="7">
        <v>114</v>
      </c>
      <c r="B43" s="3" t="s">
        <v>22</v>
      </c>
      <c r="C43" s="3"/>
      <c r="D43" s="11">
        <v>367627</v>
      </c>
      <c r="E43" s="12">
        <v>11342880</v>
      </c>
      <c r="F43" s="12">
        <v>200871</v>
      </c>
      <c r="G43" s="12">
        <v>11342880</v>
      </c>
      <c r="H43" s="12">
        <v>166756</v>
      </c>
      <c r="I43" s="12">
        <v>3007247</v>
      </c>
      <c r="J43" s="12" t="s">
        <v>306</v>
      </c>
      <c r="K43" s="12" t="s">
        <v>306</v>
      </c>
      <c r="L43" s="12" t="s">
        <v>306</v>
      </c>
      <c r="M43" s="12">
        <v>104329</v>
      </c>
      <c r="N43" s="12">
        <v>526191</v>
      </c>
      <c r="O43" s="13">
        <v>114</v>
      </c>
      <c r="P43" s="12"/>
      <c r="Q43" s="12"/>
      <c r="R43" s="12"/>
    </row>
    <row r="44" spans="1:18" s="4" customFormat="1" ht="11.25" customHeight="1">
      <c r="A44" s="7">
        <v>115</v>
      </c>
      <c r="B44" s="14" t="s">
        <v>4</v>
      </c>
      <c r="C44" s="14"/>
      <c r="D44" s="16">
        <f>SUM(D40:D43)</f>
        <v>3171844</v>
      </c>
      <c r="E44" s="17">
        <f>SUM(E40:E43)</f>
        <v>135010080</v>
      </c>
      <c r="F44" s="17">
        <f aca="true" t="shared" si="3" ref="F44:N44">SUM(F40:F43)</f>
        <v>1576302</v>
      </c>
      <c r="G44" s="17">
        <f t="shared" si="3"/>
        <v>135010080</v>
      </c>
      <c r="H44" s="17">
        <f t="shared" si="3"/>
        <v>1595542</v>
      </c>
      <c r="I44" s="17">
        <f t="shared" si="3"/>
        <v>78461276</v>
      </c>
      <c r="J44" s="132">
        <f t="shared" si="3"/>
        <v>0</v>
      </c>
      <c r="K44" s="17">
        <f t="shared" si="3"/>
        <v>11166</v>
      </c>
      <c r="L44" s="133">
        <f t="shared" si="3"/>
        <v>0</v>
      </c>
      <c r="M44" s="17">
        <f t="shared" si="3"/>
        <v>764362</v>
      </c>
      <c r="N44" s="17">
        <f t="shared" si="3"/>
        <v>2042933</v>
      </c>
      <c r="O44" s="13">
        <v>115</v>
      </c>
      <c r="P44" s="17"/>
      <c r="Q44" s="17"/>
      <c r="R44" s="17"/>
    </row>
    <row r="45" spans="1:18" s="4" customFormat="1" ht="9.75" customHeight="1">
      <c r="A45" s="7"/>
      <c r="B45" s="2"/>
      <c r="C45" s="2"/>
      <c r="D45" s="11"/>
      <c r="E45" s="12"/>
      <c r="F45" s="12"/>
      <c r="G45" s="12"/>
      <c r="H45" s="12"/>
      <c r="I45" s="12"/>
      <c r="J45" s="12"/>
      <c r="K45" s="12"/>
      <c r="L45" s="12"/>
      <c r="M45" s="12"/>
      <c r="N45" s="12"/>
      <c r="O45" s="13"/>
      <c r="P45" s="12"/>
      <c r="Q45" s="12"/>
      <c r="R45" s="12"/>
    </row>
    <row r="46" spans="1:18" s="4" customFormat="1" ht="9.75" customHeight="1">
      <c r="A46" s="7" t="s">
        <v>7</v>
      </c>
      <c r="B46" s="8" t="s">
        <v>23</v>
      </c>
      <c r="C46" s="8"/>
      <c r="D46" s="18"/>
      <c r="E46" s="19"/>
      <c r="F46" s="19"/>
      <c r="G46" s="19"/>
      <c r="H46" s="19"/>
      <c r="I46" s="19"/>
      <c r="J46" s="19"/>
      <c r="K46" s="19"/>
      <c r="L46" s="19"/>
      <c r="M46" s="12"/>
      <c r="N46" s="19"/>
      <c r="O46" s="9" t="s">
        <v>7</v>
      </c>
      <c r="P46" s="19"/>
      <c r="Q46" s="19"/>
      <c r="R46" s="19"/>
    </row>
    <row r="47" spans="1:18" s="4" customFormat="1" ht="11.25" customHeight="1">
      <c r="A47" s="7">
        <v>116</v>
      </c>
      <c r="B47" s="3" t="s">
        <v>24</v>
      </c>
      <c r="C47" s="3"/>
      <c r="D47" s="11">
        <v>1674593</v>
      </c>
      <c r="E47" s="12">
        <v>47488761</v>
      </c>
      <c r="F47" s="12">
        <v>434653</v>
      </c>
      <c r="G47" s="12">
        <v>47488761</v>
      </c>
      <c r="H47" s="12">
        <v>1239940</v>
      </c>
      <c r="I47" s="12">
        <v>9803447</v>
      </c>
      <c r="J47" s="12" t="s">
        <v>306</v>
      </c>
      <c r="K47" s="12" t="s">
        <v>306</v>
      </c>
      <c r="L47" s="12" t="s">
        <v>306</v>
      </c>
      <c r="M47" s="12">
        <v>157462</v>
      </c>
      <c r="N47" s="12">
        <v>276653</v>
      </c>
      <c r="O47" s="13">
        <v>116</v>
      </c>
      <c r="P47" s="12"/>
      <c r="Q47" s="12"/>
      <c r="R47" s="12"/>
    </row>
    <row r="48" spans="1:18" s="4" customFormat="1" ht="11.25" customHeight="1">
      <c r="A48" s="7">
        <v>117</v>
      </c>
      <c r="B48" s="3" t="s">
        <v>25</v>
      </c>
      <c r="C48" s="3"/>
      <c r="D48" s="11">
        <v>3190186</v>
      </c>
      <c r="E48" s="12">
        <v>105503343</v>
      </c>
      <c r="F48" s="12">
        <v>947304</v>
      </c>
      <c r="G48" s="12">
        <v>105503343</v>
      </c>
      <c r="H48" s="12">
        <v>2242882</v>
      </c>
      <c r="I48" s="12">
        <v>21055307</v>
      </c>
      <c r="J48" s="12" t="s">
        <v>306</v>
      </c>
      <c r="K48" s="12">
        <v>34695</v>
      </c>
      <c r="L48" s="12" t="s">
        <v>306</v>
      </c>
      <c r="M48" s="12">
        <v>1743370</v>
      </c>
      <c r="N48" s="12">
        <v>620540</v>
      </c>
      <c r="O48" s="13">
        <v>117</v>
      </c>
      <c r="P48" s="12"/>
      <c r="Q48" s="12"/>
      <c r="R48" s="12"/>
    </row>
    <row r="49" spans="1:18" s="4" customFormat="1" ht="11.25" customHeight="1">
      <c r="A49" s="7">
        <v>118</v>
      </c>
      <c r="B49" s="3" t="s">
        <v>305</v>
      </c>
      <c r="C49" s="3"/>
      <c r="D49" s="11">
        <v>719726</v>
      </c>
      <c r="E49" s="12">
        <v>30244677</v>
      </c>
      <c r="F49" s="12">
        <v>230647</v>
      </c>
      <c r="G49" s="12">
        <v>30244677</v>
      </c>
      <c r="H49" s="12">
        <v>489079</v>
      </c>
      <c r="I49" s="12">
        <v>7345147</v>
      </c>
      <c r="J49" s="12" t="s">
        <v>306</v>
      </c>
      <c r="K49" s="12">
        <v>77832</v>
      </c>
      <c r="L49" s="12" t="s">
        <v>306</v>
      </c>
      <c r="M49" s="12">
        <v>222739</v>
      </c>
      <c r="N49" s="12">
        <v>183200</v>
      </c>
      <c r="O49" s="13">
        <v>118</v>
      </c>
      <c r="P49" s="12"/>
      <c r="Q49" s="12"/>
      <c r="R49" s="12"/>
    </row>
    <row r="50" spans="1:18" s="4" customFormat="1" ht="11.25" customHeight="1">
      <c r="A50" s="7">
        <v>119</v>
      </c>
      <c r="B50" s="3" t="s">
        <v>26</v>
      </c>
      <c r="C50" s="3"/>
      <c r="D50" s="11">
        <v>698923</v>
      </c>
      <c r="E50" s="12">
        <v>53004714</v>
      </c>
      <c r="F50" s="12">
        <v>48886</v>
      </c>
      <c r="G50" s="12">
        <v>53004714</v>
      </c>
      <c r="H50" s="12">
        <v>650037</v>
      </c>
      <c r="I50" s="12">
        <v>10953825</v>
      </c>
      <c r="J50" s="12" t="s">
        <v>306</v>
      </c>
      <c r="K50" s="12" t="s">
        <v>306</v>
      </c>
      <c r="L50" s="12" t="s">
        <v>306</v>
      </c>
      <c r="M50" s="12">
        <v>4374</v>
      </c>
      <c r="N50" s="12">
        <v>419669</v>
      </c>
      <c r="O50" s="13">
        <v>119</v>
      </c>
      <c r="P50" s="12"/>
      <c r="Q50" s="12"/>
      <c r="R50" s="12"/>
    </row>
    <row r="51" spans="1:18" s="4" customFormat="1" ht="11.25" customHeight="1">
      <c r="A51" s="7">
        <v>120</v>
      </c>
      <c r="B51" s="3" t="s">
        <v>27</v>
      </c>
      <c r="C51" s="3"/>
      <c r="D51" s="11">
        <v>2260606</v>
      </c>
      <c r="E51" s="12">
        <v>41725927</v>
      </c>
      <c r="F51" s="12">
        <v>86266</v>
      </c>
      <c r="G51" s="12">
        <v>41725927</v>
      </c>
      <c r="H51" s="12">
        <v>2174340</v>
      </c>
      <c r="I51" s="12">
        <v>8688931</v>
      </c>
      <c r="J51" s="12" t="s">
        <v>306</v>
      </c>
      <c r="K51" s="12">
        <v>29399</v>
      </c>
      <c r="L51" s="12" t="s">
        <v>306</v>
      </c>
      <c r="M51" s="12">
        <v>1169837</v>
      </c>
      <c r="N51" s="12">
        <v>726642</v>
      </c>
      <c r="O51" s="13">
        <v>120</v>
      </c>
      <c r="P51" s="12"/>
      <c r="Q51" s="12"/>
      <c r="R51" s="12"/>
    </row>
    <row r="52" spans="1:18" s="4" customFormat="1" ht="11.25" customHeight="1">
      <c r="A52" s="7">
        <v>121</v>
      </c>
      <c r="B52" s="3" t="s">
        <v>28</v>
      </c>
      <c r="C52" s="3"/>
      <c r="D52" s="11">
        <v>1060962</v>
      </c>
      <c r="E52" s="12">
        <v>25950065</v>
      </c>
      <c r="F52" s="12">
        <v>347007</v>
      </c>
      <c r="G52" s="12">
        <v>25950065</v>
      </c>
      <c r="H52" s="12">
        <v>713955</v>
      </c>
      <c r="I52" s="12">
        <v>6972733</v>
      </c>
      <c r="J52" s="12" t="s">
        <v>306</v>
      </c>
      <c r="K52" s="12" t="s">
        <v>306</v>
      </c>
      <c r="L52" s="12" t="s">
        <v>306</v>
      </c>
      <c r="M52" s="12">
        <v>60179</v>
      </c>
      <c r="N52" s="12">
        <v>248567</v>
      </c>
      <c r="O52" s="13">
        <v>121</v>
      </c>
      <c r="P52" s="12"/>
      <c r="Q52" s="12"/>
      <c r="R52" s="12"/>
    </row>
    <row r="53" spans="1:18" s="4" customFormat="1" ht="11.25" customHeight="1">
      <c r="A53" s="7">
        <v>122</v>
      </c>
      <c r="B53" s="3" t="s">
        <v>29</v>
      </c>
      <c r="C53" s="3"/>
      <c r="D53" s="11">
        <v>613958</v>
      </c>
      <c r="E53" s="12">
        <v>53873586</v>
      </c>
      <c r="F53" s="12">
        <v>379307</v>
      </c>
      <c r="G53" s="12">
        <v>53873586</v>
      </c>
      <c r="H53" s="12">
        <v>234651</v>
      </c>
      <c r="I53" s="12">
        <v>11052525</v>
      </c>
      <c r="J53" s="12" t="s">
        <v>306</v>
      </c>
      <c r="K53" s="12">
        <v>51019</v>
      </c>
      <c r="L53" s="12" t="s">
        <v>306</v>
      </c>
      <c r="M53" s="12">
        <v>2325191</v>
      </c>
      <c r="N53" s="12">
        <v>534046</v>
      </c>
      <c r="O53" s="13">
        <v>122</v>
      </c>
      <c r="P53" s="12"/>
      <c r="Q53" s="12"/>
      <c r="R53" s="12"/>
    </row>
    <row r="54" spans="1:18" s="4" customFormat="1" ht="11.25" customHeight="1">
      <c r="A54" s="7">
        <v>123</v>
      </c>
      <c r="B54" s="3" t="s">
        <v>30</v>
      </c>
      <c r="C54" s="3"/>
      <c r="D54" s="11">
        <v>705357</v>
      </c>
      <c r="E54" s="12">
        <v>53826294</v>
      </c>
      <c r="F54" s="12">
        <v>161338</v>
      </c>
      <c r="G54" s="12">
        <v>53826294</v>
      </c>
      <c r="H54" s="12">
        <v>544019</v>
      </c>
      <c r="I54" s="12">
        <v>12799911</v>
      </c>
      <c r="J54" s="12" t="s">
        <v>306</v>
      </c>
      <c r="K54" s="12">
        <v>4993</v>
      </c>
      <c r="L54" s="12" t="s">
        <v>306</v>
      </c>
      <c r="M54" s="12">
        <v>243374</v>
      </c>
      <c r="N54" s="12">
        <v>408392</v>
      </c>
      <c r="O54" s="13">
        <v>123</v>
      </c>
      <c r="P54" s="12"/>
      <c r="Q54" s="12"/>
      <c r="R54" s="12"/>
    </row>
    <row r="55" spans="1:18" s="4" customFormat="1" ht="11.25" customHeight="1">
      <c r="A55" s="7">
        <v>124</v>
      </c>
      <c r="B55" s="3" t="s">
        <v>31</v>
      </c>
      <c r="C55" s="3"/>
      <c r="D55" s="11">
        <v>469980</v>
      </c>
      <c r="E55" s="12">
        <v>43262253</v>
      </c>
      <c r="F55" s="12">
        <v>127592</v>
      </c>
      <c r="G55" s="12">
        <v>43262253</v>
      </c>
      <c r="H55" s="12">
        <v>342388</v>
      </c>
      <c r="I55" s="12">
        <v>9430538</v>
      </c>
      <c r="J55" s="12" t="s">
        <v>306</v>
      </c>
      <c r="K55" s="12" t="s">
        <v>306</v>
      </c>
      <c r="L55" s="12" t="s">
        <v>306</v>
      </c>
      <c r="M55" s="12">
        <v>103344</v>
      </c>
      <c r="N55" s="12">
        <v>337019</v>
      </c>
      <c r="O55" s="13">
        <v>124</v>
      </c>
      <c r="P55" s="12"/>
      <c r="Q55" s="12"/>
      <c r="R55" s="12"/>
    </row>
    <row r="56" spans="1:18" s="4" customFormat="1" ht="11.25" customHeight="1">
      <c r="A56" s="7">
        <v>125</v>
      </c>
      <c r="B56" s="3" t="s">
        <v>32</v>
      </c>
      <c r="C56" s="3"/>
      <c r="D56" s="11">
        <v>1050151</v>
      </c>
      <c r="E56" s="12">
        <v>50254682</v>
      </c>
      <c r="F56" s="12">
        <v>319325</v>
      </c>
      <c r="G56" s="12">
        <v>50254682</v>
      </c>
      <c r="H56" s="12">
        <v>730826</v>
      </c>
      <c r="I56" s="12">
        <v>11266407</v>
      </c>
      <c r="J56" s="12" t="s">
        <v>306</v>
      </c>
      <c r="K56" s="12">
        <v>36511</v>
      </c>
      <c r="L56" s="12" t="s">
        <v>306</v>
      </c>
      <c r="M56" s="12">
        <v>106498</v>
      </c>
      <c r="N56" s="12">
        <v>460831</v>
      </c>
      <c r="O56" s="13">
        <v>125</v>
      </c>
      <c r="P56" s="12"/>
      <c r="Q56" s="12"/>
      <c r="R56" s="12"/>
    </row>
    <row r="57" spans="1:18" s="4" customFormat="1" ht="11.25" customHeight="1">
      <c r="A57" s="7">
        <v>126</v>
      </c>
      <c r="B57" s="14" t="s">
        <v>4</v>
      </c>
      <c r="C57" s="14"/>
      <c r="D57" s="16">
        <f>SUM(D47:D56)</f>
        <v>12444442</v>
      </c>
      <c r="E57" s="17">
        <f>SUM(E47:E56)</f>
        <v>505134302</v>
      </c>
      <c r="F57" s="17">
        <f aca="true" t="shared" si="4" ref="F57:N57">SUM(F47:F56)</f>
        <v>3082325</v>
      </c>
      <c r="G57" s="17">
        <f t="shared" si="4"/>
        <v>505134302</v>
      </c>
      <c r="H57" s="17">
        <f t="shared" si="4"/>
        <v>9362117</v>
      </c>
      <c r="I57" s="17">
        <f t="shared" si="4"/>
        <v>109368771</v>
      </c>
      <c r="J57" s="132">
        <f t="shared" si="4"/>
        <v>0</v>
      </c>
      <c r="K57" s="17">
        <f t="shared" si="4"/>
        <v>234449</v>
      </c>
      <c r="L57" s="132">
        <f t="shared" si="4"/>
        <v>0</v>
      </c>
      <c r="M57" s="17">
        <f t="shared" si="4"/>
        <v>6136368</v>
      </c>
      <c r="N57" s="17">
        <f t="shared" si="4"/>
        <v>4215559</v>
      </c>
      <c r="O57" s="13">
        <v>126</v>
      </c>
      <c r="P57" s="17"/>
      <c r="Q57" s="17"/>
      <c r="R57" s="17"/>
    </row>
    <row r="58" spans="1:18" s="4" customFormat="1" ht="11.25" customHeight="1">
      <c r="A58" s="7">
        <v>127</v>
      </c>
      <c r="B58" s="20" t="s">
        <v>19</v>
      </c>
      <c r="C58" s="20"/>
      <c r="D58" s="16">
        <f>D44+D57</f>
        <v>15616286</v>
      </c>
      <c r="E58" s="17">
        <f>E44+E57</f>
        <v>640144382</v>
      </c>
      <c r="F58" s="17">
        <f aca="true" t="shared" si="5" ref="F58:N58">F44+F57</f>
        <v>4658627</v>
      </c>
      <c r="G58" s="17">
        <f t="shared" si="5"/>
        <v>640144382</v>
      </c>
      <c r="H58" s="17">
        <f t="shared" si="5"/>
        <v>10957659</v>
      </c>
      <c r="I58" s="17">
        <f t="shared" si="5"/>
        <v>187830047</v>
      </c>
      <c r="J58" s="132">
        <f t="shared" si="5"/>
        <v>0</v>
      </c>
      <c r="K58" s="17">
        <f t="shared" si="5"/>
        <v>245615</v>
      </c>
      <c r="L58" s="132">
        <f t="shared" si="5"/>
        <v>0</v>
      </c>
      <c r="M58" s="17">
        <f t="shared" si="5"/>
        <v>6900730</v>
      </c>
      <c r="N58" s="17">
        <f t="shared" si="5"/>
        <v>6258492</v>
      </c>
      <c r="O58" s="13">
        <v>127</v>
      </c>
      <c r="P58" s="17"/>
      <c r="Q58" s="17"/>
      <c r="R58" s="17"/>
    </row>
    <row r="59" spans="1:19" s="4" customFormat="1" ht="9.75" customHeight="1">
      <c r="A59" s="7"/>
      <c r="B59" s="8"/>
      <c r="C59" s="8"/>
      <c r="D59" s="9"/>
      <c r="E59" s="19"/>
      <c r="F59" s="19"/>
      <c r="G59" s="19"/>
      <c r="H59" s="19"/>
      <c r="I59" s="19"/>
      <c r="J59" s="19"/>
      <c r="K59" s="21"/>
      <c r="L59" s="21"/>
      <c r="M59" s="21"/>
      <c r="N59" s="21"/>
      <c r="O59" s="199"/>
      <c r="P59" s="21"/>
      <c r="Q59" s="21"/>
      <c r="R59" s="21"/>
      <c r="S59" s="5"/>
    </row>
    <row r="60" spans="1:19" s="4" customFormat="1" ht="9.75" customHeight="1">
      <c r="A60" s="423" t="s">
        <v>33</v>
      </c>
      <c r="B60" s="423"/>
      <c r="C60" s="423"/>
      <c r="D60" s="423"/>
      <c r="E60" s="423"/>
      <c r="F60" s="423"/>
      <c r="G60" s="423"/>
      <c r="H60" s="423"/>
      <c r="I60" s="423"/>
      <c r="J60" s="423"/>
      <c r="K60" s="21"/>
      <c r="L60" s="21"/>
      <c r="M60" s="21"/>
      <c r="N60" s="21"/>
      <c r="O60" s="199"/>
      <c r="P60" s="21"/>
      <c r="Q60" s="21"/>
      <c r="R60" s="21"/>
      <c r="S60" s="5"/>
    </row>
    <row r="61" spans="1:16" s="212" customFormat="1" ht="9" customHeight="1">
      <c r="A61" s="213" t="s">
        <v>411</v>
      </c>
      <c r="B61" s="213"/>
      <c r="C61" s="213"/>
      <c r="D61" s="213"/>
      <c r="E61" s="213"/>
      <c r="F61" s="213"/>
      <c r="G61" s="213"/>
      <c r="H61" s="213"/>
      <c r="I61" s="213"/>
      <c r="J61" s="213"/>
      <c r="K61" s="213"/>
      <c r="L61" s="213"/>
      <c r="M61" s="213"/>
      <c r="N61" s="213"/>
      <c r="O61" s="213"/>
      <c r="P61" s="213"/>
    </row>
    <row r="62" spans="1:15" s="212" customFormat="1" ht="8.25">
      <c r="A62" s="213" t="s">
        <v>337</v>
      </c>
      <c r="B62" s="213"/>
      <c r="C62" s="213"/>
      <c r="D62" s="213"/>
      <c r="E62" s="213"/>
      <c r="F62" s="213"/>
      <c r="G62" s="213"/>
      <c r="H62" s="213"/>
      <c r="O62" s="214"/>
    </row>
  </sheetData>
  <mergeCells count="29">
    <mergeCell ref="A60:J60"/>
    <mergeCell ref="F11:G13"/>
    <mergeCell ref="H11:H13"/>
    <mergeCell ref="E14:E16"/>
    <mergeCell ref="G14:G16"/>
    <mergeCell ref="A19:H19"/>
    <mergeCell ref="I19:O19"/>
    <mergeCell ref="A38:H38"/>
    <mergeCell ref="I38:O38"/>
    <mergeCell ref="M9:N13"/>
    <mergeCell ref="N14:N16"/>
    <mergeCell ref="B6:C17"/>
    <mergeCell ref="I7:N8"/>
    <mergeCell ref="D7:H8"/>
    <mergeCell ref="L14:L16"/>
    <mergeCell ref="D9:E13"/>
    <mergeCell ref="K9:L13"/>
    <mergeCell ref="I9:J13"/>
    <mergeCell ref="J14:J16"/>
    <mergeCell ref="F9:H10"/>
    <mergeCell ref="B4:H4"/>
    <mergeCell ref="A1:H1"/>
    <mergeCell ref="I1:O1"/>
    <mergeCell ref="I4:J4"/>
    <mergeCell ref="E2:F2"/>
    <mergeCell ref="G2:H2"/>
    <mergeCell ref="I2:L2"/>
    <mergeCell ref="I3:L3"/>
    <mergeCell ref="B3:H3"/>
  </mergeCells>
  <printOptions/>
  <pageMargins left="0.7874015748031497" right="0.7874015748031497" top="0.5905511811023622" bottom="0.7874015748031497" header="0.5118110236220472" footer="0.5118110236220472"/>
  <pageSetup horizontalDpi="600" verticalDpi="600" orientation="portrait" paperSize="9" scale="88" r:id="rId1"/>
  <headerFooter differentOddEven="1" alignWithMargins="0">
    <oddFooter>&amp;C28</oddFooter>
    <evenFooter>&amp;C29</evenFooter>
  </headerFooter>
  <colBreaks count="1" manualBreakCount="1">
    <brk id="8"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80"/>
  <sheetViews>
    <sheetView workbookViewId="0" topLeftCell="A1">
      <selection activeCell="M1" sqref="M1"/>
    </sheetView>
  </sheetViews>
  <sheetFormatPr defaultColWidth="11.421875" defaultRowHeight="12.75"/>
  <cols>
    <col min="1" max="1" width="4.28125" style="232" bestFit="1" customWidth="1"/>
    <col min="2" max="2" width="26.421875" style="0" customWidth="1"/>
    <col min="3" max="3" width="0.85546875" style="0" customWidth="1"/>
    <col min="4" max="5" width="23.57421875" style="0" customWidth="1"/>
    <col min="6" max="6" width="22.28125" style="0" customWidth="1"/>
    <col min="7" max="10" width="19.57421875" style="0" customWidth="1"/>
    <col min="11" max="11" width="18.57421875" style="0" customWidth="1"/>
    <col min="12" max="12" width="4.28125" style="232" bestFit="1" customWidth="1"/>
  </cols>
  <sheetData>
    <row r="1" spans="1:12" s="4" customFormat="1" ht="12" customHeight="1">
      <c r="A1" s="60"/>
      <c r="B1" s="50"/>
      <c r="C1" s="50"/>
      <c r="D1" s="50"/>
      <c r="E1" s="393" t="s">
        <v>352</v>
      </c>
      <c r="F1" s="393"/>
      <c r="G1" s="394" t="s">
        <v>357</v>
      </c>
      <c r="H1" s="394"/>
      <c r="I1" s="192"/>
      <c r="J1" s="192"/>
      <c r="K1" s="62" t="s">
        <v>7</v>
      </c>
      <c r="L1" s="198"/>
    </row>
    <row r="2" spans="1:12" s="4" customFormat="1" ht="12" customHeight="1">
      <c r="A2" s="227"/>
      <c r="B2" s="393" t="s">
        <v>192</v>
      </c>
      <c r="C2" s="393"/>
      <c r="D2" s="393"/>
      <c r="E2" s="393"/>
      <c r="F2" s="393"/>
      <c r="G2" s="394" t="s">
        <v>402</v>
      </c>
      <c r="H2" s="394"/>
      <c r="I2" s="394"/>
      <c r="J2" s="394"/>
      <c r="K2" s="85"/>
      <c r="L2" s="198"/>
    </row>
    <row r="3" spans="1:12" s="4" customFormat="1" ht="12" customHeight="1">
      <c r="A3" s="227"/>
      <c r="B3" s="393" t="s">
        <v>389</v>
      </c>
      <c r="C3" s="393"/>
      <c r="D3" s="393"/>
      <c r="E3" s="393"/>
      <c r="F3" s="393"/>
      <c r="G3" s="408" t="s">
        <v>403</v>
      </c>
      <c r="H3" s="408"/>
      <c r="I3" s="408"/>
      <c r="J3" s="85"/>
      <c r="K3" s="62" t="s">
        <v>7</v>
      </c>
      <c r="L3" s="198"/>
    </row>
    <row r="4" spans="1:12" s="4" customFormat="1" ht="12" customHeight="1">
      <c r="A4" s="198"/>
      <c r="B4" s="86"/>
      <c r="C4" s="86"/>
      <c r="D4" s="86"/>
      <c r="E4" s="241"/>
      <c r="F4" s="295" t="s">
        <v>376</v>
      </c>
      <c r="G4" s="325" t="s">
        <v>41</v>
      </c>
      <c r="I4" s="50"/>
      <c r="J4" s="86"/>
      <c r="K4" s="86"/>
      <c r="L4" s="198"/>
    </row>
    <row r="5" spans="1:12" s="64" customFormat="1" ht="24" customHeight="1">
      <c r="A5" s="89" t="s">
        <v>7</v>
      </c>
      <c r="B5" s="409" t="s">
        <v>195</v>
      </c>
      <c r="C5" s="416"/>
      <c r="D5" s="99" t="s">
        <v>202</v>
      </c>
      <c r="E5" s="441" t="s">
        <v>355</v>
      </c>
      <c r="F5" s="435"/>
      <c r="G5" s="284" t="s">
        <v>203</v>
      </c>
      <c r="H5" s="457" t="s">
        <v>190</v>
      </c>
      <c r="I5" s="457"/>
      <c r="J5" s="92" t="s">
        <v>7</v>
      </c>
      <c r="K5" s="92" t="s">
        <v>7</v>
      </c>
      <c r="L5" s="90" t="s">
        <v>7</v>
      </c>
    </row>
    <row r="6" spans="1:12" s="64" customFormat="1" ht="22.5" customHeight="1">
      <c r="A6" s="93" t="s">
        <v>7</v>
      </c>
      <c r="B6" s="410"/>
      <c r="C6" s="417"/>
      <c r="D6" s="409" t="s">
        <v>356</v>
      </c>
      <c r="E6" s="434"/>
      <c r="F6" s="417"/>
      <c r="G6" s="436" t="s">
        <v>5</v>
      </c>
      <c r="H6" s="441" t="s">
        <v>205</v>
      </c>
      <c r="I6" s="435"/>
      <c r="J6" s="435"/>
      <c r="K6" s="436"/>
      <c r="L6" s="110" t="s">
        <v>7</v>
      </c>
    </row>
    <row r="7" spans="1:12" s="64" customFormat="1" ht="12" customHeight="1">
      <c r="A7" s="93" t="s">
        <v>7</v>
      </c>
      <c r="B7" s="410"/>
      <c r="C7" s="417"/>
      <c r="D7" s="410"/>
      <c r="E7" s="434"/>
      <c r="F7" s="417"/>
      <c r="G7" s="437"/>
      <c r="H7" s="442"/>
      <c r="I7" s="419"/>
      <c r="J7" s="419"/>
      <c r="K7" s="438"/>
      <c r="L7" s="110" t="s">
        <v>7</v>
      </c>
    </row>
    <row r="8" spans="1:12" s="64" customFormat="1" ht="18.75" customHeight="1">
      <c r="A8" s="93" t="s">
        <v>7</v>
      </c>
      <c r="B8" s="410"/>
      <c r="C8" s="417"/>
      <c r="D8" s="410"/>
      <c r="E8" s="434"/>
      <c r="F8" s="417"/>
      <c r="G8" s="437"/>
      <c r="H8" s="441" t="s">
        <v>206</v>
      </c>
      <c r="I8" s="435"/>
      <c r="J8" s="436"/>
      <c r="K8" s="435" t="s">
        <v>359</v>
      </c>
      <c r="L8" s="94" t="s">
        <v>7</v>
      </c>
    </row>
    <row r="9" spans="1:12" s="64" customFormat="1" ht="18.75" customHeight="1">
      <c r="A9" s="95" t="s">
        <v>175</v>
      </c>
      <c r="B9" s="410"/>
      <c r="C9" s="417"/>
      <c r="D9" s="410"/>
      <c r="E9" s="434"/>
      <c r="F9" s="417"/>
      <c r="G9" s="437"/>
      <c r="H9" s="434"/>
      <c r="I9" s="417"/>
      <c r="J9" s="437"/>
      <c r="K9" s="417"/>
      <c r="L9" s="97" t="s">
        <v>175</v>
      </c>
    </row>
    <row r="10" spans="1:12" s="64" customFormat="1" ht="18.75" customHeight="1">
      <c r="A10" s="95" t="s">
        <v>179</v>
      </c>
      <c r="B10" s="410"/>
      <c r="C10" s="417"/>
      <c r="D10" s="410"/>
      <c r="E10" s="434"/>
      <c r="F10" s="417"/>
      <c r="G10" s="437"/>
      <c r="H10" s="434"/>
      <c r="I10" s="417"/>
      <c r="J10" s="437"/>
      <c r="K10" s="417"/>
      <c r="L10" s="97" t="s">
        <v>179</v>
      </c>
    </row>
    <row r="11" spans="1:12" s="64" customFormat="1" ht="12">
      <c r="A11" s="93" t="s">
        <v>7</v>
      </c>
      <c r="B11" s="410"/>
      <c r="C11" s="417"/>
      <c r="D11" s="410"/>
      <c r="E11" s="434"/>
      <c r="F11" s="417"/>
      <c r="G11" s="437"/>
      <c r="H11" s="434"/>
      <c r="I11" s="417"/>
      <c r="J11" s="437"/>
      <c r="K11" s="417"/>
      <c r="L11" s="94" t="s">
        <v>7</v>
      </c>
    </row>
    <row r="12" spans="1:12" s="64" customFormat="1" ht="18" customHeight="1">
      <c r="A12" s="93" t="s">
        <v>7</v>
      </c>
      <c r="B12" s="410"/>
      <c r="C12" s="417"/>
      <c r="D12" s="410"/>
      <c r="E12" s="434"/>
      <c r="F12" s="417"/>
      <c r="G12" s="437"/>
      <c r="H12" s="442"/>
      <c r="I12" s="419"/>
      <c r="J12" s="438"/>
      <c r="K12" s="417"/>
      <c r="L12" s="94" t="s">
        <v>7</v>
      </c>
    </row>
    <row r="13" spans="1:12" s="64" customFormat="1" ht="15" customHeight="1">
      <c r="A13" s="93" t="s">
        <v>7</v>
      </c>
      <c r="B13" s="410"/>
      <c r="C13" s="417"/>
      <c r="D13" s="410"/>
      <c r="E13" s="285" t="s">
        <v>196</v>
      </c>
      <c r="F13" s="441" t="s">
        <v>253</v>
      </c>
      <c r="G13" s="437"/>
      <c r="H13" s="110" t="s">
        <v>7</v>
      </c>
      <c r="I13" s="434" t="s">
        <v>173</v>
      </c>
      <c r="J13" s="437"/>
      <c r="K13" s="417"/>
      <c r="L13" s="291" t="s">
        <v>7</v>
      </c>
    </row>
    <row r="14" spans="1:12" s="64" customFormat="1" ht="17.25" customHeight="1">
      <c r="A14" s="93" t="s">
        <v>7</v>
      </c>
      <c r="B14" s="410"/>
      <c r="C14" s="417"/>
      <c r="D14" s="410"/>
      <c r="E14" s="286" t="s">
        <v>197</v>
      </c>
      <c r="F14" s="434"/>
      <c r="G14" s="437"/>
      <c r="H14" s="111" t="s">
        <v>4</v>
      </c>
      <c r="I14" s="442"/>
      <c r="J14" s="438"/>
      <c r="K14" s="417"/>
      <c r="L14" s="94" t="s">
        <v>7</v>
      </c>
    </row>
    <row r="15" spans="1:12" s="64" customFormat="1" ht="19.5" customHeight="1">
      <c r="A15" s="93" t="s">
        <v>7</v>
      </c>
      <c r="B15" s="410"/>
      <c r="C15" s="417"/>
      <c r="D15" s="411"/>
      <c r="E15" s="287" t="s">
        <v>198</v>
      </c>
      <c r="F15" s="434"/>
      <c r="G15" s="438"/>
      <c r="H15" s="93" t="s">
        <v>7</v>
      </c>
      <c r="I15" s="96" t="s">
        <v>124</v>
      </c>
      <c r="J15" s="96" t="s">
        <v>208</v>
      </c>
      <c r="K15" s="418"/>
      <c r="L15" s="94" t="s">
        <v>7</v>
      </c>
    </row>
    <row r="16" spans="1:12" s="234" customFormat="1" ht="18" customHeight="1">
      <c r="A16" s="101" t="s">
        <v>7</v>
      </c>
      <c r="B16" s="411"/>
      <c r="C16" s="419"/>
      <c r="D16" s="103" t="s">
        <v>216</v>
      </c>
      <c r="E16" s="102" t="s">
        <v>217</v>
      </c>
      <c r="F16" s="104" t="s">
        <v>218</v>
      </c>
      <c r="G16" s="289" t="s">
        <v>219</v>
      </c>
      <c r="H16" s="104" t="s">
        <v>220</v>
      </c>
      <c r="I16" s="102" t="s">
        <v>221</v>
      </c>
      <c r="J16" s="102" t="s">
        <v>222</v>
      </c>
      <c r="K16" s="245" t="s">
        <v>223</v>
      </c>
      <c r="L16" s="105" t="s">
        <v>7</v>
      </c>
    </row>
    <row r="17" spans="1:6" ht="12.75">
      <c r="A17" s="198"/>
      <c r="B17" s="4"/>
      <c r="C17" s="4"/>
      <c r="F17" s="294"/>
    </row>
    <row r="18" spans="1:16" s="6" customFormat="1" ht="18" customHeight="1">
      <c r="A18" s="440" t="s">
        <v>370</v>
      </c>
      <c r="B18" s="440"/>
      <c r="C18" s="440"/>
      <c r="D18" s="440"/>
      <c r="E18" s="440"/>
      <c r="F18" s="440"/>
      <c r="G18" s="440" t="s">
        <v>370</v>
      </c>
      <c r="H18" s="440"/>
      <c r="I18" s="440"/>
      <c r="J18" s="440"/>
      <c r="K18" s="440"/>
      <c r="L18" s="440"/>
      <c r="M18" s="88"/>
      <c r="N18" s="88"/>
      <c r="O18" s="88"/>
      <c r="P18" s="88"/>
    </row>
    <row r="19" spans="1:16" s="4" customFormat="1" ht="9.75" customHeight="1">
      <c r="A19" s="7" t="s">
        <v>7</v>
      </c>
      <c r="B19" s="8" t="s">
        <v>8</v>
      </c>
      <c r="C19" s="8"/>
      <c r="D19" s="10"/>
      <c r="E19" s="9"/>
      <c r="F19" s="9"/>
      <c r="G19" s="9"/>
      <c r="H19" s="9"/>
      <c r="I19" s="9"/>
      <c r="J19" s="9"/>
      <c r="K19" s="9"/>
      <c r="L19" s="9"/>
      <c r="M19" s="9"/>
      <c r="N19" s="9"/>
      <c r="O19" s="9"/>
      <c r="P19" s="9"/>
    </row>
    <row r="20" spans="1:15" s="4" customFormat="1" ht="11.25" customHeight="1">
      <c r="A20" s="7">
        <v>96</v>
      </c>
      <c r="B20" s="3" t="s">
        <v>9</v>
      </c>
      <c r="C20" s="3"/>
      <c r="D20" s="11">
        <v>1131829</v>
      </c>
      <c r="E20" s="12">
        <v>2057962</v>
      </c>
      <c r="F20" s="12">
        <v>3549607</v>
      </c>
      <c r="G20" s="12">
        <v>16203413</v>
      </c>
      <c r="H20" s="12">
        <v>12616445</v>
      </c>
      <c r="I20" s="12">
        <v>3878610</v>
      </c>
      <c r="J20" s="12">
        <v>8737835</v>
      </c>
      <c r="K20" s="12">
        <v>1792838</v>
      </c>
      <c r="L20" s="13">
        <v>96</v>
      </c>
      <c r="M20" s="12"/>
      <c r="N20" s="12"/>
      <c r="O20" s="12"/>
    </row>
    <row r="21" spans="1:15" s="4" customFormat="1" ht="11.25" customHeight="1">
      <c r="A21" s="7">
        <v>97</v>
      </c>
      <c r="B21" s="3" t="s">
        <v>10</v>
      </c>
      <c r="C21" s="3"/>
      <c r="D21" s="11" t="s">
        <v>306</v>
      </c>
      <c r="E21" s="12">
        <v>611574</v>
      </c>
      <c r="F21" s="12">
        <v>72779</v>
      </c>
      <c r="G21" s="12">
        <v>10326687</v>
      </c>
      <c r="H21" s="12">
        <v>8958652</v>
      </c>
      <c r="I21" s="12">
        <v>65249</v>
      </c>
      <c r="J21" s="12">
        <v>8893403</v>
      </c>
      <c r="K21" s="12">
        <v>962429</v>
      </c>
      <c r="L21" s="13">
        <v>97</v>
      </c>
      <c r="M21" s="12"/>
      <c r="N21" s="12"/>
      <c r="O21" s="12"/>
    </row>
    <row r="22" spans="1:15" s="4" customFormat="1" ht="11.25" customHeight="1">
      <c r="A22" s="7">
        <v>98</v>
      </c>
      <c r="B22" s="3" t="s">
        <v>11</v>
      </c>
      <c r="C22" s="3"/>
      <c r="D22" s="11">
        <v>1620740</v>
      </c>
      <c r="E22" s="12">
        <v>1047496</v>
      </c>
      <c r="F22" s="12">
        <v>929821</v>
      </c>
      <c r="G22" s="12">
        <v>27270373</v>
      </c>
      <c r="H22" s="12">
        <v>22585292</v>
      </c>
      <c r="I22" s="12">
        <v>4108450</v>
      </c>
      <c r="J22" s="12">
        <v>18476842</v>
      </c>
      <c r="K22" s="12">
        <v>1944317</v>
      </c>
      <c r="L22" s="13">
        <v>98</v>
      </c>
      <c r="M22" s="12"/>
      <c r="N22" s="12"/>
      <c r="O22" s="12"/>
    </row>
    <row r="23" spans="1:15" s="4" customFormat="1" ht="11.25" customHeight="1">
      <c r="A23" s="7">
        <v>99</v>
      </c>
      <c r="B23" s="14" t="s">
        <v>4</v>
      </c>
      <c r="C23" s="14"/>
      <c r="D23" s="16">
        <f>SUM(D20:D22)</f>
        <v>2752569</v>
      </c>
      <c r="E23" s="17">
        <f>SUM(E20:E22)</f>
        <v>3717032</v>
      </c>
      <c r="F23" s="17">
        <f aca="true" t="shared" si="0" ref="F23:K23">SUM(F20:F22)</f>
        <v>4552207</v>
      </c>
      <c r="G23" s="17">
        <f t="shared" si="0"/>
        <v>53800473</v>
      </c>
      <c r="H23" s="17">
        <f t="shared" si="0"/>
        <v>44160389</v>
      </c>
      <c r="I23" s="17">
        <f t="shared" si="0"/>
        <v>8052309</v>
      </c>
      <c r="J23" s="17">
        <f t="shared" si="0"/>
        <v>36108080</v>
      </c>
      <c r="K23" s="17">
        <f t="shared" si="0"/>
        <v>4699584</v>
      </c>
      <c r="L23" s="13">
        <v>99</v>
      </c>
      <c r="M23" s="17"/>
      <c r="N23" s="17"/>
      <c r="O23" s="17"/>
    </row>
    <row r="24" spans="1:15" s="4" customFormat="1" ht="9.75" customHeight="1">
      <c r="A24" s="7"/>
      <c r="B24" s="2"/>
      <c r="C24" s="2"/>
      <c r="D24" s="11"/>
      <c r="E24" s="12"/>
      <c r="F24" s="12"/>
      <c r="G24" s="12"/>
      <c r="H24" s="12"/>
      <c r="I24" s="12"/>
      <c r="J24" s="12"/>
      <c r="K24" s="12"/>
      <c r="L24" s="13"/>
      <c r="M24" s="12"/>
      <c r="N24" s="12"/>
      <c r="O24" s="12"/>
    </row>
    <row r="25" spans="1:15" s="4" customFormat="1" ht="9.75" customHeight="1">
      <c r="A25" s="7"/>
      <c r="B25" s="2"/>
      <c r="C25" s="2"/>
      <c r="D25" s="11"/>
      <c r="E25" s="12"/>
      <c r="F25" s="12"/>
      <c r="G25" s="12"/>
      <c r="H25" s="12"/>
      <c r="I25" s="12"/>
      <c r="J25" s="12"/>
      <c r="K25" s="12"/>
      <c r="L25" s="13"/>
      <c r="M25" s="12"/>
      <c r="N25" s="12"/>
      <c r="O25" s="12"/>
    </row>
    <row r="26" spans="1:15" s="4" customFormat="1" ht="9.75" customHeight="1">
      <c r="A26" s="7" t="s">
        <v>7</v>
      </c>
      <c r="B26" s="8" t="s">
        <v>12</v>
      </c>
      <c r="C26" s="8"/>
      <c r="D26" s="18"/>
      <c r="E26" s="19"/>
      <c r="F26" s="19"/>
      <c r="G26" s="19"/>
      <c r="H26" s="19"/>
      <c r="I26" s="19"/>
      <c r="J26" s="19"/>
      <c r="K26" s="12"/>
      <c r="L26" s="9"/>
      <c r="M26" s="19"/>
      <c r="N26" s="19"/>
      <c r="O26" s="19"/>
    </row>
    <row r="27" spans="1:15" s="4" customFormat="1" ht="11.25" customHeight="1">
      <c r="A27" s="7">
        <v>100</v>
      </c>
      <c r="B27" s="3" t="s">
        <v>9</v>
      </c>
      <c r="C27" s="3"/>
      <c r="D27" s="11" t="s">
        <v>306</v>
      </c>
      <c r="E27" s="12">
        <v>601661</v>
      </c>
      <c r="F27" s="12">
        <v>4221736</v>
      </c>
      <c r="G27" s="12">
        <v>62224502</v>
      </c>
      <c r="H27" s="12">
        <v>57846392</v>
      </c>
      <c r="I27" s="12">
        <v>32459702</v>
      </c>
      <c r="J27" s="12">
        <v>25386690</v>
      </c>
      <c r="K27" s="12">
        <v>2768608</v>
      </c>
      <c r="L27" s="13">
        <v>100</v>
      </c>
      <c r="M27" s="12"/>
      <c r="N27" s="12"/>
      <c r="O27" s="12"/>
    </row>
    <row r="28" spans="1:15" s="4" customFormat="1" ht="11.25" customHeight="1">
      <c r="A28" s="7">
        <v>101</v>
      </c>
      <c r="B28" s="3" t="s">
        <v>13</v>
      </c>
      <c r="C28" s="3"/>
      <c r="D28" s="11" t="s">
        <v>306</v>
      </c>
      <c r="E28" s="12">
        <v>1258377</v>
      </c>
      <c r="F28" s="12">
        <v>1525378</v>
      </c>
      <c r="G28" s="12">
        <v>22344405</v>
      </c>
      <c r="H28" s="12">
        <v>20206586</v>
      </c>
      <c r="I28" s="12">
        <v>10790858</v>
      </c>
      <c r="J28" s="12">
        <v>9415728</v>
      </c>
      <c r="K28" s="12">
        <v>1000367</v>
      </c>
      <c r="L28" s="13">
        <v>101</v>
      </c>
      <c r="M28" s="12"/>
      <c r="N28" s="12"/>
      <c r="O28" s="12"/>
    </row>
    <row r="29" spans="1:15" s="4" customFormat="1" ht="11.25" customHeight="1">
      <c r="A29" s="7">
        <v>102</v>
      </c>
      <c r="B29" s="3" t="s">
        <v>14</v>
      </c>
      <c r="C29" s="3"/>
      <c r="D29" s="11" t="s">
        <v>306</v>
      </c>
      <c r="E29" s="12">
        <v>355087</v>
      </c>
      <c r="F29" s="12">
        <v>2084435</v>
      </c>
      <c r="G29" s="12">
        <v>30566105</v>
      </c>
      <c r="H29" s="12">
        <v>29657353</v>
      </c>
      <c r="I29" s="12">
        <v>19460886</v>
      </c>
      <c r="J29" s="12">
        <v>10196467</v>
      </c>
      <c r="K29" s="12">
        <v>658752</v>
      </c>
      <c r="L29" s="13">
        <v>102</v>
      </c>
      <c r="M29" s="12"/>
      <c r="N29" s="12"/>
      <c r="O29" s="12"/>
    </row>
    <row r="30" spans="1:15" s="4" customFormat="1" ht="11.25" customHeight="1">
      <c r="A30" s="7">
        <v>103</v>
      </c>
      <c r="B30" s="3" t="s">
        <v>15</v>
      </c>
      <c r="C30" s="3"/>
      <c r="D30" s="11" t="s">
        <v>306</v>
      </c>
      <c r="E30" s="12">
        <v>863853</v>
      </c>
      <c r="F30" s="12">
        <v>1160083</v>
      </c>
      <c r="G30" s="12">
        <v>21562175</v>
      </c>
      <c r="H30" s="12">
        <v>20461347</v>
      </c>
      <c r="I30" s="12">
        <v>10492563</v>
      </c>
      <c r="J30" s="12">
        <v>9968784</v>
      </c>
      <c r="K30" s="12">
        <v>833559</v>
      </c>
      <c r="L30" s="13">
        <v>103</v>
      </c>
      <c r="M30" s="12"/>
      <c r="N30" s="12"/>
      <c r="O30" s="12"/>
    </row>
    <row r="31" spans="1:15" s="4" customFormat="1" ht="11.25" customHeight="1">
      <c r="A31" s="7">
        <v>104</v>
      </c>
      <c r="B31" s="3" t="s">
        <v>16</v>
      </c>
      <c r="C31" s="3"/>
      <c r="D31" s="11">
        <v>560583</v>
      </c>
      <c r="E31" s="12">
        <v>492778</v>
      </c>
      <c r="F31" s="12">
        <v>967213</v>
      </c>
      <c r="G31" s="12">
        <v>31036472</v>
      </c>
      <c r="H31" s="12">
        <v>28303141</v>
      </c>
      <c r="I31" s="12">
        <v>12993674</v>
      </c>
      <c r="J31" s="12">
        <v>15309467</v>
      </c>
      <c r="K31" s="12">
        <v>1594909</v>
      </c>
      <c r="L31" s="13">
        <v>104</v>
      </c>
      <c r="M31" s="12"/>
      <c r="N31" s="12"/>
      <c r="O31" s="12"/>
    </row>
    <row r="32" spans="1:15" s="4" customFormat="1" ht="11.25" customHeight="1">
      <c r="A32" s="7">
        <v>105</v>
      </c>
      <c r="B32" s="3" t="s">
        <v>17</v>
      </c>
      <c r="C32" s="3"/>
      <c r="D32" s="11" t="s">
        <v>306</v>
      </c>
      <c r="E32" s="12">
        <v>1086573</v>
      </c>
      <c r="F32" s="12">
        <v>3869586</v>
      </c>
      <c r="G32" s="12">
        <v>54090328</v>
      </c>
      <c r="H32" s="12">
        <v>51694392</v>
      </c>
      <c r="I32" s="12">
        <v>36199801</v>
      </c>
      <c r="J32" s="12">
        <v>15494591</v>
      </c>
      <c r="K32" s="12">
        <v>1980633</v>
      </c>
      <c r="L32" s="13">
        <v>105</v>
      </c>
      <c r="M32" s="12"/>
      <c r="N32" s="12"/>
      <c r="O32" s="12"/>
    </row>
    <row r="33" spans="1:15" s="4" customFormat="1" ht="11.25" customHeight="1">
      <c r="A33" s="7">
        <v>106</v>
      </c>
      <c r="B33" s="3" t="s">
        <v>18</v>
      </c>
      <c r="C33" s="3"/>
      <c r="D33" s="11" t="s">
        <v>306</v>
      </c>
      <c r="E33" s="12">
        <v>563706</v>
      </c>
      <c r="F33" s="12">
        <v>2523015</v>
      </c>
      <c r="G33" s="12">
        <v>42576294</v>
      </c>
      <c r="H33" s="12">
        <v>39927091</v>
      </c>
      <c r="I33" s="12">
        <v>25695534</v>
      </c>
      <c r="J33" s="12">
        <v>14231557</v>
      </c>
      <c r="K33" s="12">
        <v>1943820</v>
      </c>
      <c r="L33" s="13">
        <v>106</v>
      </c>
      <c r="M33" s="12"/>
      <c r="N33" s="12"/>
      <c r="O33" s="12"/>
    </row>
    <row r="34" spans="1:15" s="4" customFormat="1" ht="11.25" customHeight="1">
      <c r="A34" s="7">
        <v>107</v>
      </c>
      <c r="B34" s="3" t="s">
        <v>10</v>
      </c>
      <c r="C34" s="3"/>
      <c r="D34" s="11" t="s">
        <v>306</v>
      </c>
      <c r="E34" s="12">
        <v>752754</v>
      </c>
      <c r="F34" s="12">
        <v>1479973</v>
      </c>
      <c r="G34" s="12">
        <v>28645036</v>
      </c>
      <c r="H34" s="12">
        <v>26820282</v>
      </c>
      <c r="I34" s="12">
        <v>11940400</v>
      </c>
      <c r="J34" s="12">
        <v>14879882</v>
      </c>
      <c r="K34" s="12">
        <v>1179711</v>
      </c>
      <c r="L34" s="13">
        <v>107</v>
      </c>
      <c r="M34" s="12"/>
      <c r="N34" s="12"/>
      <c r="O34" s="12"/>
    </row>
    <row r="35" spans="1:15" s="4" customFormat="1" ht="11.25" customHeight="1">
      <c r="A35" s="7">
        <v>108</v>
      </c>
      <c r="B35" s="3" t="s">
        <v>11</v>
      </c>
      <c r="C35" s="3"/>
      <c r="D35" s="11" t="s">
        <v>306</v>
      </c>
      <c r="E35" s="12">
        <v>1000617</v>
      </c>
      <c r="F35" s="12">
        <v>3266177</v>
      </c>
      <c r="G35" s="12">
        <v>54288131</v>
      </c>
      <c r="H35" s="12">
        <v>50138397</v>
      </c>
      <c r="I35" s="12">
        <v>27744109</v>
      </c>
      <c r="J35" s="12">
        <v>22394288</v>
      </c>
      <c r="K35" s="12">
        <v>2986955</v>
      </c>
      <c r="L35" s="13">
        <v>108</v>
      </c>
      <c r="M35" s="12"/>
      <c r="N35" s="12"/>
      <c r="O35" s="12"/>
    </row>
    <row r="36" spans="1:15" s="4" customFormat="1" ht="11.25" customHeight="1">
      <c r="A36" s="7">
        <v>109</v>
      </c>
      <c r="B36" s="14" t="s">
        <v>4</v>
      </c>
      <c r="C36" s="14"/>
      <c r="D36" s="16">
        <f>SUM(D27:D35)</f>
        <v>560583</v>
      </c>
      <c r="E36" s="17">
        <f>SUM(E27:E35)</f>
        <v>6975406</v>
      </c>
      <c r="F36" s="17">
        <f aca="true" t="shared" si="1" ref="F36:K36">SUM(F27:F35)</f>
        <v>21097596</v>
      </c>
      <c r="G36" s="17">
        <f t="shared" si="1"/>
        <v>347333448</v>
      </c>
      <c r="H36" s="17">
        <f t="shared" si="1"/>
        <v>325054981</v>
      </c>
      <c r="I36" s="17">
        <f t="shared" si="1"/>
        <v>187777527</v>
      </c>
      <c r="J36" s="17">
        <f t="shared" si="1"/>
        <v>137277454</v>
      </c>
      <c r="K36" s="17">
        <f t="shared" si="1"/>
        <v>14947314</v>
      </c>
      <c r="L36" s="13">
        <v>109</v>
      </c>
      <c r="M36" s="17"/>
      <c r="N36" s="17"/>
      <c r="O36" s="17"/>
    </row>
    <row r="37" spans="1:15" s="4" customFormat="1" ht="11.25" customHeight="1">
      <c r="A37" s="7">
        <v>110</v>
      </c>
      <c r="B37" s="20" t="s">
        <v>6</v>
      </c>
      <c r="C37" s="20"/>
      <c r="D37" s="16">
        <f>D23+D36</f>
        <v>3313152</v>
      </c>
      <c r="E37" s="17">
        <f>E23+E36</f>
        <v>10692438</v>
      </c>
      <c r="F37" s="17">
        <f aca="true" t="shared" si="2" ref="F37:K37">F23+F36</f>
        <v>25649803</v>
      </c>
      <c r="G37" s="17">
        <f t="shared" si="2"/>
        <v>401133921</v>
      </c>
      <c r="H37" s="17">
        <f t="shared" si="2"/>
        <v>369215370</v>
      </c>
      <c r="I37" s="17">
        <f t="shared" si="2"/>
        <v>195829836</v>
      </c>
      <c r="J37" s="17">
        <f t="shared" si="2"/>
        <v>173385534</v>
      </c>
      <c r="K37" s="17">
        <f t="shared" si="2"/>
        <v>19646898</v>
      </c>
      <c r="L37" s="13">
        <v>110</v>
      </c>
      <c r="M37" s="17"/>
      <c r="N37" s="17"/>
      <c r="O37" s="17"/>
    </row>
    <row r="38" spans="1:16" s="6" customFormat="1" ht="18.75" customHeight="1">
      <c r="A38" s="440" t="s">
        <v>371</v>
      </c>
      <c r="B38" s="440"/>
      <c r="C38" s="440"/>
      <c r="D38" s="440"/>
      <c r="E38" s="440"/>
      <c r="F38" s="440"/>
      <c r="G38" s="440" t="s">
        <v>371</v>
      </c>
      <c r="H38" s="440"/>
      <c r="I38" s="440"/>
      <c r="J38" s="440"/>
      <c r="K38" s="440"/>
      <c r="L38" s="440"/>
      <c r="M38" s="88"/>
      <c r="N38" s="88"/>
      <c r="O38" s="88"/>
      <c r="P38" s="88"/>
    </row>
    <row r="39" spans="1:16" s="6" customFormat="1" ht="14.25" customHeight="1">
      <c r="A39" s="313"/>
      <c r="B39" s="313"/>
      <c r="C39" s="313"/>
      <c r="D39" s="313"/>
      <c r="E39" s="313"/>
      <c r="F39" s="313"/>
      <c r="G39" s="313"/>
      <c r="H39" s="313"/>
      <c r="I39" s="313"/>
      <c r="J39" s="313"/>
      <c r="K39" s="313"/>
      <c r="L39" s="313"/>
      <c r="M39" s="88"/>
      <c r="N39" s="88"/>
      <c r="O39" s="88"/>
      <c r="P39" s="88"/>
    </row>
    <row r="40" spans="1:16" s="4" customFormat="1" ht="9.75" customHeight="1">
      <c r="A40" s="7" t="s">
        <v>7</v>
      </c>
      <c r="B40" s="8" t="s">
        <v>8</v>
      </c>
      <c r="C40" s="8"/>
      <c r="D40" s="10"/>
      <c r="E40" s="9"/>
      <c r="F40" s="9"/>
      <c r="G40" s="9"/>
      <c r="H40" s="9"/>
      <c r="I40" s="9"/>
      <c r="J40" s="9"/>
      <c r="K40" s="12"/>
      <c r="L40" s="9"/>
      <c r="M40" s="9"/>
      <c r="N40" s="9"/>
      <c r="O40" s="9"/>
      <c r="P40" s="9"/>
    </row>
    <row r="41" spans="1:15" s="4" customFormat="1" ht="11.25" customHeight="1">
      <c r="A41" s="7">
        <v>111</v>
      </c>
      <c r="B41" s="3" t="s">
        <v>25</v>
      </c>
      <c r="C41" s="3"/>
      <c r="D41" s="11">
        <v>1602895</v>
      </c>
      <c r="E41" s="12">
        <v>2483779</v>
      </c>
      <c r="F41" s="12">
        <v>12118231</v>
      </c>
      <c r="G41" s="12">
        <v>86812067</v>
      </c>
      <c r="H41" s="12">
        <v>76936516</v>
      </c>
      <c r="I41" s="12">
        <v>41076979</v>
      </c>
      <c r="J41" s="12">
        <v>35859537</v>
      </c>
      <c r="K41" s="12">
        <v>7151500</v>
      </c>
      <c r="L41" s="13">
        <v>111</v>
      </c>
      <c r="M41" s="12"/>
      <c r="N41" s="12"/>
      <c r="O41" s="12"/>
    </row>
    <row r="42" spans="1:15" s="4" customFormat="1" ht="11.25" customHeight="1">
      <c r="A42" s="7">
        <v>112</v>
      </c>
      <c r="B42" s="3" t="s">
        <v>20</v>
      </c>
      <c r="C42" s="3"/>
      <c r="D42" s="11" t="s">
        <v>306</v>
      </c>
      <c r="E42" s="12">
        <v>938868</v>
      </c>
      <c r="F42" s="12">
        <v>1801850</v>
      </c>
      <c r="G42" s="12">
        <v>12212776</v>
      </c>
      <c r="H42" s="12">
        <v>10739525</v>
      </c>
      <c r="I42" s="12">
        <v>7201094</v>
      </c>
      <c r="J42" s="12">
        <v>3538431</v>
      </c>
      <c r="K42" s="12">
        <v>1342000</v>
      </c>
      <c r="L42" s="13">
        <v>112</v>
      </c>
      <c r="M42" s="12"/>
      <c r="N42" s="12"/>
      <c r="O42" s="12"/>
    </row>
    <row r="43" spans="1:15" s="4" customFormat="1" ht="11.25" customHeight="1">
      <c r="A43" s="7">
        <v>113</v>
      </c>
      <c r="B43" s="3" t="s">
        <v>21</v>
      </c>
      <c r="C43" s="3"/>
      <c r="D43" s="11">
        <v>1263928</v>
      </c>
      <c r="E43" s="12">
        <v>1188318</v>
      </c>
      <c r="F43" s="12">
        <v>646577</v>
      </c>
      <c r="G43" s="12">
        <v>24945788</v>
      </c>
      <c r="H43" s="12">
        <v>21509917</v>
      </c>
      <c r="I43" s="12">
        <v>3306991</v>
      </c>
      <c r="J43" s="12">
        <v>18202926</v>
      </c>
      <c r="K43" s="12">
        <v>1741208</v>
      </c>
      <c r="L43" s="13">
        <v>113</v>
      </c>
      <c r="M43" s="12"/>
      <c r="N43" s="12"/>
      <c r="O43" s="12"/>
    </row>
    <row r="44" spans="1:15" s="4" customFormat="1" ht="11.25" customHeight="1">
      <c r="A44" s="7">
        <v>114</v>
      </c>
      <c r="B44" s="3" t="s">
        <v>22</v>
      </c>
      <c r="C44" s="3"/>
      <c r="D44" s="11">
        <v>448573</v>
      </c>
      <c r="E44" s="12">
        <v>234539</v>
      </c>
      <c r="F44" s="12">
        <v>841149</v>
      </c>
      <c r="G44" s="12">
        <v>12016380</v>
      </c>
      <c r="H44" s="12">
        <v>10593411</v>
      </c>
      <c r="I44" s="12">
        <v>7511513</v>
      </c>
      <c r="J44" s="12">
        <v>3081898</v>
      </c>
      <c r="K44" s="12">
        <v>519824</v>
      </c>
      <c r="L44" s="13">
        <v>114</v>
      </c>
      <c r="M44" s="12"/>
      <c r="N44" s="12"/>
      <c r="O44" s="12"/>
    </row>
    <row r="45" spans="1:15" s="4" customFormat="1" ht="11.25" customHeight="1">
      <c r="A45" s="7">
        <v>115</v>
      </c>
      <c r="B45" s="14" t="s">
        <v>4</v>
      </c>
      <c r="C45" s="14"/>
      <c r="D45" s="16">
        <f>SUM(D41:D44)</f>
        <v>3315396</v>
      </c>
      <c r="E45" s="17">
        <f>SUM(E41:E44)</f>
        <v>4845504</v>
      </c>
      <c r="F45" s="17">
        <f aca="true" t="shared" si="3" ref="F45:K45">SUM(F41:F44)</f>
        <v>15407807</v>
      </c>
      <c r="G45" s="17">
        <f t="shared" si="3"/>
        <v>135987011</v>
      </c>
      <c r="H45" s="17">
        <f t="shared" si="3"/>
        <v>119779369</v>
      </c>
      <c r="I45" s="17">
        <f t="shared" si="3"/>
        <v>59096577</v>
      </c>
      <c r="J45" s="17">
        <f t="shared" si="3"/>
        <v>60682792</v>
      </c>
      <c r="K45" s="17">
        <f t="shared" si="3"/>
        <v>10754532</v>
      </c>
      <c r="L45" s="13">
        <v>115</v>
      </c>
      <c r="M45" s="17"/>
      <c r="N45" s="17"/>
      <c r="O45" s="17"/>
    </row>
    <row r="46" spans="1:15" s="4" customFormat="1" ht="12" customHeight="1">
      <c r="A46" s="7"/>
      <c r="B46" s="2"/>
      <c r="C46" s="2"/>
      <c r="D46" s="11"/>
      <c r="E46" s="12"/>
      <c r="F46" s="12"/>
      <c r="G46" s="12"/>
      <c r="H46" s="12"/>
      <c r="I46" s="12"/>
      <c r="J46" s="12"/>
      <c r="K46" s="12"/>
      <c r="L46" s="13"/>
      <c r="M46" s="12"/>
      <c r="N46" s="12"/>
      <c r="O46" s="12"/>
    </row>
    <row r="47" spans="1:15" s="4" customFormat="1" ht="12" customHeight="1">
      <c r="A47" s="7" t="s">
        <v>7</v>
      </c>
      <c r="B47" s="8" t="s">
        <v>23</v>
      </c>
      <c r="C47" s="8"/>
      <c r="D47" s="18"/>
      <c r="E47" s="19"/>
      <c r="F47" s="19"/>
      <c r="G47" s="19"/>
      <c r="H47" s="19"/>
      <c r="I47" s="19"/>
      <c r="J47" s="19"/>
      <c r="K47" s="12"/>
      <c r="L47" s="9" t="s">
        <v>7</v>
      </c>
      <c r="M47" s="19"/>
      <c r="N47" s="19"/>
      <c r="O47" s="19"/>
    </row>
    <row r="48" spans="1:15" s="4" customFormat="1" ht="11.25" customHeight="1">
      <c r="A48" s="7">
        <v>116</v>
      </c>
      <c r="B48" s="3" t="s">
        <v>24</v>
      </c>
      <c r="C48" s="3"/>
      <c r="D48" s="11">
        <v>1356200</v>
      </c>
      <c r="E48" s="12">
        <v>674585</v>
      </c>
      <c r="F48" s="12">
        <v>3517112</v>
      </c>
      <c r="G48" s="12">
        <v>46700575</v>
      </c>
      <c r="H48" s="12">
        <v>44042839</v>
      </c>
      <c r="I48" s="12">
        <v>28542101</v>
      </c>
      <c r="J48" s="12">
        <v>15500738</v>
      </c>
      <c r="K48" s="12">
        <v>975937</v>
      </c>
      <c r="L48" s="13">
        <v>116</v>
      </c>
      <c r="M48" s="12"/>
      <c r="N48" s="12"/>
      <c r="O48" s="12"/>
    </row>
    <row r="49" spans="1:15" s="4" customFormat="1" ht="11.25" customHeight="1">
      <c r="A49" s="7">
        <v>117</v>
      </c>
      <c r="B49" s="3" t="s">
        <v>25</v>
      </c>
      <c r="C49" s="3"/>
      <c r="D49" s="11">
        <v>825641</v>
      </c>
      <c r="E49" s="12">
        <v>1885436</v>
      </c>
      <c r="F49" s="12">
        <v>7707332</v>
      </c>
      <c r="G49" s="12">
        <v>102932999</v>
      </c>
      <c r="H49" s="12">
        <v>98542241</v>
      </c>
      <c r="I49" s="12">
        <v>67894229</v>
      </c>
      <c r="J49" s="12">
        <v>30648012</v>
      </c>
      <c r="K49" s="12">
        <v>2449791</v>
      </c>
      <c r="L49" s="13">
        <v>117</v>
      </c>
      <c r="M49" s="12"/>
      <c r="N49" s="12"/>
      <c r="O49" s="12"/>
    </row>
    <row r="50" spans="1:15" s="4" customFormat="1" ht="11.25" customHeight="1">
      <c r="A50" s="7">
        <v>118</v>
      </c>
      <c r="B50" s="3" t="s">
        <v>305</v>
      </c>
      <c r="C50" s="3"/>
      <c r="D50" s="11">
        <v>1279621</v>
      </c>
      <c r="E50" s="12">
        <v>523083</v>
      </c>
      <c r="F50" s="12">
        <v>2824053</v>
      </c>
      <c r="G50" s="12">
        <v>29754030</v>
      </c>
      <c r="H50" s="12">
        <v>27465895</v>
      </c>
      <c r="I50" s="12">
        <v>22607698</v>
      </c>
      <c r="J50" s="12">
        <v>4858197</v>
      </c>
      <c r="K50" s="12">
        <v>804009</v>
      </c>
      <c r="L50" s="13">
        <v>118</v>
      </c>
      <c r="M50" s="12"/>
      <c r="N50" s="12"/>
      <c r="O50" s="12"/>
    </row>
    <row r="51" spans="1:15" s="4" customFormat="1" ht="11.25" customHeight="1">
      <c r="A51" s="7">
        <v>119</v>
      </c>
      <c r="B51" s="3" t="s">
        <v>26</v>
      </c>
      <c r="C51" s="3"/>
      <c r="D51" s="11">
        <v>14322</v>
      </c>
      <c r="E51" s="12">
        <v>837694</v>
      </c>
      <c r="F51" s="12">
        <v>2351829</v>
      </c>
      <c r="G51" s="12">
        <v>51806060</v>
      </c>
      <c r="H51" s="12">
        <v>50664199</v>
      </c>
      <c r="I51" s="12">
        <v>36399648</v>
      </c>
      <c r="J51" s="12">
        <v>14264551</v>
      </c>
      <c r="K51" s="12">
        <v>701225</v>
      </c>
      <c r="L51" s="13">
        <v>119</v>
      </c>
      <c r="M51" s="12"/>
      <c r="N51" s="12"/>
      <c r="O51" s="12"/>
    </row>
    <row r="52" spans="1:15" s="4" customFormat="1" ht="11.25" customHeight="1">
      <c r="A52" s="7">
        <v>120</v>
      </c>
      <c r="B52" s="3" t="s">
        <v>27</v>
      </c>
      <c r="C52" s="3"/>
      <c r="D52" s="11" t="s">
        <v>306</v>
      </c>
      <c r="E52" s="12">
        <v>1959477</v>
      </c>
      <c r="F52" s="12">
        <v>1665136</v>
      </c>
      <c r="G52" s="12">
        <v>42266680</v>
      </c>
      <c r="H52" s="12">
        <v>40162947</v>
      </c>
      <c r="I52" s="12">
        <v>20439847</v>
      </c>
      <c r="J52" s="12">
        <v>19723100</v>
      </c>
      <c r="K52" s="12">
        <v>1198720</v>
      </c>
      <c r="L52" s="13">
        <v>120</v>
      </c>
      <c r="M52" s="12"/>
      <c r="N52" s="12"/>
      <c r="O52" s="12"/>
    </row>
    <row r="53" spans="1:15" s="4" customFormat="1" ht="11.25" customHeight="1">
      <c r="A53" s="7">
        <v>121</v>
      </c>
      <c r="B53" s="3" t="s">
        <v>28</v>
      </c>
      <c r="C53" s="3"/>
      <c r="D53" s="11">
        <v>1513698</v>
      </c>
      <c r="E53" s="12">
        <v>629768</v>
      </c>
      <c r="F53" s="12">
        <v>1291125</v>
      </c>
      <c r="G53" s="12">
        <v>27113900</v>
      </c>
      <c r="H53" s="12">
        <v>24671878</v>
      </c>
      <c r="I53" s="12">
        <v>13039442</v>
      </c>
      <c r="J53" s="12">
        <v>11632436</v>
      </c>
      <c r="K53" s="12">
        <v>692430</v>
      </c>
      <c r="L53" s="13">
        <v>121</v>
      </c>
      <c r="M53" s="12"/>
      <c r="N53" s="12"/>
      <c r="O53" s="12"/>
    </row>
    <row r="54" spans="1:15" s="4" customFormat="1" ht="11.25" customHeight="1">
      <c r="A54" s="7">
        <v>122</v>
      </c>
      <c r="B54" s="3" t="s">
        <v>29</v>
      </c>
      <c r="C54" s="3"/>
      <c r="D54" s="11" t="s">
        <v>306</v>
      </c>
      <c r="E54" s="12">
        <v>535850</v>
      </c>
      <c r="F54" s="12">
        <v>3441963</v>
      </c>
      <c r="G54" s="12">
        <v>52035901</v>
      </c>
      <c r="H54" s="12">
        <v>50492805</v>
      </c>
      <c r="I54" s="12">
        <v>39977664</v>
      </c>
      <c r="J54" s="12">
        <v>10515141</v>
      </c>
      <c r="K54" s="12">
        <v>1009050</v>
      </c>
      <c r="L54" s="13">
        <v>122</v>
      </c>
      <c r="M54" s="12"/>
      <c r="N54" s="12"/>
      <c r="O54" s="12"/>
    </row>
    <row r="55" spans="1:15" s="4" customFormat="1" ht="11.25" customHeight="1">
      <c r="A55" s="7">
        <v>123</v>
      </c>
      <c r="B55" s="3" t="s">
        <v>30</v>
      </c>
      <c r="C55" s="3"/>
      <c r="D55" s="11">
        <v>1380230</v>
      </c>
      <c r="E55" s="12">
        <v>775340</v>
      </c>
      <c r="F55" s="12">
        <v>3903232</v>
      </c>
      <c r="G55" s="12">
        <v>52266866</v>
      </c>
      <c r="H55" s="12">
        <v>49937391</v>
      </c>
      <c r="I55" s="12">
        <v>40508716</v>
      </c>
      <c r="J55" s="12">
        <v>9428675</v>
      </c>
      <c r="K55" s="12">
        <v>540753</v>
      </c>
      <c r="L55" s="13">
        <v>123</v>
      </c>
      <c r="M55" s="12"/>
      <c r="N55" s="12"/>
      <c r="O55" s="12"/>
    </row>
    <row r="56" spans="1:15" s="4" customFormat="1" ht="11.25" customHeight="1">
      <c r="A56" s="7">
        <v>124</v>
      </c>
      <c r="B56" s="3" t="s">
        <v>31</v>
      </c>
      <c r="C56" s="3"/>
      <c r="D56" s="11">
        <v>368056</v>
      </c>
      <c r="E56" s="12">
        <v>575048</v>
      </c>
      <c r="F56" s="12">
        <v>2555272</v>
      </c>
      <c r="G56" s="12">
        <v>43246676</v>
      </c>
      <c r="H56" s="12">
        <v>40766546</v>
      </c>
      <c r="I56" s="12">
        <v>28752998</v>
      </c>
      <c r="J56" s="12">
        <v>12013548</v>
      </c>
      <c r="K56" s="12">
        <v>1728393</v>
      </c>
      <c r="L56" s="13">
        <v>124</v>
      </c>
      <c r="M56" s="12"/>
      <c r="N56" s="12"/>
      <c r="O56" s="12"/>
    </row>
    <row r="57" spans="1:15" s="4" customFormat="1" ht="11.25" customHeight="1">
      <c r="A57" s="7">
        <v>125</v>
      </c>
      <c r="B57" s="3" t="s">
        <v>32</v>
      </c>
      <c r="C57" s="3"/>
      <c r="D57" s="11">
        <v>2231317</v>
      </c>
      <c r="E57" s="12">
        <v>829634</v>
      </c>
      <c r="F57" s="12">
        <v>2879677</v>
      </c>
      <c r="G57" s="12">
        <v>51576257</v>
      </c>
      <c r="H57" s="12">
        <v>47427184</v>
      </c>
      <c r="I57" s="12">
        <v>31786783</v>
      </c>
      <c r="J57" s="12">
        <v>15640401</v>
      </c>
      <c r="K57" s="12">
        <v>1433332</v>
      </c>
      <c r="L57" s="13">
        <v>125</v>
      </c>
      <c r="M57" s="12"/>
      <c r="N57" s="12"/>
      <c r="O57" s="12"/>
    </row>
    <row r="58" spans="1:15" s="4" customFormat="1" ht="11.25" customHeight="1">
      <c r="A58" s="7">
        <v>126</v>
      </c>
      <c r="B58" s="14" t="s">
        <v>4</v>
      </c>
      <c r="C58" s="14"/>
      <c r="D58" s="16">
        <f>SUM(D48:D57)</f>
        <v>8969085</v>
      </c>
      <c r="E58" s="17">
        <f>SUM(E48:E57)</f>
        <v>9225915</v>
      </c>
      <c r="F58" s="17">
        <f aca="true" t="shared" si="4" ref="F58:K58">SUM(F48:F57)</f>
        <v>32136731</v>
      </c>
      <c r="G58" s="17">
        <f t="shared" si="4"/>
        <v>499699944</v>
      </c>
      <c r="H58" s="17">
        <f t="shared" si="4"/>
        <v>474173925</v>
      </c>
      <c r="I58" s="17">
        <f t="shared" si="4"/>
        <v>329949126</v>
      </c>
      <c r="J58" s="17">
        <f t="shared" si="4"/>
        <v>144224799</v>
      </c>
      <c r="K58" s="17">
        <f t="shared" si="4"/>
        <v>11533640</v>
      </c>
      <c r="L58" s="13">
        <v>126</v>
      </c>
      <c r="M58" s="17"/>
      <c r="N58" s="17"/>
      <c r="O58" s="17"/>
    </row>
    <row r="59" spans="1:15" s="4" customFormat="1" ht="11.25" customHeight="1">
      <c r="A59" s="7">
        <v>127</v>
      </c>
      <c r="B59" s="20" t="s">
        <v>19</v>
      </c>
      <c r="C59" s="20"/>
      <c r="D59" s="16">
        <f>D45+D58</f>
        <v>12284481</v>
      </c>
      <c r="E59" s="17">
        <f>E45+E58</f>
        <v>14071419</v>
      </c>
      <c r="F59" s="17">
        <f aca="true" t="shared" si="5" ref="F59:K59">F45+F58</f>
        <v>47544538</v>
      </c>
      <c r="G59" s="17">
        <f t="shared" si="5"/>
        <v>635686955</v>
      </c>
      <c r="H59" s="17">
        <f t="shared" si="5"/>
        <v>593953294</v>
      </c>
      <c r="I59" s="17">
        <f t="shared" si="5"/>
        <v>389045703</v>
      </c>
      <c r="J59" s="17">
        <f t="shared" si="5"/>
        <v>204907591</v>
      </c>
      <c r="K59" s="17">
        <f t="shared" si="5"/>
        <v>22288172</v>
      </c>
      <c r="L59" s="13">
        <v>127</v>
      </c>
      <c r="M59" s="17"/>
      <c r="N59" s="17"/>
      <c r="O59" s="17"/>
    </row>
    <row r="60" spans="1:12" ht="9.95" customHeight="1">
      <c r="A60" s="7"/>
      <c r="B60" s="3"/>
      <c r="C60" s="3"/>
      <c r="E60" s="123"/>
      <c r="L60" s="7"/>
    </row>
    <row r="61" spans="1:12" ht="9.95" customHeight="1">
      <c r="A61" s="423" t="s">
        <v>33</v>
      </c>
      <c r="B61" s="423"/>
      <c r="C61" s="423"/>
      <c r="D61" s="423"/>
      <c r="E61" s="423"/>
      <c r="F61" s="423"/>
      <c r="G61" s="423"/>
      <c r="H61" s="423"/>
      <c r="I61" s="423"/>
      <c r="L61" s="7"/>
    </row>
    <row r="62" spans="1:12" s="212" customFormat="1" ht="9.95" customHeight="1">
      <c r="A62" s="336" t="s">
        <v>136</v>
      </c>
      <c r="B62" s="336"/>
      <c r="C62" s="336"/>
      <c r="D62" s="336"/>
      <c r="E62" s="336"/>
      <c r="F62" s="336"/>
      <c r="G62" s="336"/>
      <c r="H62" s="215"/>
      <c r="I62" s="215"/>
      <c r="L62" s="216"/>
    </row>
    <row r="63" spans="1:12" s="212" customFormat="1" ht="9.95" customHeight="1">
      <c r="A63" s="336"/>
      <c r="B63" s="336"/>
      <c r="C63" s="336"/>
      <c r="D63" s="336"/>
      <c r="E63" s="336"/>
      <c r="F63" s="336"/>
      <c r="G63" s="336"/>
      <c r="L63" s="216"/>
    </row>
    <row r="64" spans="1:12" ht="9.95" customHeight="1">
      <c r="A64" s="7"/>
      <c r="B64" s="3"/>
      <c r="C64" s="3"/>
      <c r="L64" s="7"/>
    </row>
    <row r="65" spans="1:12" ht="9.95" customHeight="1">
      <c r="A65" s="7"/>
      <c r="B65" s="3"/>
      <c r="C65" s="3"/>
      <c r="L65" s="7"/>
    </row>
    <row r="66" spans="1:12" ht="9.95" customHeight="1">
      <c r="A66" s="7"/>
      <c r="B66" s="3"/>
      <c r="C66" s="3"/>
      <c r="L66" s="7"/>
    </row>
    <row r="67" spans="1:12" ht="9.95" customHeight="1">
      <c r="A67" s="7"/>
      <c r="B67" s="14"/>
      <c r="C67" s="14"/>
      <c r="L67" s="7"/>
    </row>
    <row r="68" ht="9.95" customHeight="1">
      <c r="L68" s="7"/>
    </row>
    <row r="69" spans="1:12" s="52" customFormat="1" ht="9.95" customHeight="1">
      <c r="A69" s="223"/>
      <c r="L69" s="147"/>
    </row>
    <row r="70" spans="1:12" s="52" customFormat="1" ht="9.95" customHeight="1">
      <c r="A70" s="223"/>
      <c r="L70" s="147"/>
    </row>
    <row r="71" spans="1:12" ht="9.95" customHeight="1">
      <c r="A71" s="7"/>
      <c r="B71" s="3"/>
      <c r="C71" s="3"/>
      <c r="L71" s="7"/>
    </row>
    <row r="72" spans="1:12" ht="9.95" customHeight="1">
      <c r="A72" s="7"/>
      <c r="B72" s="3"/>
      <c r="C72" s="3"/>
      <c r="L72" s="7"/>
    </row>
    <row r="73" spans="1:12" ht="9.95" customHeight="1">
      <c r="A73" s="7"/>
      <c r="B73" s="3"/>
      <c r="C73" s="3"/>
      <c r="L73" s="7"/>
    </row>
    <row r="74" spans="1:12" ht="9.95" customHeight="1">
      <c r="A74" s="7"/>
      <c r="B74" s="3"/>
      <c r="C74" s="3"/>
      <c r="L74" s="7"/>
    </row>
    <row r="75" spans="1:12" ht="9.95" customHeight="1">
      <c r="A75" s="7"/>
      <c r="B75" s="3"/>
      <c r="C75" s="3"/>
      <c r="L75" s="7"/>
    </row>
    <row r="76" spans="1:12" ht="9.95" customHeight="1">
      <c r="A76" s="7"/>
      <c r="B76" s="3"/>
      <c r="C76" s="3"/>
      <c r="L76" s="7"/>
    </row>
    <row r="77" spans="1:12" ht="9.95" customHeight="1">
      <c r="A77" s="7"/>
      <c r="B77" s="14"/>
      <c r="C77" s="14"/>
      <c r="L77" s="7"/>
    </row>
    <row r="78" spans="1:12" ht="9.95" customHeight="1">
      <c r="A78" s="7"/>
      <c r="B78" s="20"/>
      <c r="C78" s="20"/>
      <c r="L78" s="7"/>
    </row>
    <row r="79" spans="1:3" ht="7.5" customHeight="1">
      <c r="A79" s="198"/>
      <c r="B79" s="4"/>
      <c r="C79" s="4"/>
    </row>
    <row r="80" spans="1:12" s="107" customFormat="1" ht="8.25">
      <c r="A80" s="212"/>
      <c r="L80" s="212"/>
    </row>
  </sheetData>
  <mergeCells count="23">
    <mergeCell ref="E1:F1"/>
    <mergeCell ref="H6:K7"/>
    <mergeCell ref="B5:C16"/>
    <mergeCell ref="I13:J14"/>
    <mergeCell ref="G18:L18"/>
    <mergeCell ref="G1:H1"/>
    <mergeCell ref="B2:F2"/>
    <mergeCell ref="G2:J2"/>
    <mergeCell ref="B3:F3"/>
    <mergeCell ref="G3:I3"/>
    <mergeCell ref="K8:K15"/>
    <mergeCell ref="A18:F18"/>
    <mergeCell ref="D6:D15"/>
    <mergeCell ref="E5:F12"/>
    <mergeCell ref="F13:F15"/>
    <mergeCell ref="A63:G63"/>
    <mergeCell ref="A61:I61"/>
    <mergeCell ref="A62:G62"/>
    <mergeCell ref="H8:J12"/>
    <mergeCell ref="H5:I5"/>
    <mergeCell ref="G6:G15"/>
    <mergeCell ref="A38:F38"/>
    <mergeCell ref="G38:L38"/>
  </mergeCells>
  <printOptions/>
  <pageMargins left="0.7874015748031497" right="0.7874015748031497" top="0.5905511811023622" bottom="0.7874015748031497" header="0.5118110236220472" footer="0.5118110236220472"/>
  <pageSetup horizontalDpi="600" verticalDpi="600" orientation="portrait" paperSize="9" scale="83" r:id="rId1"/>
  <headerFooter differentOddEven="1" alignWithMargins="0">
    <oddFooter>&amp;C30</oddFooter>
    <evenFooter>&amp;C31</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3"/>
  <sheetViews>
    <sheetView workbookViewId="0" topLeftCell="A1">
      <selection activeCell="M1" sqref="M1"/>
    </sheetView>
  </sheetViews>
  <sheetFormatPr defaultColWidth="9.140625" defaultRowHeight="12.75"/>
  <cols>
    <col min="1" max="1" width="3.7109375" style="198" customWidth="1"/>
    <col min="2" max="2" width="31.00390625" style="4" customWidth="1"/>
    <col min="3" max="3" width="0.85546875" style="4" customWidth="1"/>
    <col min="4" max="5" width="21.421875" style="4" customWidth="1"/>
    <col min="6" max="6" width="20.421875" style="4" customWidth="1"/>
    <col min="7" max="7" width="17.140625" style="0" customWidth="1"/>
    <col min="8" max="8" width="16.57421875" style="0" customWidth="1"/>
    <col min="9" max="9" width="17.140625" style="0" customWidth="1"/>
    <col min="10" max="10" width="16.7109375" style="271" customWidth="1"/>
    <col min="11" max="11" width="17.140625" style="0" customWidth="1"/>
    <col min="12" max="12" width="6.8515625" style="232" customWidth="1"/>
    <col min="13" max="16384" width="9.140625" style="4" customWidth="1"/>
  </cols>
  <sheetData>
    <row r="1" spans="1:12" ht="12" customHeight="1">
      <c r="A1" s="407"/>
      <c r="B1" s="407"/>
      <c r="C1" s="407"/>
      <c r="D1" s="407"/>
      <c r="E1" s="407"/>
      <c r="F1" s="407"/>
      <c r="G1" s="407"/>
      <c r="H1" s="407"/>
      <c r="I1" s="407"/>
      <c r="J1" s="407"/>
      <c r="K1" s="407"/>
      <c r="L1" s="407"/>
    </row>
    <row r="2" spans="1:12" ht="12" customHeight="1">
      <c r="A2" s="60"/>
      <c r="B2" s="50"/>
      <c r="C2" s="50"/>
      <c r="D2" s="50"/>
      <c r="E2" s="393" t="s">
        <v>191</v>
      </c>
      <c r="F2" s="393"/>
      <c r="G2" s="192" t="s">
        <v>401</v>
      </c>
      <c r="H2" s="393"/>
      <c r="I2" s="393"/>
      <c r="J2" s="256"/>
      <c r="K2" s="192"/>
      <c r="L2" s="198"/>
    </row>
    <row r="3" spans="1:12" ht="12" customHeight="1">
      <c r="A3" s="227"/>
      <c r="B3" s="393" t="s">
        <v>192</v>
      </c>
      <c r="C3" s="393"/>
      <c r="D3" s="393"/>
      <c r="E3" s="393"/>
      <c r="F3" s="393"/>
      <c r="G3" s="394" t="s">
        <v>402</v>
      </c>
      <c r="H3" s="394"/>
      <c r="I3" s="394"/>
      <c r="J3" s="257"/>
      <c r="K3" s="4"/>
      <c r="L3" s="198"/>
    </row>
    <row r="4" spans="1:12" ht="12" customHeight="1">
      <c r="A4" s="227"/>
      <c r="B4" s="393" t="s">
        <v>390</v>
      </c>
      <c r="C4" s="393"/>
      <c r="D4" s="393"/>
      <c r="E4" s="393"/>
      <c r="F4" s="393"/>
      <c r="G4" s="408" t="s">
        <v>403</v>
      </c>
      <c r="H4" s="408"/>
      <c r="I4" s="63"/>
      <c r="J4" s="258"/>
      <c r="K4" s="4"/>
      <c r="L4" s="198"/>
    </row>
    <row r="5" spans="1:12" ht="12" customHeight="1">
      <c r="A5" s="227"/>
      <c r="B5" s="191"/>
      <c r="C5" s="191"/>
      <c r="D5" s="191"/>
      <c r="E5" s="191"/>
      <c r="F5" s="191" t="s">
        <v>324</v>
      </c>
      <c r="G5" s="62" t="s">
        <v>1</v>
      </c>
      <c r="H5" s="63"/>
      <c r="I5" s="63"/>
      <c r="J5" s="258"/>
      <c r="K5" s="4"/>
      <c r="L5" s="198"/>
    </row>
    <row r="6" spans="2:12" ht="12" customHeight="1">
      <c r="B6" s="86"/>
      <c r="C6" s="86"/>
      <c r="D6" s="86"/>
      <c r="E6" s="86"/>
      <c r="F6" s="87" t="s">
        <v>2</v>
      </c>
      <c r="G6" s="50" t="s">
        <v>41</v>
      </c>
      <c r="H6" s="50"/>
      <c r="I6" s="4"/>
      <c r="J6" s="257"/>
      <c r="K6" s="4"/>
      <c r="L6" s="198"/>
    </row>
    <row r="7" spans="1:13" s="64" customFormat="1" ht="12.75" customHeight="1">
      <c r="A7" s="89" t="s">
        <v>7</v>
      </c>
      <c r="B7" s="409" t="s">
        <v>195</v>
      </c>
      <c r="C7" s="416"/>
      <c r="D7" s="420" t="s">
        <v>275</v>
      </c>
      <c r="E7" s="90" t="s">
        <v>7</v>
      </c>
      <c r="F7" s="91" t="s">
        <v>193</v>
      </c>
      <c r="G7" s="194" t="s">
        <v>327</v>
      </c>
      <c r="H7" s="194"/>
      <c r="I7" s="194"/>
      <c r="J7" s="259"/>
      <c r="K7" s="195" t="s">
        <v>328</v>
      </c>
      <c r="L7" s="441" t="s">
        <v>329</v>
      </c>
      <c r="M7" s="196"/>
    </row>
    <row r="8" spans="1:13" s="64" customFormat="1" ht="12.75" customHeight="1">
      <c r="A8" s="93" t="s">
        <v>7</v>
      </c>
      <c r="B8" s="410"/>
      <c r="C8" s="417"/>
      <c r="D8" s="421"/>
      <c r="E8" s="409" t="s">
        <v>199</v>
      </c>
      <c r="F8" s="416"/>
      <c r="G8" s="417" t="s">
        <v>326</v>
      </c>
      <c r="H8" s="434" t="s">
        <v>325</v>
      </c>
      <c r="I8" s="437"/>
      <c r="J8" s="458" t="s">
        <v>341</v>
      </c>
      <c r="K8" s="461" t="s">
        <v>340</v>
      </c>
      <c r="L8" s="434"/>
      <c r="M8" s="196"/>
    </row>
    <row r="9" spans="1:13" s="64" customFormat="1" ht="9" customHeight="1">
      <c r="A9" s="93" t="s">
        <v>7</v>
      </c>
      <c r="B9" s="410"/>
      <c r="C9" s="417"/>
      <c r="D9" s="421"/>
      <c r="E9" s="410"/>
      <c r="F9" s="417"/>
      <c r="G9" s="418"/>
      <c r="H9" s="434"/>
      <c r="I9" s="437"/>
      <c r="J9" s="459"/>
      <c r="K9" s="462"/>
      <c r="L9" s="434"/>
      <c r="M9" s="196"/>
    </row>
    <row r="10" spans="1:13" s="64" customFormat="1" ht="12.75" customHeight="1">
      <c r="A10" s="93" t="s">
        <v>7</v>
      </c>
      <c r="B10" s="410"/>
      <c r="C10" s="417"/>
      <c r="D10" s="421"/>
      <c r="E10" s="410"/>
      <c r="F10" s="417"/>
      <c r="G10" s="416" t="s">
        <v>379</v>
      </c>
      <c r="H10" s="434"/>
      <c r="I10" s="437"/>
      <c r="J10" s="459"/>
      <c r="K10" s="461" t="s">
        <v>332</v>
      </c>
      <c r="L10" s="434"/>
      <c r="M10" s="196"/>
    </row>
    <row r="11" spans="1:13" s="64" customFormat="1" ht="24" customHeight="1">
      <c r="A11" s="95" t="s">
        <v>175</v>
      </c>
      <c r="B11" s="410"/>
      <c r="C11" s="417"/>
      <c r="D11" s="421"/>
      <c r="E11" s="410"/>
      <c r="F11" s="417"/>
      <c r="G11" s="417"/>
      <c r="H11" s="434"/>
      <c r="I11" s="437"/>
      <c r="J11" s="459"/>
      <c r="K11" s="463"/>
      <c r="L11" s="434"/>
      <c r="M11" s="196"/>
    </row>
    <row r="12" spans="1:13" s="64" customFormat="1" ht="21.75" customHeight="1">
      <c r="A12" s="95" t="s">
        <v>179</v>
      </c>
      <c r="B12" s="410"/>
      <c r="C12" s="417"/>
      <c r="D12" s="421"/>
      <c r="E12" s="410"/>
      <c r="F12" s="417"/>
      <c r="G12" s="417"/>
      <c r="H12" s="434"/>
      <c r="I12" s="437"/>
      <c r="J12" s="459"/>
      <c r="K12" s="463"/>
      <c r="L12" s="434"/>
      <c r="M12" s="196"/>
    </row>
    <row r="13" spans="1:13" s="64" customFormat="1" ht="21.75" customHeight="1">
      <c r="A13" s="93" t="s">
        <v>7</v>
      </c>
      <c r="B13" s="410"/>
      <c r="C13" s="417"/>
      <c r="D13" s="421"/>
      <c r="E13" s="410"/>
      <c r="F13" s="417"/>
      <c r="G13" s="417"/>
      <c r="H13" s="442"/>
      <c r="I13" s="438"/>
      <c r="J13" s="459"/>
      <c r="K13" s="463"/>
      <c r="L13" s="434"/>
      <c r="M13" s="196"/>
    </row>
    <row r="14" spans="1:13" s="64" customFormat="1" ht="12">
      <c r="A14" s="93" t="s">
        <v>7</v>
      </c>
      <c r="B14" s="410"/>
      <c r="C14" s="417"/>
      <c r="D14" s="421"/>
      <c r="E14" s="98" t="s">
        <v>196</v>
      </c>
      <c r="F14" s="409" t="s">
        <v>253</v>
      </c>
      <c r="G14" s="413"/>
      <c r="H14" s="96" t="s">
        <v>196</v>
      </c>
      <c r="I14" s="421" t="s">
        <v>253</v>
      </c>
      <c r="J14" s="459"/>
      <c r="K14" s="463"/>
      <c r="L14" s="434"/>
      <c r="M14" s="196"/>
    </row>
    <row r="15" spans="1:13" s="64" customFormat="1" ht="12">
      <c r="A15" s="93" t="s">
        <v>7</v>
      </c>
      <c r="B15" s="410"/>
      <c r="C15" s="417"/>
      <c r="D15" s="421"/>
      <c r="E15" s="96" t="s">
        <v>197</v>
      </c>
      <c r="F15" s="410"/>
      <c r="G15" s="413"/>
      <c r="H15" s="96" t="s">
        <v>197</v>
      </c>
      <c r="I15" s="421"/>
      <c r="J15" s="459"/>
      <c r="K15" s="463"/>
      <c r="L15" s="434"/>
      <c r="M15" s="196"/>
    </row>
    <row r="16" spans="1:13" s="64" customFormat="1" ht="12">
      <c r="A16" s="93" t="s">
        <v>7</v>
      </c>
      <c r="B16" s="410"/>
      <c r="C16" s="417"/>
      <c r="D16" s="422"/>
      <c r="E16" s="96" t="s">
        <v>198</v>
      </c>
      <c r="F16" s="411"/>
      <c r="G16" s="413"/>
      <c r="H16" s="96" t="s">
        <v>198</v>
      </c>
      <c r="I16" s="454"/>
      <c r="J16" s="460"/>
      <c r="K16" s="462"/>
      <c r="L16" s="434"/>
      <c r="M16" s="196"/>
    </row>
    <row r="17" spans="1:13" s="64" customFormat="1" ht="12">
      <c r="A17" s="101" t="s">
        <v>7</v>
      </c>
      <c r="B17" s="411"/>
      <c r="C17" s="419"/>
      <c r="D17" s="102" t="s">
        <v>42</v>
      </c>
      <c r="E17" s="102" t="s">
        <v>43</v>
      </c>
      <c r="F17" s="103" t="s">
        <v>44</v>
      </c>
      <c r="G17" s="104" t="s">
        <v>45</v>
      </c>
      <c r="H17" s="102" t="s">
        <v>46</v>
      </c>
      <c r="I17" s="197" t="s">
        <v>47</v>
      </c>
      <c r="J17" s="260" t="s">
        <v>48</v>
      </c>
      <c r="K17" s="103" t="s">
        <v>49</v>
      </c>
      <c r="L17" s="442"/>
      <c r="M17" s="196"/>
    </row>
    <row r="18" spans="1:12" s="6" customFormat="1" ht="17.25" customHeight="1">
      <c r="A18" s="425" t="s">
        <v>364</v>
      </c>
      <c r="B18" s="425"/>
      <c r="C18" s="425"/>
      <c r="D18" s="425"/>
      <c r="E18" s="425"/>
      <c r="F18" s="425"/>
      <c r="G18" s="425" t="s">
        <v>364</v>
      </c>
      <c r="H18" s="425"/>
      <c r="I18" s="425"/>
      <c r="J18" s="425"/>
      <c r="K18" s="425"/>
      <c r="L18" s="425"/>
    </row>
    <row r="19" spans="1:12" ht="9.75" customHeight="1">
      <c r="A19" s="7">
        <v>1</v>
      </c>
      <c r="B19" s="3" t="s">
        <v>58</v>
      </c>
      <c r="C19" s="3"/>
      <c r="D19" s="11">
        <f aca="true" t="shared" si="0" ref="D19:K19">D59</f>
        <v>2404000188</v>
      </c>
      <c r="E19" s="12">
        <f t="shared" si="0"/>
        <v>1147909781</v>
      </c>
      <c r="F19" s="12">
        <f t="shared" si="0"/>
        <v>1230535635</v>
      </c>
      <c r="G19" s="12">
        <f>G59</f>
        <v>25554772</v>
      </c>
      <c r="H19" s="12">
        <f t="shared" si="0"/>
        <v>75603645</v>
      </c>
      <c r="I19" s="12">
        <f t="shared" si="0"/>
        <v>59865086</v>
      </c>
      <c r="J19" s="261">
        <f aca="true" t="shared" si="1" ref="J19:J28">D19-H19-I19</f>
        <v>2268531457</v>
      </c>
      <c r="K19" s="12">
        <f t="shared" si="0"/>
        <v>1196225321</v>
      </c>
      <c r="L19" s="198">
        <v>1</v>
      </c>
    </row>
    <row r="20" spans="1:12" ht="9.75" customHeight="1">
      <c r="A20" s="7">
        <v>2</v>
      </c>
      <c r="B20" s="3" t="s">
        <v>80</v>
      </c>
      <c r="C20" s="3"/>
      <c r="D20" s="11">
        <f aca="true" t="shared" si="2" ref="D20:K20">D79</f>
        <v>226536831</v>
      </c>
      <c r="E20" s="12">
        <f t="shared" si="2"/>
        <v>159371800</v>
      </c>
      <c r="F20" s="12">
        <f t="shared" si="2"/>
        <v>52078798</v>
      </c>
      <c r="G20" s="12">
        <f t="shared" si="2"/>
        <v>15086233</v>
      </c>
      <c r="H20" s="12">
        <f t="shared" si="2"/>
        <v>11765717</v>
      </c>
      <c r="I20" s="12">
        <f t="shared" si="2"/>
        <v>3978028</v>
      </c>
      <c r="J20" s="261">
        <f t="shared" si="1"/>
        <v>210793086</v>
      </c>
      <c r="K20" s="12">
        <f t="shared" si="2"/>
        <v>63187003</v>
      </c>
      <c r="L20" s="198">
        <v>2</v>
      </c>
    </row>
    <row r="21" spans="1:12" ht="9.75" customHeight="1">
      <c r="A21" s="7">
        <v>3</v>
      </c>
      <c r="B21" s="3" t="s">
        <v>92</v>
      </c>
      <c r="C21" s="3"/>
      <c r="D21" s="11">
        <f>'Tab5-S34-S35'!D35</f>
        <v>288681084</v>
      </c>
      <c r="E21" s="12">
        <f>'Tab5-S34-S35'!E35</f>
        <v>174145232</v>
      </c>
      <c r="F21" s="12">
        <f>'Tab5-S34-S35'!F35</f>
        <v>101400705</v>
      </c>
      <c r="G21" s="12">
        <f>'Tab5-S34-S35'!G35</f>
        <v>13135147</v>
      </c>
      <c r="H21" s="12">
        <f>'Tab5-S34-S35'!H35</f>
        <v>9211543</v>
      </c>
      <c r="I21" s="12">
        <f>'Tab5-S34-S35'!I35</f>
        <v>7275036</v>
      </c>
      <c r="J21" s="261">
        <f t="shared" si="1"/>
        <v>272194505</v>
      </c>
      <c r="K21" s="12">
        <f>'Tab5-S34-S35'!K35</f>
        <v>107260816</v>
      </c>
      <c r="L21" s="198">
        <v>3</v>
      </c>
    </row>
    <row r="22" spans="1:12" ht="9.75" customHeight="1">
      <c r="A22" s="7">
        <v>4</v>
      </c>
      <c r="B22" s="3" t="s">
        <v>102</v>
      </c>
      <c r="C22" s="3"/>
      <c r="D22" s="11">
        <f>'Tab5-S34-S35'!D56</f>
        <v>205034010</v>
      </c>
      <c r="E22" s="12">
        <f>'Tab5-S34-S35'!E56</f>
        <v>138063853</v>
      </c>
      <c r="F22" s="12">
        <f>'Tab5-S34-S35'!F56</f>
        <v>59899780</v>
      </c>
      <c r="G22" s="12">
        <f>'Tab5-S34-S35'!G56</f>
        <v>7070377</v>
      </c>
      <c r="H22" s="12">
        <f>'Tab5-S34-S35'!H56</f>
        <v>8883664</v>
      </c>
      <c r="I22" s="12">
        <f>'Tab5-S34-S35'!I56</f>
        <v>1467276</v>
      </c>
      <c r="J22" s="261">
        <f t="shared" si="1"/>
        <v>194683070</v>
      </c>
      <c r="K22" s="12">
        <f>'Tab5-S34-S35'!K56</f>
        <v>65502881</v>
      </c>
      <c r="L22" s="198">
        <v>4</v>
      </c>
    </row>
    <row r="23" spans="1:12" ht="9.75" customHeight="1">
      <c r="A23" s="7">
        <v>5</v>
      </c>
      <c r="B23" s="3" t="s">
        <v>113</v>
      </c>
      <c r="C23" s="3"/>
      <c r="D23" s="11">
        <f>'Tab5-S34-S35'!D76</f>
        <v>693519673</v>
      </c>
      <c r="E23" s="12">
        <f>'Tab5-S34-S35'!E76</f>
        <v>283033805</v>
      </c>
      <c r="F23" s="12">
        <f>'Tab5-S34-S35'!F76</f>
        <v>397344211</v>
      </c>
      <c r="G23" s="12">
        <f>'Tab5-S34-S35'!G76</f>
        <v>13141657</v>
      </c>
      <c r="H23" s="12">
        <f>'Tab5-S34-S35'!H76</f>
        <v>17334300</v>
      </c>
      <c r="I23" s="12">
        <f>'Tab5-S34-S35'!I76</f>
        <v>44768432</v>
      </c>
      <c r="J23" s="261">
        <f t="shared" si="1"/>
        <v>631416941</v>
      </c>
      <c r="K23" s="12">
        <f>'Tab5-S34-S35'!K76</f>
        <v>365717436</v>
      </c>
      <c r="L23" s="198">
        <v>5</v>
      </c>
    </row>
    <row r="24" spans="1:12" ht="9.75" customHeight="1">
      <c r="A24" s="7">
        <v>6</v>
      </c>
      <c r="B24" s="3" t="s">
        <v>6</v>
      </c>
      <c r="C24" s="3"/>
      <c r="D24" s="11">
        <f>'Tab5-S36-S37'!D37</f>
        <v>224073984</v>
      </c>
      <c r="E24" s="12">
        <f>'Tab5-S36-S37'!E37</f>
        <v>157300842</v>
      </c>
      <c r="F24" s="12">
        <f>'Tab5-S36-S37'!F37</f>
        <v>63459990</v>
      </c>
      <c r="G24" s="12">
        <f>'Tab5-S36-S37'!G37</f>
        <v>3313152</v>
      </c>
      <c r="H24" s="12">
        <f>'Tab5-S36-S37'!H37</f>
        <v>10637167</v>
      </c>
      <c r="I24" s="12">
        <f>'Tab5-S36-S37'!I37</f>
        <v>4744940</v>
      </c>
      <c r="J24" s="261">
        <f t="shared" si="1"/>
        <v>208691877</v>
      </c>
      <c r="K24" s="12">
        <f>'Tab5-S36-S37'!K37</f>
        <v>62028202</v>
      </c>
      <c r="L24" s="198">
        <v>6</v>
      </c>
    </row>
    <row r="25" spans="1:12" ht="9.75" customHeight="1">
      <c r="A25" s="7">
        <v>7</v>
      </c>
      <c r="B25" s="3" t="s">
        <v>19</v>
      </c>
      <c r="C25" s="3"/>
      <c r="D25" s="11">
        <f>'Tab5-S36-S37'!D59</f>
        <v>403283659</v>
      </c>
      <c r="E25" s="12">
        <f>'Tab5-S36-S37'!E59</f>
        <v>237702674</v>
      </c>
      <c r="F25" s="12">
        <f>'Tab5-S36-S37'!F59</f>
        <v>153310827</v>
      </c>
      <c r="G25" s="12">
        <f>'Tab5-S36-S37'!G59</f>
        <v>12270158</v>
      </c>
      <c r="H25" s="12">
        <f>'Tab5-S36-S37'!H59</f>
        <v>14026987</v>
      </c>
      <c r="I25" s="12">
        <f>'Tab5-S36-S37'!I59</f>
        <v>16000883</v>
      </c>
      <c r="J25" s="261">
        <f t="shared" si="1"/>
        <v>373255789</v>
      </c>
      <c r="K25" s="12">
        <f>'Tab5-S36-S37'!K59</f>
        <v>149580102</v>
      </c>
      <c r="L25" s="198">
        <v>7</v>
      </c>
    </row>
    <row r="26" spans="1:13" s="29" customFormat="1" ht="12.75" customHeight="1">
      <c r="A26" s="25">
        <v>8</v>
      </c>
      <c r="B26" s="26" t="s">
        <v>55</v>
      </c>
      <c r="C26" s="26"/>
      <c r="D26" s="27">
        <f aca="true" t="shared" si="3" ref="D26:K26">SUM(D19:D25)</f>
        <v>4445129429</v>
      </c>
      <c r="E26" s="28">
        <f t="shared" si="3"/>
        <v>2297527987</v>
      </c>
      <c r="F26" s="28">
        <f t="shared" si="3"/>
        <v>2058029946</v>
      </c>
      <c r="G26" s="28">
        <f t="shared" si="3"/>
        <v>89571496</v>
      </c>
      <c r="H26" s="28">
        <f t="shared" si="3"/>
        <v>147463023</v>
      </c>
      <c r="I26" s="28">
        <f t="shared" si="3"/>
        <v>138099681</v>
      </c>
      <c r="J26" s="262">
        <f t="shared" si="3"/>
        <v>4159566725</v>
      </c>
      <c r="K26" s="28">
        <f t="shared" si="3"/>
        <v>2009501761</v>
      </c>
      <c r="L26" s="200">
        <v>8</v>
      </c>
      <c r="M26" s="124"/>
    </row>
    <row r="27" spans="1:12" ht="9.75" customHeight="1">
      <c r="A27" s="7">
        <v>9</v>
      </c>
      <c r="B27" s="3" t="s">
        <v>56</v>
      </c>
      <c r="C27" s="3"/>
      <c r="D27" s="11">
        <f>D35+D66+'Tab5-S34-S35'!D24+'Tab5-S34-S35'!D43+'Tab5-S34-S35'!D65+'Tab5-S36-S37'!D24+'Tab5-S36-S37'!D45</f>
        <v>3228580468</v>
      </c>
      <c r="E27" s="12">
        <f>E35+E66+'Tab5-S34-S35'!E24+'Tab5-S34-S35'!E43+'Tab5-S34-S35'!E65+'Tab5-S36-S37'!E24+'Tab5-S36-S37'!E45</f>
        <v>1223674864</v>
      </c>
      <c r="F27" s="12">
        <f>F35+F66+'Tab5-S34-S35'!F24+'Tab5-S34-S35'!F43+'Tab5-S34-S35'!F65+'Tab5-S36-S37'!F24+'Tab5-S36-S37'!F45</f>
        <v>1981809450</v>
      </c>
      <c r="G27" s="12">
        <f>G35+G66+'Tab5-S34-S35'!G24+'Tab5-S34-S35'!G43+'Tab5-S34-S35'!G65+'Tab5-S36-S37'!G24+'Tab5-S36-S37'!G45</f>
        <v>23096154</v>
      </c>
      <c r="H27" s="12">
        <f>H35+H66+'Tab5-S34-S35'!H24+'Tab5-S34-S35'!H43+'Tab5-S34-S35'!H65+'Tab5-S36-S37'!H24+'Tab5-S36-S37'!H45</f>
        <v>76193517</v>
      </c>
      <c r="I27" s="12">
        <f>I35+I66+'Tab5-S34-S35'!I24+'Tab5-S34-S35'!I43+'Tab5-S34-S35'!I65+'Tab5-S36-S37'!I24+'Tab5-S36-S37'!I45</f>
        <v>132957007</v>
      </c>
      <c r="J27" s="261">
        <f t="shared" si="1"/>
        <v>3019429944</v>
      </c>
      <c r="K27" s="12">
        <f>K35+K66+'Tab5-S34-S35'!K24+'Tab5-S34-S35'!K43+'Tab5-S34-S35'!K65+'Tab5-S36-S37'!K24+'Tab5-S36-S37'!K45</f>
        <v>1871948597</v>
      </c>
      <c r="L27" s="198">
        <v>9</v>
      </c>
    </row>
    <row r="28" spans="1:12" ht="9.75" customHeight="1">
      <c r="A28" s="7">
        <v>10</v>
      </c>
      <c r="B28" s="3" t="s">
        <v>57</v>
      </c>
      <c r="C28" s="3"/>
      <c r="D28" s="11">
        <f>D58+D78+'Tab5-S34-S35'!D34+'Tab5-S34-S35'!D55+'Tab5-S34-S35'!D75+'Tab5-S36-S37'!D36+'Tab5-S36-S37'!D58</f>
        <v>1216548961</v>
      </c>
      <c r="E28" s="12">
        <f>E58+E78+'Tab5-S34-S35'!E34+'Tab5-S34-S35'!E55+'Tab5-S34-S35'!E75+'Tab5-S36-S37'!E36+'Tab5-S36-S37'!E58</f>
        <v>1073853123</v>
      </c>
      <c r="F28" s="12">
        <f>F58+F78+'Tab5-S34-S35'!F34+'Tab5-S34-S35'!F55+'Tab5-S34-S35'!F75+'Tab5-S36-S37'!F36+'Tab5-S36-S37'!F58</f>
        <v>76220496</v>
      </c>
      <c r="G28" s="12">
        <f>G58+G78+'Tab5-S34-S35'!G34+'Tab5-S34-S35'!G55+'Tab5-S34-S35'!G75+'Tab5-S36-S37'!G36+'Tab5-S36-S37'!G58</f>
        <v>66475342</v>
      </c>
      <c r="H28" s="12">
        <f>H58+H78+'Tab5-S34-S35'!H34+'Tab5-S34-S35'!H55+'Tab5-S34-S35'!H75+'Tab5-S36-S37'!H36+'Tab5-S36-S37'!H58</f>
        <v>71269506</v>
      </c>
      <c r="I28" s="12">
        <f>I58+I78+'Tab5-S34-S35'!I34+'Tab5-S34-S35'!I55+'Tab5-S34-S35'!I75+'Tab5-S36-S37'!I36+'Tab5-S36-S37'!I58</f>
        <v>5142674</v>
      </c>
      <c r="J28" s="261">
        <f t="shared" si="1"/>
        <v>1140136781</v>
      </c>
      <c r="K28" s="12">
        <f>K58+K78+'Tab5-S34-S35'!K34+'Tab5-S34-S35'!K55+'Tab5-S34-S35'!K75+'Tab5-S36-S37'!K36+'Tab5-S36-S37'!K58</f>
        <v>137553164</v>
      </c>
      <c r="L28" s="198">
        <v>10</v>
      </c>
    </row>
    <row r="29" spans="1:12" ht="9.75" customHeight="1">
      <c r="A29" s="7"/>
      <c r="B29" s="3"/>
      <c r="C29" s="3"/>
      <c r="D29" s="12"/>
      <c r="E29" s="12"/>
      <c r="F29" s="12"/>
      <c r="G29" s="12"/>
      <c r="H29" s="12"/>
      <c r="I29" s="12"/>
      <c r="J29" s="261"/>
      <c r="K29" s="12"/>
      <c r="L29" s="198"/>
    </row>
    <row r="30" spans="1:12" s="6" customFormat="1" ht="12.75" customHeight="1">
      <c r="A30" s="424" t="s">
        <v>365</v>
      </c>
      <c r="B30" s="424"/>
      <c r="C30" s="424"/>
      <c r="D30" s="424"/>
      <c r="E30" s="424"/>
      <c r="F30" s="424"/>
      <c r="G30" s="424" t="s">
        <v>365</v>
      </c>
      <c r="H30" s="424"/>
      <c r="I30" s="424"/>
      <c r="J30" s="424"/>
      <c r="K30" s="424"/>
      <c r="L30" s="424"/>
    </row>
    <row r="31" spans="1:12" ht="9.75" customHeight="1">
      <c r="A31" s="7" t="s">
        <v>7</v>
      </c>
      <c r="B31" s="8" t="s">
        <v>8</v>
      </c>
      <c r="C31" s="8"/>
      <c r="D31" s="10"/>
      <c r="E31" s="9"/>
      <c r="F31" s="9"/>
      <c r="G31" s="9"/>
      <c r="H31" s="9"/>
      <c r="I31" s="9"/>
      <c r="J31" s="263"/>
      <c r="K31" s="9"/>
      <c r="L31" s="198" t="s">
        <v>7</v>
      </c>
    </row>
    <row r="32" spans="1:12" ht="9.75" customHeight="1">
      <c r="A32" s="7">
        <v>11</v>
      </c>
      <c r="B32" s="3" t="s">
        <v>59</v>
      </c>
      <c r="C32" s="3"/>
      <c r="D32" s="160">
        <v>64468824</v>
      </c>
      <c r="E32" s="161">
        <v>27627650</v>
      </c>
      <c r="F32" s="161">
        <v>33812988</v>
      </c>
      <c r="G32" s="161">
        <v>3028186</v>
      </c>
      <c r="H32" s="202">
        <v>1093248</v>
      </c>
      <c r="I32" s="202">
        <v>3112402</v>
      </c>
      <c r="J32" s="261">
        <f>D32-H32-I32</f>
        <v>60263174</v>
      </c>
      <c r="K32" s="261">
        <v>33728772</v>
      </c>
      <c r="L32" s="198">
        <v>11</v>
      </c>
    </row>
    <row r="33" spans="1:12" ht="9.75" customHeight="1">
      <c r="A33" s="7">
        <v>12</v>
      </c>
      <c r="B33" s="3" t="s">
        <v>60</v>
      </c>
      <c r="C33" s="3"/>
      <c r="D33" s="11">
        <v>1849707375</v>
      </c>
      <c r="E33" s="202">
        <v>709551254</v>
      </c>
      <c r="F33" s="12">
        <v>1140156121</v>
      </c>
      <c r="G33" s="205" t="s">
        <v>306</v>
      </c>
      <c r="H33" s="202">
        <v>48370276</v>
      </c>
      <c r="I33" s="202">
        <v>51211295</v>
      </c>
      <c r="J33" s="261">
        <f>D33-H33-I33</f>
        <v>1750125804</v>
      </c>
      <c r="K33" s="261">
        <v>1088944826</v>
      </c>
      <c r="L33" s="198">
        <v>12</v>
      </c>
    </row>
    <row r="34" spans="1:12" ht="9.75" customHeight="1">
      <c r="A34" s="7">
        <v>13</v>
      </c>
      <c r="B34" s="3" t="s">
        <v>61</v>
      </c>
      <c r="C34" s="3"/>
      <c r="D34" s="160">
        <v>27622984</v>
      </c>
      <c r="E34" s="202">
        <v>10574823</v>
      </c>
      <c r="F34" s="202">
        <v>17048161</v>
      </c>
      <c r="G34" s="205" t="s">
        <v>306</v>
      </c>
      <c r="H34" s="202">
        <v>107500</v>
      </c>
      <c r="I34" s="202">
        <v>2703820</v>
      </c>
      <c r="J34" s="261">
        <f>D34-H34-I34</f>
        <v>24811664</v>
      </c>
      <c r="K34" s="261">
        <v>14344341</v>
      </c>
      <c r="L34" s="198">
        <v>13</v>
      </c>
    </row>
    <row r="35" spans="1:12" ht="9.75" customHeight="1">
      <c r="A35" s="7">
        <v>14</v>
      </c>
      <c r="B35" s="14" t="s">
        <v>4</v>
      </c>
      <c r="C35" s="14"/>
      <c r="D35" s="16">
        <f aca="true" t="shared" si="4" ref="D35:I35">SUM(D32:D34)</f>
        <v>1941799183</v>
      </c>
      <c r="E35" s="17">
        <f t="shared" si="4"/>
        <v>747753727</v>
      </c>
      <c r="F35" s="17">
        <f t="shared" si="4"/>
        <v>1191017270</v>
      </c>
      <c r="G35" s="17">
        <f t="shared" si="4"/>
        <v>3028186</v>
      </c>
      <c r="H35" s="17">
        <f t="shared" si="4"/>
        <v>49571024</v>
      </c>
      <c r="I35" s="17">
        <f t="shared" si="4"/>
        <v>57027517</v>
      </c>
      <c r="J35" s="264">
        <f>D35-H35-I35</f>
        <v>1835200642</v>
      </c>
      <c r="K35" s="17">
        <f>SUM(K32:K34)</f>
        <v>1137017939</v>
      </c>
      <c r="L35" s="198">
        <v>14</v>
      </c>
    </row>
    <row r="36" spans="1:12" ht="7.5" customHeight="1">
      <c r="A36" s="7"/>
      <c r="B36" s="2"/>
      <c r="C36" s="2"/>
      <c r="D36" s="11"/>
      <c r="E36" s="12"/>
      <c r="F36" s="12"/>
      <c r="G36" s="9"/>
      <c r="H36" s="9"/>
      <c r="I36" s="9"/>
      <c r="J36" s="265"/>
      <c r="K36" s="9"/>
      <c r="L36" s="198" t="s">
        <v>7</v>
      </c>
    </row>
    <row r="37" spans="1:12" ht="9.75" customHeight="1">
      <c r="A37" s="7" t="s">
        <v>7</v>
      </c>
      <c r="B37" s="8" t="s">
        <v>12</v>
      </c>
      <c r="C37" s="8"/>
      <c r="D37" s="10"/>
      <c r="E37" s="9"/>
      <c r="F37" s="9"/>
      <c r="G37" s="12"/>
      <c r="H37" s="12"/>
      <c r="I37" s="12"/>
      <c r="J37" s="264"/>
      <c r="K37" s="12"/>
      <c r="L37" s="198"/>
    </row>
    <row r="38" spans="1:12" ht="9.75" customHeight="1">
      <c r="A38" s="7">
        <v>15</v>
      </c>
      <c r="B38" s="3" t="s">
        <v>62</v>
      </c>
      <c r="C38" s="3"/>
      <c r="D38" s="160">
        <v>17273900</v>
      </c>
      <c r="E38" s="202">
        <v>14721300</v>
      </c>
      <c r="F38" s="202">
        <v>763500</v>
      </c>
      <c r="G38" s="161">
        <v>1789100</v>
      </c>
      <c r="H38" s="202">
        <v>679900</v>
      </c>
      <c r="I38" s="204" t="s">
        <v>306</v>
      </c>
      <c r="J38" s="261">
        <f>D38-H38</f>
        <v>16594000</v>
      </c>
      <c r="K38" s="261">
        <v>2552600</v>
      </c>
      <c r="L38" s="198">
        <v>15</v>
      </c>
    </row>
    <row r="39" spans="1:12" ht="9.75" customHeight="1">
      <c r="A39" s="7">
        <v>16</v>
      </c>
      <c r="B39" s="3" t="s">
        <v>63</v>
      </c>
      <c r="C39" s="3"/>
      <c r="D39" s="160">
        <v>14316814</v>
      </c>
      <c r="E39" s="202">
        <v>13765450</v>
      </c>
      <c r="F39" s="202">
        <v>551364</v>
      </c>
      <c r="G39" s="161" t="s">
        <v>306</v>
      </c>
      <c r="H39" s="202">
        <v>492828</v>
      </c>
      <c r="I39" s="204" t="s">
        <v>306</v>
      </c>
      <c r="J39" s="261">
        <f>D39-H39</f>
        <v>13823986</v>
      </c>
      <c r="K39" s="261">
        <v>551364</v>
      </c>
      <c r="L39" s="198">
        <v>16</v>
      </c>
    </row>
    <row r="40" spans="1:12" ht="9.75" customHeight="1">
      <c r="A40" s="7">
        <v>17</v>
      </c>
      <c r="B40" s="3" t="s">
        <v>64</v>
      </c>
      <c r="C40" s="3"/>
      <c r="D40" s="160">
        <v>19201142</v>
      </c>
      <c r="E40" s="202">
        <v>16249945</v>
      </c>
      <c r="F40" s="202">
        <v>1149796</v>
      </c>
      <c r="G40" s="161">
        <v>1801401</v>
      </c>
      <c r="H40" s="202">
        <v>836320</v>
      </c>
      <c r="I40" s="204" t="s">
        <v>306</v>
      </c>
      <c r="J40" s="261">
        <f>D40-H40</f>
        <v>18364822</v>
      </c>
      <c r="K40" s="261">
        <v>2951197</v>
      </c>
      <c r="L40" s="198">
        <v>17</v>
      </c>
    </row>
    <row r="41" spans="1:12" ht="9.75" customHeight="1">
      <c r="A41" s="7">
        <v>18</v>
      </c>
      <c r="B41" s="3" t="s">
        <v>65</v>
      </c>
      <c r="C41" s="3"/>
      <c r="D41" s="160">
        <v>25875436</v>
      </c>
      <c r="E41" s="202">
        <v>22704867</v>
      </c>
      <c r="F41" s="202">
        <v>1946310</v>
      </c>
      <c r="G41" s="161">
        <v>1224259</v>
      </c>
      <c r="H41" s="202">
        <v>1178709</v>
      </c>
      <c r="I41" s="204">
        <v>34791</v>
      </c>
      <c r="J41" s="261">
        <f>D41-H41-I41</f>
        <v>24661936</v>
      </c>
      <c r="K41" s="261">
        <v>3135778</v>
      </c>
      <c r="L41" s="198">
        <v>18</v>
      </c>
    </row>
    <row r="42" spans="1:12" ht="9.75" customHeight="1">
      <c r="A42" s="7">
        <v>19</v>
      </c>
      <c r="B42" s="3" t="s">
        <v>66</v>
      </c>
      <c r="C42" s="3"/>
      <c r="D42" s="160">
        <v>22281191</v>
      </c>
      <c r="E42" s="202">
        <v>20434354</v>
      </c>
      <c r="F42" s="202">
        <v>1846837</v>
      </c>
      <c r="G42" s="205" t="s">
        <v>306</v>
      </c>
      <c r="H42" s="202">
        <v>1209864</v>
      </c>
      <c r="I42" s="202">
        <v>1097058</v>
      </c>
      <c r="J42" s="261">
        <f>D42-H42-I42</f>
        <v>19974269</v>
      </c>
      <c r="K42" s="261">
        <v>749779</v>
      </c>
      <c r="L42" s="198">
        <v>19</v>
      </c>
    </row>
    <row r="43" spans="1:12" ht="9.75" customHeight="1">
      <c r="A43" s="7">
        <v>20</v>
      </c>
      <c r="B43" s="3" t="s">
        <v>67</v>
      </c>
      <c r="C43" s="3"/>
      <c r="D43" s="160">
        <v>20658412</v>
      </c>
      <c r="E43" s="202">
        <v>17433544</v>
      </c>
      <c r="F43" s="202">
        <v>1768356</v>
      </c>
      <c r="G43" s="161">
        <v>1456512</v>
      </c>
      <c r="H43" s="202">
        <v>989960</v>
      </c>
      <c r="I43" s="204" t="s">
        <v>306</v>
      </c>
      <c r="J43" s="261">
        <f aca="true" t="shared" si="5" ref="J43:J54">D43-H43</f>
        <v>19668452</v>
      </c>
      <c r="K43" s="261">
        <v>3224868</v>
      </c>
      <c r="L43" s="198">
        <v>20</v>
      </c>
    </row>
    <row r="44" spans="1:12" ht="9.75" customHeight="1">
      <c r="A44" s="7">
        <v>21</v>
      </c>
      <c r="B44" s="3" t="s">
        <v>68</v>
      </c>
      <c r="C44" s="3"/>
      <c r="D44" s="160">
        <v>21970157</v>
      </c>
      <c r="E44" s="202">
        <v>20221687</v>
      </c>
      <c r="F44" s="202">
        <v>527746</v>
      </c>
      <c r="G44" s="161">
        <v>1220724</v>
      </c>
      <c r="H44" s="202">
        <v>707043</v>
      </c>
      <c r="I44" s="204" t="s">
        <v>306</v>
      </c>
      <c r="J44" s="261">
        <f t="shared" si="5"/>
        <v>21263114</v>
      </c>
      <c r="K44" s="261">
        <v>1748470</v>
      </c>
      <c r="L44" s="198">
        <v>21</v>
      </c>
    </row>
    <row r="45" spans="1:12" ht="9.75" customHeight="1">
      <c r="A45" s="7">
        <v>22</v>
      </c>
      <c r="B45" s="3" t="s">
        <v>69</v>
      </c>
      <c r="C45" s="3"/>
      <c r="D45" s="160">
        <v>27740249</v>
      </c>
      <c r="E45" s="202">
        <v>26444039</v>
      </c>
      <c r="F45" s="202">
        <v>1296210</v>
      </c>
      <c r="G45" s="205" t="s">
        <v>306</v>
      </c>
      <c r="H45" s="202">
        <v>2663646</v>
      </c>
      <c r="I45" s="204" t="s">
        <v>306</v>
      </c>
      <c r="J45" s="261">
        <f t="shared" si="5"/>
        <v>25076603</v>
      </c>
      <c r="K45" s="261">
        <v>1296210</v>
      </c>
      <c r="L45" s="198">
        <v>22</v>
      </c>
    </row>
    <row r="46" spans="1:12" ht="9.75" customHeight="1">
      <c r="A46" s="7">
        <v>23</v>
      </c>
      <c r="B46" s="3" t="s">
        <v>70</v>
      </c>
      <c r="C46" s="3"/>
      <c r="D46" s="160">
        <v>24109361</v>
      </c>
      <c r="E46" s="202">
        <v>22417335</v>
      </c>
      <c r="F46" s="202">
        <v>1692026</v>
      </c>
      <c r="G46" s="161" t="s">
        <v>306</v>
      </c>
      <c r="H46" s="202">
        <v>3489935</v>
      </c>
      <c r="I46" s="204" t="s">
        <v>306</v>
      </c>
      <c r="J46" s="261">
        <f t="shared" si="5"/>
        <v>20619426</v>
      </c>
      <c r="K46" s="261">
        <v>1692026</v>
      </c>
      <c r="L46" s="198">
        <v>23</v>
      </c>
    </row>
    <row r="47" spans="1:12" ht="9.75" customHeight="1">
      <c r="A47" s="7">
        <v>24</v>
      </c>
      <c r="B47" s="3" t="s">
        <v>71</v>
      </c>
      <c r="C47" s="3"/>
      <c r="D47" s="160">
        <v>15819833</v>
      </c>
      <c r="E47" s="202">
        <v>13809801</v>
      </c>
      <c r="F47" s="202">
        <v>1095314</v>
      </c>
      <c r="G47" s="161">
        <v>914718</v>
      </c>
      <c r="H47" s="202">
        <v>365392</v>
      </c>
      <c r="I47" s="204" t="s">
        <v>306</v>
      </c>
      <c r="J47" s="261">
        <f t="shared" si="5"/>
        <v>15454441</v>
      </c>
      <c r="K47" s="261">
        <v>2010032</v>
      </c>
      <c r="L47" s="198">
        <v>24</v>
      </c>
    </row>
    <row r="48" spans="1:12" ht="9.75" customHeight="1">
      <c r="A48" s="7">
        <v>25</v>
      </c>
      <c r="B48" s="3" t="s">
        <v>72</v>
      </c>
      <c r="C48" s="3"/>
      <c r="D48" s="160">
        <v>18397452</v>
      </c>
      <c r="E48" s="202">
        <v>17385270</v>
      </c>
      <c r="F48" s="202">
        <v>1012182</v>
      </c>
      <c r="G48" s="205" t="s">
        <v>306</v>
      </c>
      <c r="H48" s="202">
        <v>1272217</v>
      </c>
      <c r="I48" s="204">
        <v>4200</v>
      </c>
      <c r="J48" s="261">
        <f>D48-H48-I48</f>
        <v>17121035</v>
      </c>
      <c r="K48" s="261">
        <v>1007982</v>
      </c>
      <c r="L48" s="198">
        <v>25</v>
      </c>
    </row>
    <row r="49" spans="1:12" ht="9.75" customHeight="1">
      <c r="A49" s="7">
        <v>26</v>
      </c>
      <c r="B49" s="3" t="s">
        <v>73</v>
      </c>
      <c r="C49" s="3"/>
      <c r="D49" s="160">
        <v>10743170</v>
      </c>
      <c r="E49" s="202">
        <v>9972406</v>
      </c>
      <c r="F49" s="202">
        <v>770764</v>
      </c>
      <c r="G49" s="205" t="s">
        <v>306</v>
      </c>
      <c r="H49" s="202">
        <v>545792</v>
      </c>
      <c r="I49" s="204" t="s">
        <v>306</v>
      </c>
      <c r="J49" s="261">
        <f t="shared" si="5"/>
        <v>10197378</v>
      </c>
      <c r="K49" s="261">
        <v>770764</v>
      </c>
      <c r="L49" s="198">
        <v>26</v>
      </c>
    </row>
    <row r="50" spans="1:12" ht="9.75" customHeight="1">
      <c r="A50" s="7">
        <v>27</v>
      </c>
      <c r="B50" s="3" t="s">
        <v>74</v>
      </c>
      <c r="C50" s="3"/>
      <c r="D50" s="160">
        <v>17278601</v>
      </c>
      <c r="E50" s="202">
        <v>16785101</v>
      </c>
      <c r="F50" s="202">
        <v>493500</v>
      </c>
      <c r="G50" s="205" t="s">
        <v>306</v>
      </c>
      <c r="H50" s="202">
        <v>698046</v>
      </c>
      <c r="I50" s="204" t="s">
        <v>306</v>
      </c>
      <c r="J50" s="261">
        <f t="shared" si="5"/>
        <v>16580555</v>
      </c>
      <c r="K50" s="261">
        <v>493500</v>
      </c>
      <c r="L50" s="198">
        <v>27</v>
      </c>
    </row>
    <row r="51" spans="1:12" ht="9.75" customHeight="1">
      <c r="A51" s="7">
        <v>28</v>
      </c>
      <c r="B51" s="3" t="s">
        <v>60</v>
      </c>
      <c r="C51" s="3"/>
      <c r="D51" s="160">
        <v>81417977</v>
      </c>
      <c r="E51" s="202">
        <v>58693472</v>
      </c>
      <c r="F51" s="202">
        <v>19562577</v>
      </c>
      <c r="G51" s="161">
        <v>3161928</v>
      </c>
      <c r="H51" s="202">
        <v>5686340</v>
      </c>
      <c r="I51" s="202">
        <v>1645278</v>
      </c>
      <c r="J51" s="261">
        <f>D51-H51-I51</f>
        <v>74086359</v>
      </c>
      <c r="K51" s="261">
        <v>21079227</v>
      </c>
      <c r="L51" s="198">
        <v>28</v>
      </c>
    </row>
    <row r="52" spans="1:12" ht="9.75" customHeight="1">
      <c r="A52" s="7">
        <v>29</v>
      </c>
      <c r="B52" s="3" t="s">
        <v>75</v>
      </c>
      <c r="C52" s="3"/>
      <c r="D52" s="160">
        <v>13688625</v>
      </c>
      <c r="E52" s="202">
        <v>12371990</v>
      </c>
      <c r="F52" s="202">
        <v>507463</v>
      </c>
      <c r="G52" s="161">
        <v>809172</v>
      </c>
      <c r="H52" s="202">
        <v>478792</v>
      </c>
      <c r="I52" s="204" t="s">
        <v>306</v>
      </c>
      <c r="J52" s="261">
        <f t="shared" si="5"/>
        <v>13209833</v>
      </c>
      <c r="K52" s="261">
        <v>1316635</v>
      </c>
      <c r="L52" s="198">
        <v>29</v>
      </c>
    </row>
    <row r="53" spans="1:12" ht="9.75" customHeight="1">
      <c r="A53" s="7">
        <v>30</v>
      </c>
      <c r="B53" s="3" t="s">
        <v>76</v>
      </c>
      <c r="C53" s="3"/>
      <c r="D53" s="160">
        <v>18019193</v>
      </c>
      <c r="E53" s="202">
        <v>16101924</v>
      </c>
      <c r="F53" s="202">
        <v>470119</v>
      </c>
      <c r="G53" s="161">
        <v>1447150</v>
      </c>
      <c r="H53" s="202">
        <v>970042</v>
      </c>
      <c r="I53" s="204" t="s">
        <v>306</v>
      </c>
      <c r="J53" s="261">
        <f t="shared" si="5"/>
        <v>17049151</v>
      </c>
      <c r="K53" s="261">
        <v>1917269</v>
      </c>
      <c r="L53" s="198">
        <v>30</v>
      </c>
    </row>
    <row r="54" spans="1:12" ht="9.75" customHeight="1">
      <c r="A54" s="7">
        <v>31</v>
      </c>
      <c r="B54" s="3" t="s">
        <v>61</v>
      </c>
      <c r="C54" s="3"/>
      <c r="D54" s="160">
        <v>29699434</v>
      </c>
      <c r="E54" s="202">
        <v>25613684</v>
      </c>
      <c r="F54" s="202">
        <v>927124</v>
      </c>
      <c r="G54" s="161">
        <v>3158626</v>
      </c>
      <c r="H54" s="202">
        <v>1643116</v>
      </c>
      <c r="I54" s="204">
        <v>52453</v>
      </c>
      <c r="J54" s="261">
        <f t="shared" si="5"/>
        <v>28056318</v>
      </c>
      <c r="K54" s="261">
        <v>4033297</v>
      </c>
      <c r="L54" s="198">
        <v>31</v>
      </c>
    </row>
    <row r="55" spans="1:12" ht="9.75" customHeight="1">
      <c r="A55" s="7">
        <v>32</v>
      </c>
      <c r="B55" s="3" t="s">
        <v>77</v>
      </c>
      <c r="C55" s="3"/>
      <c r="D55" s="160">
        <v>20919908</v>
      </c>
      <c r="E55" s="202">
        <v>18374830</v>
      </c>
      <c r="F55" s="202">
        <v>832908</v>
      </c>
      <c r="G55" s="161">
        <v>1712170</v>
      </c>
      <c r="H55" s="202">
        <v>637000</v>
      </c>
      <c r="I55" s="204">
        <v>3789</v>
      </c>
      <c r="J55" s="261">
        <f>D55-H55-I55</f>
        <v>20279119</v>
      </c>
      <c r="K55" s="261">
        <v>2541289</v>
      </c>
      <c r="L55" s="198">
        <v>32</v>
      </c>
    </row>
    <row r="56" spans="1:12" ht="9.75" customHeight="1">
      <c r="A56" s="7">
        <v>33</v>
      </c>
      <c r="B56" s="3" t="s">
        <v>78</v>
      </c>
      <c r="C56" s="3"/>
      <c r="D56" s="160">
        <v>25734032</v>
      </c>
      <c r="E56" s="202">
        <v>22278607</v>
      </c>
      <c r="F56" s="202">
        <v>1344526</v>
      </c>
      <c r="G56" s="161">
        <v>2110899</v>
      </c>
      <c r="H56" s="202">
        <v>714906</v>
      </c>
      <c r="I56" s="204" t="s">
        <v>306</v>
      </c>
      <c r="J56" s="261">
        <f>D56-H56</f>
        <v>25019126</v>
      </c>
      <c r="K56" s="261">
        <v>3455425</v>
      </c>
      <c r="L56" s="198">
        <v>33</v>
      </c>
    </row>
    <row r="57" spans="1:12" ht="9.75" customHeight="1">
      <c r="A57" s="7">
        <v>34</v>
      </c>
      <c r="B57" s="3" t="s">
        <v>79</v>
      </c>
      <c r="C57" s="3"/>
      <c r="D57" s="160">
        <v>17056118</v>
      </c>
      <c r="E57" s="202">
        <v>14376448</v>
      </c>
      <c r="F57" s="202">
        <v>959743</v>
      </c>
      <c r="G57" s="161">
        <v>1719927</v>
      </c>
      <c r="H57" s="202">
        <v>772773</v>
      </c>
      <c r="I57" s="204" t="s">
        <v>306</v>
      </c>
      <c r="J57" s="261">
        <f>D57-H57</f>
        <v>16283345</v>
      </c>
      <c r="K57" s="261">
        <v>2679670</v>
      </c>
      <c r="L57" s="198">
        <v>34</v>
      </c>
    </row>
    <row r="58" spans="1:12" ht="9.75" customHeight="1">
      <c r="A58" s="7">
        <v>35</v>
      </c>
      <c r="B58" s="14" t="s">
        <v>4</v>
      </c>
      <c r="C58" s="14"/>
      <c r="D58" s="16">
        <f aca="true" t="shared" si="6" ref="D58:I58">SUM(D38:D57)</f>
        <v>462201005</v>
      </c>
      <c r="E58" s="17">
        <f t="shared" si="6"/>
        <v>400156054</v>
      </c>
      <c r="F58" s="17">
        <f t="shared" si="6"/>
        <v>39518365</v>
      </c>
      <c r="G58" s="17">
        <f t="shared" si="6"/>
        <v>22526586</v>
      </c>
      <c r="H58" s="17">
        <f t="shared" si="6"/>
        <v>26032621</v>
      </c>
      <c r="I58" s="17">
        <f t="shared" si="6"/>
        <v>2837569</v>
      </c>
      <c r="J58" s="264">
        <f>D58-H58-I58</f>
        <v>433330815</v>
      </c>
      <c r="K58" s="17">
        <f>SUM(K38:K57)</f>
        <v>59207382</v>
      </c>
      <c r="L58" s="198">
        <v>35</v>
      </c>
    </row>
    <row r="59" spans="1:12" ht="9.75" customHeight="1">
      <c r="A59" s="7">
        <v>36</v>
      </c>
      <c r="B59" s="20" t="s">
        <v>58</v>
      </c>
      <c r="C59" s="20"/>
      <c r="D59" s="16">
        <f aca="true" t="shared" si="7" ref="D59:K59">D35+D58</f>
        <v>2404000188</v>
      </c>
      <c r="E59" s="17">
        <f t="shared" si="7"/>
        <v>1147909781</v>
      </c>
      <c r="F59" s="17">
        <f t="shared" si="7"/>
        <v>1230535635</v>
      </c>
      <c r="G59" s="17">
        <f t="shared" si="7"/>
        <v>25554772</v>
      </c>
      <c r="H59" s="17">
        <f t="shared" si="7"/>
        <v>75603645</v>
      </c>
      <c r="I59" s="17">
        <f t="shared" si="7"/>
        <v>59865086</v>
      </c>
      <c r="J59" s="264">
        <f>D59-H59-I59</f>
        <v>2268531457</v>
      </c>
      <c r="K59" s="17">
        <f t="shared" si="7"/>
        <v>1196225321</v>
      </c>
      <c r="L59" s="198">
        <v>36</v>
      </c>
    </row>
    <row r="60" spans="1:12" ht="9.75" customHeight="1">
      <c r="A60" s="7"/>
      <c r="B60" s="20"/>
      <c r="C60" s="20"/>
      <c r="D60" s="17"/>
      <c r="E60" s="17"/>
      <c r="F60" s="17"/>
      <c r="G60" s="17"/>
      <c r="H60" s="17"/>
      <c r="I60" s="17"/>
      <c r="J60" s="264"/>
      <c r="K60" s="17"/>
      <c r="L60" s="198"/>
    </row>
    <row r="61" spans="1:12" s="6" customFormat="1" ht="11.25" customHeight="1">
      <c r="A61" s="424" t="s">
        <v>366</v>
      </c>
      <c r="B61" s="424"/>
      <c r="C61" s="424"/>
      <c r="D61" s="424"/>
      <c r="E61" s="424"/>
      <c r="F61" s="424"/>
      <c r="G61" s="424" t="s">
        <v>366</v>
      </c>
      <c r="H61" s="424"/>
      <c r="I61" s="424"/>
      <c r="J61" s="424"/>
      <c r="K61" s="424"/>
      <c r="L61" s="424"/>
    </row>
    <row r="62" spans="1:12" ht="9.75" customHeight="1">
      <c r="A62" s="7" t="s">
        <v>7</v>
      </c>
      <c r="B62" s="8" t="s">
        <v>8</v>
      </c>
      <c r="C62" s="8"/>
      <c r="D62" s="10"/>
      <c r="E62" s="9"/>
      <c r="F62" s="9"/>
      <c r="G62" s="9"/>
      <c r="H62" s="9"/>
      <c r="I62" s="9"/>
      <c r="J62" s="263"/>
      <c r="K62" s="9"/>
      <c r="L62" s="198" t="s">
        <v>7</v>
      </c>
    </row>
    <row r="63" spans="1:12" ht="9.75" customHeight="1">
      <c r="A63" s="7">
        <v>37</v>
      </c>
      <c r="B63" s="3" t="s">
        <v>81</v>
      </c>
      <c r="C63" s="3"/>
      <c r="D63" s="160">
        <v>39547126</v>
      </c>
      <c r="E63" s="202">
        <v>20224893</v>
      </c>
      <c r="F63" s="202">
        <v>17587441</v>
      </c>
      <c r="G63" s="161">
        <v>1734792</v>
      </c>
      <c r="H63" s="202">
        <v>1092372</v>
      </c>
      <c r="I63" s="202">
        <v>3151389</v>
      </c>
      <c r="J63" s="261">
        <f>D63-H63-I63</f>
        <v>35303365</v>
      </c>
      <c r="K63" s="261">
        <v>16170844</v>
      </c>
      <c r="L63" s="198">
        <v>37</v>
      </c>
    </row>
    <row r="64" spans="1:12" ht="9.75" customHeight="1">
      <c r="A64" s="7">
        <v>38</v>
      </c>
      <c r="B64" s="3" t="s">
        <v>82</v>
      </c>
      <c r="C64" s="3"/>
      <c r="D64" s="160">
        <v>23020326</v>
      </c>
      <c r="E64" s="202">
        <v>6602067</v>
      </c>
      <c r="F64" s="202">
        <v>14886383</v>
      </c>
      <c r="G64" s="161">
        <v>1531876</v>
      </c>
      <c r="H64" s="202">
        <v>221292</v>
      </c>
      <c r="I64" s="202">
        <v>360372</v>
      </c>
      <c r="J64" s="261">
        <f>D64-H64-I64</f>
        <v>22438662</v>
      </c>
      <c r="K64" s="261">
        <v>16057887</v>
      </c>
      <c r="L64" s="198">
        <v>38</v>
      </c>
    </row>
    <row r="65" spans="1:12" ht="9.75" customHeight="1">
      <c r="A65" s="7">
        <v>39</v>
      </c>
      <c r="B65" s="3" t="s">
        <v>83</v>
      </c>
      <c r="C65" s="3"/>
      <c r="D65" s="160">
        <v>23860955</v>
      </c>
      <c r="E65" s="202">
        <v>10465213</v>
      </c>
      <c r="F65" s="202">
        <v>13395742</v>
      </c>
      <c r="G65" s="205" t="s">
        <v>306</v>
      </c>
      <c r="H65" s="202">
        <v>370299</v>
      </c>
      <c r="I65" s="202">
        <v>445006</v>
      </c>
      <c r="J65" s="261">
        <f>D65-H65-I65</f>
        <v>23045650</v>
      </c>
      <c r="K65" s="261">
        <v>12950736</v>
      </c>
      <c r="L65" s="198">
        <v>39</v>
      </c>
    </row>
    <row r="66" spans="1:12" s="23" customFormat="1" ht="9.75" customHeight="1">
      <c r="A66" s="7">
        <v>40</v>
      </c>
      <c r="B66" s="14" t="s">
        <v>4</v>
      </c>
      <c r="C66" s="14"/>
      <c r="D66" s="16">
        <f aca="true" t="shared" si="8" ref="D66:I66">SUM(D63:D65)</f>
        <v>86428407</v>
      </c>
      <c r="E66" s="17">
        <f t="shared" si="8"/>
        <v>37292173</v>
      </c>
      <c r="F66" s="17">
        <f t="shared" si="8"/>
        <v>45869566</v>
      </c>
      <c r="G66" s="17">
        <f t="shared" si="8"/>
        <v>3266668</v>
      </c>
      <c r="H66" s="17">
        <f t="shared" si="8"/>
        <v>1683963</v>
      </c>
      <c r="I66" s="17">
        <f t="shared" si="8"/>
        <v>3956767</v>
      </c>
      <c r="J66" s="264">
        <f>D66-H66-I66</f>
        <v>80787677</v>
      </c>
      <c r="K66" s="17">
        <f>SUM(K63:K65)</f>
        <v>45179467</v>
      </c>
      <c r="L66" s="198">
        <v>40</v>
      </c>
    </row>
    <row r="67" spans="1:12" ht="9.75" customHeight="1">
      <c r="A67" s="7"/>
      <c r="B67" s="2"/>
      <c r="C67" s="2"/>
      <c r="D67" s="16"/>
      <c r="E67" s="24"/>
      <c r="F67" s="24"/>
      <c r="G67" s="17"/>
      <c r="H67" s="24"/>
      <c r="I67" s="24"/>
      <c r="J67" s="266"/>
      <c r="K67" s="24"/>
      <c r="L67" s="198"/>
    </row>
    <row r="68" spans="1:12" ht="9.75" customHeight="1">
      <c r="A68" s="7" t="s">
        <v>7</v>
      </c>
      <c r="B68" s="8" t="s">
        <v>23</v>
      </c>
      <c r="C68" s="8"/>
      <c r="D68" s="30"/>
      <c r="E68" s="9"/>
      <c r="F68" s="9"/>
      <c r="G68" s="24"/>
      <c r="H68" s="9"/>
      <c r="I68" s="9"/>
      <c r="J68" s="265"/>
      <c r="K68" s="9"/>
      <c r="L68" s="198" t="s">
        <v>7</v>
      </c>
    </row>
    <row r="69" spans="1:12" ht="9.75" customHeight="1">
      <c r="A69" s="7">
        <v>41</v>
      </c>
      <c r="B69" s="3" t="s">
        <v>84</v>
      </c>
      <c r="C69" s="3"/>
      <c r="D69" s="160">
        <v>18438221</v>
      </c>
      <c r="E69" s="202">
        <v>16321050</v>
      </c>
      <c r="F69" s="202">
        <v>649641</v>
      </c>
      <c r="G69" s="161">
        <v>1467530</v>
      </c>
      <c r="H69" s="202">
        <v>619674</v>
      </c>
      <c r="I69" s="204" t="s">
        <v>306</v>
      </c>
      <c r="J69" s="261">
        <f aca="true" t="shared" si="9" ref="J69:J74">D69-H69</f>
        <v>17818547</v>
      </c>
      <c r="K69" s="261">
        <v>2117171</v>
      </c>
      <c r="L69" s="198">
        <v>41</v>
      </c>
    </row>
    <row r="70" spans="1:12" ht="9.75" customHeight="1">
      <c r="A70" s="7">
        <v>42</v>
      </c>
      <c r="B70" s="3" t="s">
        <v>85</v>
      </c>
      <c r="C70" s="3"/>
      <c r="D70" s="160">
        <v>9660203</v>
      </c>
      <c r="E70" s="202">
        <v>8687050</v>
      </c>
      <c r="F70" s="202">
        <v>249400</v>
      </c>
      <c r="G70" s="161">
        <v>723753</v>
      </c>
      <c r="H70" s="202">
        <v>451459</v>
      </c>
      <c r="I70" s="204" t="s">
        <v>306</v>
      </c>
      <c r="J70" s="261">
        <f t="shared" si="9"/>
        <v>9208744</v>
      </c>
      <c r="K70" s="261">
        <v>973153</v>
      </c>
      <c r="L70" s="198">
        <v>42</v>
      </c>
    </row>
    <row r="71" spans="1:12" ht="9.75" customHeight="1">
      <c r="A71" s="7">
        <v>43</v>
      </c>
      <c r="B71" s="3" t="s">
        <v>86</v>
      </c>
      <c r="C71" s="3"/>
      <c r="D71" s="160">
        <v>14933737</v>
      </c>
      <c r="E71" s="202">
        <v>13594551</v>
      </c>
      <c r="F71" s="202">
        <v>313499</v>
      </c>
      <c r="G71" s="161">
        <v>1025687</v>
      </c>
      <c r="H71" s="202">
        <v>966252</v>
      </c>
      <c r="I71" s="204" t="s">
        <v>306</v>
      </c>
      <c r="J71" s="261">
        <f t="shared" si="9"/>
        <v>13967485</v>
      </c>
      <c r="K71" s="261">
        <v>1339186</v>
      </c>
      <c r="L71" s="198">
        <v>43</v>
      </c>
    </row>
    <row r="72" spans="1:12" ht="9.75" customHeight="1">
      <c r="A72" s="7">
        <v>44</v>
      </c>
      <c r="B72" s="3" t="s">
        <v>81</v>
      </c>
      <c r="C72" s="3"/>
      <c r="D72" s="160">
        <v>24203591</v>
      </c>
      <c r="E72" s="202">
        <v>22296727</v>
      </c>
      <c r="F72" s="202">
        <v>388145</v>
      </c>
      <c r="G72" s="161">
        <v>1518719</v>
      </c>
      <c r="H72" s="202">
        <v>836518</v>
      </c>
      <c r="I72" s="204" t="s">
        <v>306</v>
      </c>
      <c r="J72" s="261">
        <f t="shared" si="9"/>
        <v>23367073</v>
      </c>
      <c r="K72" s="261">
        <v>1906864</v>
      </c>
      <c r="L72" s="198">
        <v>44</v>
      </c>
    </row>
    <row r="73" spans="1:12" ht="9.75" customHeight="1">
      <c r="A73" s="7">
        <v>45</v>
      </c>
      <c r="B73" s="3" t="s">
        <v>82</v>
      </c>
      <c r="C73" s="3"/>
      <c r="D73" s="160">
        <v>24038881</v>
      </c>
      <c r="E73" s="202">
        <v>23643470</v>
      </c>
      <c r="F73" s="202">
        <v>395411</v>
      </c>
      <c r="G73" s="205" t="s">
        <v>306</v>
      </c>
      <c r="H73" s="202">
        <v>4211594</v>
      </c>
      <c r="I73" s="204" t="s">
        <v>306</v>
      </c>
      <c r="J73" s="261">
        <f t="shared" si="9"/>
        <v>19827287</v>
      </c>
      <c r="K73" s="261">
        <v>395411</v>
      </c>
      <c r="L73" s="198">
        <v>45</v>
      </c>
    </row>
    <row r="74" spans="1:12" ht="9.75" customHeight="1">
      <c r="A74" s="7">
        <v>46</v>
      </c>
      <c r="B74" s="3" t="s">
        <v>87</v>
      </c>
      <c r="C74" s="3"/>
      <c r="D74" s="160">
        <v>10695261</v>
      </c>
      <c r="E74" s="202">
        <v>8780415</v>
      </c>
      <c r="F74" s="202">
        <v>412189</v>
      </c>
      <c r="G74" s="161">
        <v>1502657</v>
      </c>
      <c r="H74" s="202">
        <v>1575009</v>
      </c>
      <c r="I74" s="204" t="s">
        <v>306</v>
      </c>
      <c r="J74" s="261">
        <f t="shared" si="9"/>
        <v>9120252</v>
      </c>
      <c r="K74" s="261">
        <v>1914846</v>
      </c>
      <c r="L74" s="198">
        <v>46</v>
      </c>
    </row>
    <row r="75" spans="1:12" ht="9.75" customHeight="1">
      <c r="A75" s="7">
        <v>47</v>
      </c>
      <c r="B75" s="3" t="s">
        <v>88</v>
      </c>
      <c r="C75" s="3"/>
      <c r="D75" s="160">
        <v>12644188</v>
      </c>
      <c r="E75" s="202">
        <v>11685159</v>
      </c>
      <c r="F75" s="202">
        <v>959029</v>
      </c>
      <c r="G75" s="205" t="s">
        <v>306</v>
      </c>
      <c r="H75" s="202">
        <v>581821</v>
      </c>
      <c r="I75" s="204">
        <v>2038</v>
      </c>
      <c r="J75" s="261">
        <f>D75-H75-I75</f>
        <v>12060329</v>
      </c>
      <c r="K75" s="261">
        <v>956991</v>
      </c>
      <c r="L75" s="198">
        <v>47</v>
      </c>
    </row>
    <row r="76" spans="1:12" ht="9.75" customHeight="1">
      <c r="A76" s="7">
        <v>48</v>
      </c>
      <c r="B76" s="3" t="s">
        <v>89</v>
      </c>
      <c r="C76" s="3"/>
      <c r="D76" s="160">
        <v>12255503</v>
      </c>
      <c r="E76" s="202">
        <v>9085589</v>
      </c>
      <c r="F76" s="202">
        <v>375105</v>
      </c>
      <c r="G76" s="161">
        <v>2794809</v>
      </c>
      <c r="H76" s="202">
        <v>436980</v>
      </c>
      <c r="I76" s="202">
        <v>18291</v>
      </c>
      <c r="J76" s="261">
        <f>D76-H76-I76</f>
        <v>11800232</v>
      </c>
      <c r="K76" s="261">
        <v>3151623</v>
      </c>
      <c r="L76" s="198">
        <v>48</v>
      </c>
    </row>
    <row r="77" spans="1:12" ht="9.75" customHeight="1">
      <c r="A77" s="7">
        <v>49</v>
      </c>
      <c r="B77" s="3" t="s">
        <v>90</v>
      </c>
      <c r="C77" s="3"/>
      <c r="D77" s="160">
        <v>13238839</v>
      </c>
      <c r="E77" s="202">
        <v>7985616</v>
      </c>
      <c r="F77" s="202">
        <v>2466813</v>
      </c>
      <c r="G77" s="161">
        <v>2786410</v>
      </c>
      <c r="H77" s="202">
        <v>402447</v>
      </c>
      <c r="I77" s="204">
        <v>932</v>
      </c>
      <c r="J77" s="261">
        <f>D77-H77-I77</f>
        <v>12835460</v>
      </c>
      <c r="K77" s="261">
        <v>5252291</v>
      </c>
      <c r="L77" s="198">
        <v>49</v>
      </c>
    </row>
    <row r="78" spans="1:12" s="23" customFormat="1" ht="9.75" customHeight="1">
      <c r="A78" s="7">
        <v>50</v>
      </c>
      <c r="B78" s="14"/>
      <c r="C78" s="14"/>
      <c r="D78" s="16">
        <f aca="true" t="shared" si="10" ref="D78:I78">SUM(D69:D77)</f>
        <v>140108424</v>
      </c>
      <c r="E78" s="17">
        <f t="shared" si="10"/>
        <v>122079627</v>
      </c>
      <c r="F78" s="17">
        <f t="shared" si="10"/>
        <v>6209232</v>
      </c>
      <c r="G78" s="17">
        <f t="shared" si="10"/>
        <v>11819565</v>
      </c>
      <c r="H78" s="17">
        <f t="shared" si="10"/>
        <v>10081754</v>
      </c>
      <c r="I78" s="17">
        <f t="shared" si="10"/>
        <v>21261</v>
      </c>
      <c r="J78" s="267">
        <f>D78-H78-I78</f>
        <v>130005409</v>
      </c>
      <c r="K78" s="17">
        <f>SUM(K69:K77)</f>
        <v>18007536</v>
      </c>
      <c r="L78" s="198">
        <v>50</v>
      </c>
    </row>
    <row r="79" spans="1:12" s="23" customFormat="1" ht="9.75" customHeight="1">
      <c r="A79" s="7">
        <v>51</v>
      </c>
      <c r="B79" s="20" t="s">
        <v>80</v>
      </c>
      <c r="C79" s="20"/>
      <c r="D79" s="16">
        <f aca="true" t="shared" si="11" ref="D79:K79">D66+D78</f>
        <v>226536831</v>
      </c>
      <c r="E79" s="17">
        <f t="shared" si="11"/>
        <v>159371800</v>
      </c>
      <c r="F79" s="17">
        <f t="shared" si="11"/>
        <v>52078798</v>
      </c>
      <c r="G79" s="17">
        <f t="shared" si="11"/>
        <v>15086233</v>
      </c>
      <c r="H79" s="17">
        <f t="shared" si="11"/>
        <v>11765717</v>
      </c>
      <c r="I79" s="17">
        <f t="shared" si="11"/>
        <v>3978028</v>
      </c>
      <c r="J79" s="267">
        <f>D79-H79-I79</f>
        <v>210793086</v>
      </c>
      <c r="K79" s="17">
        <f t="shared" si="11"/>
        <v>63187003</v>
      </c>
      <c r="L79" s="198">
        <v>51</v>
      </c>
    </row>
    <row r="80" spans="1:12" ht="9" customHeight="1">
      <c r="A80" s="423" t="s">
        <v>33</v>
      </c>
      <c r="B80" s="423"/>
      <c r="C80" s="170"/>
      <c r="D80" s="170"/>
      <c r="E80" s="170"/>
      <c r="F80" s="170"/>
      <c r="G80" s="193"/>
      <c r="H80" s="193"/>
      <c r="I80" s="193"/>
      <c r="J80" s="268"/>
      <c r="K80" s="193"/>
      <c r="L80" s="223"/>
    </row>
    <row r="81" spans="1:10" s="212" customFormat="1" ht="8.25">
      <c r="A81" s="336" t="s">
        <v>189</v>
      </c>
      <c r="B81" s="336"/>
      <c r="C81" s="336"/>
      <c r="D81" s="336"/>
      <c r="E81" s="336"/>
      <c r="F81" s="336"/>
      <c r="G81" s="336"/>
      <c r="J81" s="269"/>
    </row>
    <row r="82" spans="1:12" s="23" customFormat="1" ht="9.75" customHeight="1">
      <c r="A82" s="7"/>
      <c r="B82" s="20"/>
      <c r="C82" s="20"/>
      <c r="D82" s="17"/>
      <c r="E82" s="17"/>
      <c r="F82" s="17"/>
      <c r="G82" s="170"/>
      <c r="H82" s="170"/>
      <c r="I82" s="170"/>
      <c r="J82" s="270"/>
      <c r="K82" s="24"/>
      <c r="L82" s="198"/>
    </row>
    <row r="83" spans="1:12" s="23" customFormat="1" ht="9.75" customHeight="1">
      <c r="A83" s="7"/>
      <c r="B83" s="20"/>
      <c r="C83" s="20"/>
      <c r="D83" s="17"/>
      <c r="E83" s="17"/>
      <c r="F83" s="17"/>
      <c r="G83" s="170"/>
      <c r="H83" s="170"/>
      <c r="I83" s="170"/>
      <c r="J83" s="270"/>
      <c r="K83" s="24"/>
      <c r="L83" s="198"/>
    </row>
  </sheetData>
  <mergeCells count="28">
    <mergeCell ref="A81:G81"/>
    <mergeCell ref="A61:F61"/>
    <mergeCell ref="A18:F18"/>
    <mergeCell ref="G8:G9"/>
    <mergeCell ref="A80:B80"/>
    <mergeCell ref="A30:F30"/>
    <mergeCell ref="G18:L18"/>
    <mergeCell ref="G30:L30"/>
    <mergeCell ref="G61:L61"/>
    <mergeCell ref="H8:I13"/>
    <mergeCell ref="I14:I16"/>
    <mergeCell ref="B7:C17"/>
    <mergeCell ref="D7:D16"/>
    <mergeCell ref="E8:F13"/>
    <mergeCell ref="F14:F16"/>
    <mergeCell ref="G10:G16"/>
    <mergeCell ref="G3:I3"/>
    <mergeCell ref="J8:J16"/>
    <mergeCell ref="K8:K9"/>
    <mergeCell ref="K10:K16"/>
    <mergeCell ref="A1:F1"/>
    <mergeCell ref="G1:L1"/>
    <mergeCell ref="E2:F2"/>
    <mergeCell ref="B3:F3"/>
    <mergeCell ref="H2:I2"/>
    <mergeCell ref="L7:L17"/>
    <mergeCell ref="B4:F4"/>
    <mergeCell ref="G4:H4"/>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&amp;C32</oddFooter>
    <evenFooter>&amp;C33</evenFooter>
  </headerFooter>
  <colBreaks count="1" manualBreakCount="1">
    <brk id="6"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79"/>
  <sheetViews>
    <sheetView zoomScale="75" zoomScaleNormal="75" zoomScaleSheetLayoutView="100" zoomScalePageLayoutView="75" workbookViewId="0" topLeftCell="A1">
      <selection activeCell="M1" sqref="M1"/>
    </sheetView>
  </sheetViews>
  <sheetFormatPr defaultColWidth="9.140625" defaultRowHeight="12.75"/>
  <cols>
    <col min="1" max="1" width="3.7109375" style="198" customWidth="1"/>
    <col min="2" max="2" width="30.8515625" style="4" customWidth="1"/>
    <col min="3" max="3" width="0.85546875" style="4" customWidth="1"/>
    <col min="4" max="4" width="18.8515625" style="4" customWidth="1"/>
    <col min="5" max="5" width="23.57421875" style="4" customWidth="1"/>
    <col min="6" max="6" width="21.00390625" style="4" customWidth="1"/>
    <col min="7" max="8" width="17.140625" style="0" customWidth="1"/>
    <col min="9" max="9" width="16.421875" style="0" customWidth="1"/>
    <col min="10" max="10" width="17.140625" style="271" customWidth="1"/>
    <col min="11" max="11" width="17.140625" style="0" customWidth="1"/>
    <col min="12" max="12" width="10.00390625" style="231" customWidth="1"/>
    <col min="13" max="16384" width="9.140625" style="4" customWidth="1"/>
  </cols>
  <sheetData>
    <row r="1" spans="1:12" ht="12" customHeight="1">
      <c r="A1" s="407"/>
      <c r="B1" s="407"/>
      <c r="C1" s="407"/>
      <c r="D1" s="407"/>
      <c r="E1" s="407"/>
      <c r="F1" s="407"/>
      <c r="G1" s="407"/>
      <c r="H1" s="407"/>
      <c r="I1" s="407"/>
      <c r="J1" s="407"/>
      <c r="K1" s="407"/>
      <c r="L1" s="407"/>
    </row>
    <row r="2" spans="1:12" ht="12" customHeight="1">
      <c r="A2" s="60"/>
      <c r="B2" s="50"/>
      <c r="C2" s="50"/>
      <c r="D2" s="50"/>
      <c r="E2" s="393" t="s">
        <v>191</v>
      </c>
      <c r="F2" s="393"/>
      <c r="G2" s="192" t="s">
        <v>401</v>
      </c>
      <c r="H2" s="393"/>
      <c r="I2" s="393"/>
      <c r="J2" s="256"/>
      <c r="K2" s="192"/>
      <c r="L2" s="228"/>
    </row>
    <row r="3" spans="1:12" ht="12" customHeight="1">
      <c r="A3" s="227"/>
      <c r="B3" s="393" t="s">
        <v>192</v>
      </c>
      <c r="C3" s="393"/>
      <c r="D3" s="393"/>
      <c r="E3" s="393"/>
      <c r="F3" s="393"/>
      <c r="G3" s="394" t="s">
        <v>402</v>
      </c>
      <c r="H3" s="394"/>
      <c r="I3" s="394"/>
      <c r="J3" s="257"/>
      <c r="K3" s="4"/>
      <c r="L3" s="228"/>
    </row>
    <row r="4" spans="1:12" ht="12" customHeight="1">
      <c r="A4" s="227"/>
      <c r="B4" s="393" t="s">
        <v>391</v>
      </c>
      <c r="C4" s="393"/>
      <c r="D4" s="393"/>
      <c r="E4" s="393"/>
      <c r="F4" s="393"/>
      <c r="G4" s="408" t="s">
        <v>403</v>
      </c>
      <c r="H4" s="408"/>
      <c r="I4" s="63"/>
      <c r="J4" s="258"/>
      <c r="K4" s="4"/>
      <c r="L4" s="228"/>
    </row>
    <row r="5" spans="1:12" ht="12" customHeight="1">
      <c r="A5" s="227"/>
      <c r="B5" s="191"/>
      <c r="C5" s="191"/>
      <c r="D5" s="191"/>
      <c r="E5" s="191"/>
      <c r="F5" s="191" t="s">
        <v>324</v>
      </c>
      <c r="G5" s="62" t="s">
        <v>1</v>
      </c>
      <c r="H5" s="63"/>
      <c r="I5" s="63"/>
      <c r="J5" s="258"/>
      <c r="K5" s="4"/>
      <c r="L5" s="228"/>
    </row>
    <row r="6" spans="2:12" ht="12" customHeight="1">
      <c r="B6" s="86"/>
      <c r="C6" s="86"/>
      <c r="D6" s="86"/>
      <c r="E6" s="86"/>
      <c r="F6" s="87" t="s">
        <v>2</v>
      </c>
      <c r="G6" s="50" t="s">
        <v>41</v>
      </c>
      <c r="H6" s="50"/>
      <c r="I6" s="4"/>
      <c r="J6" s="257"/>
      <c r="K6" s="4"/>
      <c r="L6" s="228"/>
    </row>
    <row r="7" spans="1:12" s="64" customFormat="1" ht="12.75" customHeight="1">
      <c r="A7" s="89" t="s">
        <v>7</v>
      </c>
      <c r="B7" s="409" t="s">
        <v>195</v>
      </c>
      <c r="C7" s="416"/>
      <c r="D7" s="420" t="s">
        <v>275</v>
      </c>
      <c r="E7" s="90" t="s">
        <v>7</v>
      </c>
      <c r="F7" s="91" t="s">
        <v>193</v>
      </c>
      <c r="G7" s="194" t="s">
        <v>327</v>
      </c>
      <c r="H7" s="194"/>
      <c r="I7" s="194"/>
      <c r="J7" s="259"/>
      <c r="K7" s="195" t="s">
        <v>328</v>
      </c>
      <c r="L7" s="441" t="s">
        <v>329</v>
      </c>
    </row>
    <row r="8" spans="1:12" s="64" customFormat="1" ht="12.75" customHeight="1">
      <c r="A8" s="93" t="s">
        <v>7</v>
      </c>
      <c r="B8" s="410"/>
      <c r="C8" s="417"/>
      <c r="D8" s="421"/>
      <c r="E8" s="409" t="s">
        <v>199</v>
      </c>
      <c r="F8" s="416"/>
      <c r="G8" s="417" t="s">
        <v>326</v>
      </c>
      <c r="H8" s="434" t="s">
        <v>325</v>
      </c>
      <c r="I8" s="437"/>
      <c r="J8" s="458" t="s">
        <v>341</v>
      </c>
      <c r="K8" s="461" t="s">
        <v>340</v>
      </c>
      <c r="L8" s="434"/>
    </row>
    <row r="9" spans="1:12" s="64" customFormat="1" ht="12.75" customHeight="1">
      <c r="A9" s="93" t="s">
        <v>7</v>
      </c>
      <c r="B9" s="410"/>
      <c r="C9" s="417"/>
      <c r="D9" s="421"/>
      <c r="E9" s="410"/>
      <c r="F9" s="417"/>
      <c r="G9" s="418"/>
      <c r="H9" s="434"/>
      <c r="I9" s="437"/>
      <c r="J9" s="459"/>
      <c r="K9" s="462"/>
      <c r="L9" s="434"/>
    </row>
    <row r="10" spans="1:12" s="64" customFormat="1" ht="12" customHeight="1">
      <c r="A10" s="93" t="s">
        <v>7</v>
      </c>
      <c r="B10" s="410"/>
      <c r="C10" s="417"/>
      <c r="D10" s="421"/>
      <c r="E10" s="410"/>
      <c r="F10" s="417"/>
      <c r="G10" s="416" t="s">
        <v>380</v>
      </c>
      <c r="H10" s="434"/>
      <c r="I10" s="437"/>
      <c r="J10" s="459"/>
      <c r="K10" s="461" t="s">
        <v>332</v>
      </c>
      <c r="L10" s="434"/>
    </row>
    <row r="11" spans="1:12" s="64" customFormat="1" ht="25.5" customHeight="1">
      <c r="A11" s="95" t="s">
        <v>175</v>
      </c>
      <c r="B11" s="410"/>
      <c r="C11" s="417"/>
      <c r="D11" s="421"/>
      <c r="E11" s="410"/>
      <c r="F11" s="417"/>
      <c r="G11" s="417"/>
      <c r="H11" s="434"/>
      <c r="I11" s="437"/>
      <c r="J11" s="459"/>
      <c r="K11" s="463"/>
      <c r="L11" s="434"/>
    </row>
    <row r="12" spans="1:12" s="64" customFormat="1" ht="39.75" customHeight="1">
      <c r="A12" s="95" t="s">
        <v>179</v>
      </c>
      <c r="B12" s="410"/>
      <c r="C12" s="417"/>
      <c r="D12" s="421"/>
      <c r="E12" s="410"/>
      <c r="F12" s="417"/>
      <c r="G12" s="417"/>
      <c r="H12" s="434"/>
      <c r="I12" s="437"/>
      <c r="J12" s="459"/>
      <c r="K12" s="463"/>
      <c r="L12" s="434"/>
    </row>
    <row r="13" spans="1:12" s="64" customFormat="1" ht="11.25" customHeight="1" hidden="1">
      <c r="A13" s="93" t="s">
        <v>7</v>
      </c>
      <c r="B13" s="410"/>
      <c r="C13" s="417"/>
      <c r="D13" s="421"/>
      <c r="E13" s="410"/>
      <c r="F13" s="417"/>
      <c r="G13" s="417"/>
      <c r="H13" s="442"/>
      <c r="I13" s="438"/>
      <c r="J13" s="459"/>
      <c r="K13" s="463"/>
      <c r="L13" s="434"/>
    </row>
    <row r="14" spans="1:12" s="64" customFormat="1" ht="12">
      <c r="A14" s="93" t="s">
        <v>7</v>
      </c>
      <c r="B14" s="410"/>
      <c r="C14" s="417"/>
      <c r="D14" s="421"/>
      <c r="E14" s="98" t="s">
        <v>196</v>
      </c>
      <c r="F14" s="409" t="s">
        <v>253</v>
      </c>
      <c r="G14" s="413"/>
      <c r="H14" s="247" t="s">
        <v>196</v>
      </c>
      <c r="I14" s="468" t="s">
        <v>253</v>
      </c>
      <c r="J14" s="459"/>
      <c r="K14" s="463"/>
      <c r="L14" s="434"/>
    </row>
    <row r="15" spans="1:12" s="64" customFormat="1" ht="12">
      <c r="A15" s="93" t="s">
        <v>7</v>
      </c>
      <c r="B15" s="410"/>
      <c r="C15" s="417"/>
      <c r="D15" s="421"/>
      <c r="E15" s="96" t="s">
        <v>197</v>
      </c>
      <c r="F15" s="410"/>
      <c r="G15" s="413"/>
      <c r="H15" s="96" t="s">
        <v>197</v>
      </c>
      <c r="I15" s="421"/>
      <c r="J15" s="459"/>
      <c r="K15" s="463"/>
      <c r="L15" s="434"/>
    </row>
    <row r="16" spans="1:12" s="64" customFormat="1" ht="12">
      <c r="A16" s="93" t="s">
        <v>7</v>
      </c>
      <c r="B16" s="410"/>
      <c r="C16" s="417"/>
      <c r="D16" s="422"/>
      <c r="E16" s="96" t="s">
        <v>198</v>
      </c>
      <c r="F16" s="411"/>
      <c r="G16" s="413"/>
      <c r="H16" s="96" t="s">
        <v>198</v>
      </c>
      <c r="I16" s="454"/>
      <c r="J16" s="460"/>
      <c r="K16" s="462"/>
      <c r="L16" s="434"/>
    </row>
    <row r="17" spans="1:12" s="64" customFormat="1" ht="12">
      <c r="A17" s="101" t="s">
        <v>7</v>
      </c>
      <c r="B17" s="411"/>
      <c r="C17" s="419"/>
      <c r="D17" s="102" t="s">
        <v>42</v>
      </c>
      <c r="E17" s="102" t="s">
        <v>43</v>
      </c>
      <c r="F17" s="103" t="s">
        <v>44</v>
      </c>
      <c r="G17" s="104" t="s">
        <v>45</v>
      </c>
      <c r="H17" s="102" t="s">
        <v>46</v>
      </c>
      <c r="I17" s="197" t="s">
        <v>47</v>
      </c>
      <c r="J17" s="260" t="s">
        <v>48</v>
      </c>
      <c r="K17" s="103" t="s">
        <v>49</v>
      </c>
      <c r="L17" s="442"/>
    </row>
    <row r="18" spans="1:12" s="6" customFormat="1" ht="11.25" customHeight="1">
      <c r="A18" s="466"/>
      <c r="B18" s="466"/>
      <c r="C18" s="466"/>
      <c r="D18" s="466"/>
      <c r="E18" s="466"/>
      <c r="F18" s="467"/>
      <c r="G18" s="465"/>
      <c r="H18" s="465"/>
      <c r="I18" s="465"/>
      <c r="J18" s="465"/>
      <c r="K18" s="465"/>
      <c r="L18" s="465"/>
    </row>
    <row r="19" spans="1:12" ht="23.25" customHeight="1">
      <c r="A19" s="446" t="s">
        <v>367</v>
      </c>
      <c r="B19" s="446"/>
      <c r="C19" s="446"/>
      <c r="D19" s="446"/>
      <c r="E19" s="446"/>
      <c r="F19" s="446"/>
      <c r="G19" s="446" t="s">
        <v>367</v>
      </c>
      <c r="H19" s="446"/>
      <c r="I19" s="446"/>
      <c r="J19" s="446"/>
      <c r="K19" s="446"/>
      <c r="L19" s="446"/>
    </row>
    <row r="20" spans="1:12" s="198" customFormat="1" ht="9.75" customHeight="1">
      <c r="A20" s="7" t="s">
        <v>7</v>
      </c>
      <c r="B20" s="106" t="s">
        <v>201</v>
      </c>
      <c r="C20" s="106"/>
      <c r="D20" s="12"/>
      <c r="E20" s="12"/>
      <c r="F20" s="12"/>
      <c r="G20" s="12"/>
      <c r="H20" s="12"/>
      <c r="I20" s="12"/>
      <c r="J20" s="261"/>
      <c r="L20" s="228"/>
    </row>
    <row r="21" spans="1:12" s="198" customFormat="1" ht="9.75" customHeight="1">
      <c r="A21" s="7">
        <v>52</v>
      </c>
      <c r="B21" s="3" t="s">
        <v>93</v>
      </c>
      <c r="C21" s="3"/>
      <c r="D21" s="160">
        <v>17542157</v>
      </c>
      <c r="E21" s="202">
        <v>8152236</v>
      </c>
      <c r="F21" s="202">
        <v>8105764</v>
      </c>
      <c r="G21" s="161">
        <v>1284157</v>
      </c>
      <c r="H21" s="161">
        <v>567356</v>
      </c>
      <c r="I21" s="161">
        <v>132149</v>
      </c>
      <c r="J21" s="261">
        <f>D21-H21-I21</f>
        <v>16842652</v>
      </c>
      <c r="K21" s="12">
        <v>9257772</v>
      </c>
      <c r="L21" s="161">
        <v>52</v>
      </c>
    </row>
    <row r="22" spans="1:12" s="198" customFormat="1" ht="9.75" customHeight="1">
      <c r="A22" s="7">
        <v>53</v>
      </c>
      <c r="B22" s="3" t="s">
        <v>94</v>
      </c>
      <c r="C22" s="3"/>
      <c r="D22" s="160">
        <v>124242744</v>
      </c>
      <c r="E22" s="202">
        <v>40272189</v>
      </c>
      <c r="F22" s="202">
        <v>81448502</v>
      </c>
      <c r="G22" s="161">
        <v>2522053</v>
      </c>
      <c r="H22" s="161">
        <v>1480022</v>
      </c>
      <c r="I22" s="161">
        <v>6402222</v>
      </c>
      <c r="J22" s="261">
        <f>D22-H22-I22</f>
        <v>116360500</v>
      </c>
      <c r="K22" s="161">
        <v>77568333</v>
      </c>
      <c r="L22" s="161">
        <v>53</v>
      </c>
    </row>
    <row r="23" spans="1:12" s="198" customFormat="1" ht="9.75" customHeight="1">
      <c r="A23" s="7">
        <v>54</v>
      </c>
      <c r="B23" s="3" t="s">
        <v>95</v>
      </c>
      <c r="C23" s="3"/>
      <c r="D23" s="160">
        <v>18418447</v>
      </c>
      <c r="E23" s="202">
        <v>9778391</v>
      </c>
      <c r="F23" s="202">
        <v>7178233</v>
      </c>
      <c r="G23" s="161">
        <v>1461823</v>
      </c>
      <c r="H23" s="161">
        <v>355039</v>
      </c>
      <c r="I23" s="161">
        <v>97725</v>
      </c>
      <c r="J23" s="261">
        <f>D23-H23</f>
        <v>18063408</v>
      </c>
      <c r="K23" s="161">
        <v>8542331</v>
      </c>
      <c r="L23" s="161">
        <v>54</v>
      </c>
    </row>
    <row r="24" spans="1:12" s="198" customFormat="1" ht="9.75" customHeight="1">
      <c r="A24" s="7">
        <v>55</v>
      </c>
      <c r="B24" s="14" t="s">
        <v>4</v>
      </c>
      <c r="C24" s="14"/>
      <c r="D24" s="16">
        <f aca="true" t="shared" si="0" ref="D24:I24">SUM(D21:D23)</f>
        <v>160203348</v>
      </c>
      <c r="E24" s="17">
        <f t="shared" si="0"/>
        <v>58202816</v>
      </c>
      <c r="F24" s="17">
        <f t="shared" si="0"/>
        <v>96732499</v>
      </c>
      <c r="G24" s="22">
        <f t="shared" si="0"/>
        <v>5268033</v>
      </c>
      <c r="H24" s="22">
        <f t="shared" si="0"/>
        <v>2402417</v>
      </c>
      <c r="I24" s="22">
        <f t="shared" si="0"/>
        <v>6632096</v>
      </c>
      <c r="J24" s="266">
        <f>D24-H24-I24</f>
        <v>151168835</v>
      </c>
      <c r="K24" s="22">
        <f>SUM(K21:K23)</f>
        <v>95368436</v>
      </c>
      <c r="L24" s="199">
        <v>55</v>
      </c>
    </row>
    <row r="25" spans="1:12" s="198" customFormat="1" ht="9.75" customHeight="1">
      <c r="A25" s="7"/>
      <c r="B25" s="3"/>
      <c r="C25" s="3"/>
      <c r="D25" s="11"/>
      <c r="E25" s="12"/>
      <c r="F25" s="12"/>
      <c r="G25" s="199"/>
      <c r="H25" s="199"/>
      <c r="I25" s="199"/>
      <c r="J25" s="272"/>
      <c r="K25" s="199"/>
      <c r="L25" s="199"/>
    </row>
    <row r="26" spans="1:12" s="200" customFormat="1" ht="9.75" customHeight="1">
      <c r="A26" s="25" t="s">
        <v>7</v>
      </c>
      <c r="B26" s="106" t="s">
        <v>200</v>
      </c>
      <c r="C26" s="106"/>
      <c r="D26" s="27"/>
      <c r="E26" s="28"/>
      <c r="F26" s="28"/>
      <c r="G26" s="199"/>
      <c r="H26" s="199"/>
      <c r="I26" s="199"/>
      <c r="J26" s="272"/>
      <c r="K26" s="199"/>
      <c r="L26" s="199" t="s">
        <v>7</v>
      </c>
    </row>
    <row r="27" spans="1:12" s="198" customFormat="1" ht="9.75" customHeight="1">
      <c r="A27" s="7">
        <v>56</v>
      </c>
      <c r="B27" s="3" t="s">
        <v>96</v>
      </c>
      <c r="C27" s="3"/>
      <c r="D27" s="160">
        <v>16774654</v>
      </c>
      <c r="E27" s="202">
        <v>16248256</v>
      </c>
      <c r="F27" s="202">
        <v>247351</v>
      </c>
      <c r="G27" s="161">
        <v>279047</v>
      </c>
      <c r="H27" s="161">
        <v>824202</v>
      </c>
      <c r="I27" s="205">
        <v>11071</v>
      </c>
      <c r="J27" s="261">
        <f>D27-H27-I27</f>
        <v>15939381</v>
      </c>
      <c r="K27" s="161">
        <v>515327</v>
      </c>
      <c r="L27" s="161">
        <v>56</v>
      </c>
    </row>
    <row r="28" spans="1:12" s="198" customFormat="1" ht="9.75" customHeight="1">
      <c r="A28" s="7">
        <v>57</v>
      </c>
      <c r="B28" s="3" t="s">
        <v>97</v>
      </c>
      <c r="C28" s="3"/>
      <c r="D28" s="160">
        <v>16086071</v>
      </c>
      <c r="E28" s="202">
        <v>14659572</v>
      </c>
      <c r="F28" s="202">
        <v>1426499</v>
      </c>
      <c r="G28" s="161" t="s">
        <v>306</v>
      </c>
      <c r="H28" s="161">
        <v>1660653</v>
      </c>
      <c r="I28" s="205">
        <v>427920</v>
      </c>
      <c r="J28" s="261">
        <f>D28-H28-I28</f>
        <v>13997498</v>
      </c>
      <c r="K28" s="161">
        <v>998579</v>
      </c>
      <c r="L28" s="161">
        <v>10</v>
      </c>
    </row>
    <row r="29" spans="1:12" s="201" customFormat="1" ht="9.75" customHeight="1">
      <c r="A29" s="7">
        <v>58</v>
      </c>
      <c r="B29" s="3" t="s">
        <v>98</v>
      </c>
      <c r="C29" s="3"/>
      <c r="D29" s="160">
        <v>15088873</v>
      </c>
      <c r="E29" s="202">
        <v>13817170</v>
      </c>
      <c r="F29" s="202">
        <v>338479</v>
      </c>
      <c r="G29" s="161">
        <v>933224</v>
      </c>
      <c r="H29" s="161">
        <v>565426</v>
      </c>
      <c r="I29" s="205" t="s">
        <v>306</v>
      </c>
      <c r="J29" s="261">
        <f>D29-H29</f>
        <v>14523447</v>
      </c>
      <c r="K29" s="161">
        <v>1271703</v>
      </c>
      <c r="L29" s="161">
        <v>58</v>
      </c>
    </row>
    <row r="30" spans="1:12" s="198" customFormat="1" ht="9.75" customHeight="1">
      <c r="A30" s="7">
        <v>59</v>
      </c>
      <c r="B30" s="3" t="s">
        <v>99</v>
      </c>
      <c r="C30" s="3"/>
      <c r="D30" s="160">
        <v>14934006</v>
      </c>
      <c r="E30" s="202">
        <v>12117857</v>
      </c>
      <c r="F30" s="202">
        <v>556470</v>
      </c>
      <c r="G30" s="161">
        <v>2259679</v>
      </c>
      <c r="H30" s="161">
        <v>447681</v>
      </c>
      <c r="I30" s="205">
        <v>36095</v>
      </c>
      <c r="J30" s="261">
        <f>D30-H30-I30</f>
        <v>14450230</v>
      </c>
      <c r="K30" s="161">
        <v>2780054</v>
      </c>
      <c r="L30" s="161">
        <v>59</v>
      </c>
    </row>
    <row r="31" spans="1:12" s="198" customFormat="1" ht="9.75" customHeight="1">
      <c r="A31" s="7">
        <v>60</v>
      </c>
      <c r="B31" s="3" t="s">
        <v>94</v>
      </c>
      <c r="C31" s="3"/>
      <c r="D31" s="160">
        <v>28614873</v>
      </c>
      <c r="E31" s="202">
        <v>24962178</v>
      </c>
      <c r="F31" s="202">
        <v>1247612</v>
      </c>
      <c r="G31" s="161">
        <v>2405083</v>
      </c>
      <c r="H31" s="161">
        <v>1009921</v>
      </c>
      <c r="I31" s="161">
        <v>138833</v>
      </c>
      <c r="J31" s="261">
        <f>D31-H31-I31</f>
        <v>27466119</v>
      </c>
      <c r="K31" s="161">
        <v>3513862</v>
      </c>
      <c r="L31" s="161">
        <v>60</v>
      </c>
    </row>
    <row r="32" spans="1:12" s="198" customFormat="1" ht="9.75" customHeight="1">
      <c r="A32" s="7">
        <v>61</v>
      </c>
      <c r="B32" s="3" t="s">
        <v>100</v>
      </c>
      <c r="C32" s="3"/>
      <c r="D32" s="160">
        <v>25516790</v>
      </c>
      <c r="E32" s="202">
        <v>24056368</v>
      </c>
      <c r="F32" s="202">
        <v>396295</v>
      </c>
      <c r="G32" s="161">
        <v>1064127</v>
      </c>
      <c r="H32" s="161">
        <v>1877093</v>
      </c>
      <c r="I32" s="205" t="s">
        <v>306</v>
      </c>
      <c r="J32" s="261">
        <f>D32-H32</f>
        <v>23639697</v>
      </c>
      <c r="K32" s="161">
        <v>1460422</v>
      </c>
      <c r="L32" s="161">
        <v>61</v>
      </c>
    </row>
    <row r="33" spans="1:12" s="198" customFormat="1" ht="9.75" customHeight="1">
      <c r="A33" s="7">
        <v>62</v>
      </c>
      <c r="B33" s="3" t="s">
        <v>101</v>
      </c>
      <c r="C33" s="3"/>
      <c r="D33" s="160">
        <v>11462469</v>
      </c>
      <c r="E33" s="202">
        <v>10081015</v>
      </c>
      <c r="F33" s="202">
        <v>455500</v>
      </c>
      <c r="G33" s="161">
        <v>925954</v>
      </c>
      <c r="H33" s="161">
        <v>424150</v>
      </c>
      <c r="I33" s="205">
        <v>29021</v>
      </c>
      <c r="J33" s="261">
        <f>D33-H33-I33</f>
        <v>11009298</v>
      </c>
      <c r="K33" s="161">
        <v>1352433</v>
      </c>
      <c r="L33" s="161">
        <v>62</v>
      </c>
    </row>
    <row r="34" spans="1:12" s="198" customFormat="1" ht="9.75" customHeight="1">
      <c r="A34" s="7">
        <v>63</v>
      </c>
      <c r="B34" s="14" t="s">
        <v>4</v>
      </c>
      <c r="C34" s="14"/>
      <c r="D34" s="16">
        <f aca="true" t="shared" si="1" ref="D34:K34">SUM(D27:D33)</f>
        <v>128477736</v>
      </c>
      <c r="E34" s="17">
        <f t="shared" si="1"/>
        <v>115942416</v>
      </c>
      <c r="F34" s="17">
        <f t="shared" si="1"/>
        <v>4668206</v>
      </c>
      <c r="G34" s="22">
        <f t="shared" si="1"/>
        <v>7867114</v>
      </c>
      <c r="H34" s="22">
        <f t="shared" si="1"/>
        <v>6809126</v>
      </c>
      <c r="I34" s="22">
        <f t="shared" si="1"/>
        <v>642940</v>
      </c>
      <c r="J34" s="266">
        <f>D34-H34-I34</f>
        <v>121025670</v>
      </c>
      <c r="K34" s="22">
        <f t="shared" si="1"/>
        <v>11892380</v>
      </c>
      <c r="L34" s="199">
        <v>63</v>
      </c>
    </row>
    <row r="35" spans="1:12" s="198" customFormat="1" ht="9.75" customHeight="1">
      <c r="A35" s="7">
        <v>64</v>
      </c>
      <c r="B35" s="20" t="s">
        <v>92</v>
      </c>
      <c r="C35" s="20"/>
      <c r="D35" s="16">
        <f aca="true" t="shared" si="2" ref="D35:K35">D24+D34</f>
        <v>288681084</v>
      </c>
      <c r="E35" s="17">
        <f t="shared" si="2"/>
        <v>174145232</v>
      </c>
      <c r="F35" s="17">
        <f t="shared" si="2"/>
        <v>101400705</v>
      </c>
      <c r="G35" s="22">
        <f t="shared" si="2"/>
        <v>13135147</v>
      </c>
      <c r="H35" s="22">
        <f t="shared" si="2"/>
        <v>9211543</v>
      </c>
      <c r="I35" s="22">
        <f t="shared" si="2"/>
        <v>7275036</v>
      </c>
      <c r="J35" s="266">
        <f>D35-H35-I35</f>
        <v>272194505</v>
      </c>
      <c r="K35" s="22">
        <f t="shared" si="2"/>
        <v>107260816</v>
      </c>
      <c r="L35" s="199">
        <v>64</v>
      </c>
    </row>
    <row r="36" spans="1:12" ht="9.75" customHeight="1">
      <c r="A36" s="7"/>
      <c r="B36" s="20"/>
      <c r="C36" s="20"/>
      <c r="D36" s="17"/>
      <c r="E36" s="17"/>
      <c r="F36" s="17"/>
      <c r="G36" s="464"/>
      <c r="H36" s="464"/>
      <c r="I36" s="464"/>
      <c r="J36" s="464"/>
      <c r="K36" s="464"/>
      <c r="L36" s="240"/>
    </row>
    <row r="37" spans="1:12" ht="9.75" customHeight="1">
      <c r="A37" s="446" t="s">
        <v>368</v>
      </c>
      <c r="B37" s="446"/>
      <c r="C37" s="446"/>
      <c r="D37" s="446"/>
      <c r="E37" s="446"/>
      <c r="F37" s="446"/>
      <c r="G37" s="446" t="s">
        <v>368</v>
      </c>
      <c r="H37" s="446"/>
      <c r="I37" s="446"/>
      <c r="J37" s="446"/>
      <c r="K37" s="446"/>
      <c r="L37" s="446"/>
    </row>
    <row r="38" spans="1:12" s="198" customFormat="1" ht="9.75" customHeight="1">
      <c r="A38" s="7" t="s">
        <v>7</v>
      </c>
      <c r="B38" s="106" t="s">
        <v>201</v>
      </c>
      <c r="C38" s="106"/>
      <c r="D38" s="12"/>
      <c r="E38" s="12"/>
      <c r="F38" s="12"/>
      <c r="G38" s="199"/>
      <c r="H38" s="199"/>
      <c r="I38" s="199"/>
      <c r="J38" s="272"/>
      <c r="K38" s="199"/>
      <c r="L38" s="199" t="s">
        <v>7</v>
      </c>
    </row>
    <row r="39" spans="1:12" s="198" customFormat="1" ht="9.75" customHeight="1">
      <c r="A39" s="7">
        <v>65</v>
      </c>
      <c r="B39" s="3" t="s">
        <v>103</v>
      </c>
      <c r="C39" s="3"/>
      <c r="D39" s="160">
        <v>33930221</v>
      </c>
      <c r="E39" s="202">
        <v>14081643</v>
      </c>
      <c r="F39" s="202">
        <v>19055843</v>
      </c>
      <c r="G39" s="161">
        <v>792735</v>
      </c>
      <c r="H39" s="161">
        <v>616517</v>
      </c>
      <c r="I39" s="161">
        <v>27635</v>
      </c>
      <c r="J39" s="261">
        <f>D39-H39-I39</f>
        <v>33286069</v>
      </c>
      <c r="K39" s="161">
        <v>19820943</v>
      </c>
      <c r="L39" s="161">
        <v>65</v>
      </c>
    </row>
    <row r="40" spans="1:12" s="198" customFormat="1" ht="9.75" customHeight="1">
      <c r="A40" s="7">
        <v>66</v>
      </c>
      <c r="B40" s="3" t="s">
        <v>104</v>
      </c>
      <c r="C40" s="3"/>
      <c r="D40" s="160">
        <v>34058642</v>
      </c>
      <c r="E40" s="202">
        <v>14676961</v>
      </c>
      <c r="F40" s="202">
        <v>19381681</v>
      </c>
      <c r="G40" s="161" t="s">
        <v>306</v>
      </c>
      <c r="H40" s="161">
        <v>1347862</v>
      </c>
      <c r="I40" s="161">
        <v>443116</v>
      </c>
      <c r="J40" s="261">
        <f>D40-H40-I40</f>
        <v>32267664</v>
      </c>
      <c r="K40" s="161">
        <v>18938565</v>
      </c>
      <c r="L40" s="161">
        <v>66</v>
      </c>
    </row>
    <row r="41" spans="1:12" s="198" customFormat="1" ht="9.75" customHeight="1">
      <c r="A41" s="7">
        <v>67</v>
      </c>
      <c r="B41" s="3" t="s">
        <v>105</v>
      </c>
      <c r="C41" s="3"/>
      <c r="D41" s="160">
        <v>15262716</v>
      </c>
      <c r="E41" s="202">
        <v>8531933</v>
      </c>
      <c r="F41" s="202">
        <v>6730783</v>
      </c>
      <c r="G41" s="205" t="s">
        <v>306</v>
      </c>
      <c r="H41" s="161">
        <v>662048</v>
      </c>
      <c r="I41" s="161">
        <v>66681</v>
      </c>
      <c r="J41" s="261">
        <f>D41-H41-I41</f>
        <v>14533987</v>
      </c>
      <c r="K41" s="161">
        <v>6664102</v>
      </c>
      <c r="L41" s="205">
        <v>67</v>
      </c>
    </row>
    <row r="42" spans="1:12" s="198" customFormat="1" ht="9.75" customHeight="1">
      <c r="A42" s="7">
        <v>68</v>
      </c>
      <c r="B42" s="3" t="s">
        <v>106</v>
      </c>
      <c r="C42" s="3"/>
      <c r="D42" s="160">
        <v>22026835</v>
      </c>
      <c r="E42" s="202">
        <v>13498577</v>
      </c>
      <c r="F42" s="202">
        <v>7329179</v>
      </c>
      <c r="G42" s="161">
        <v>1199079</v>
      </c>
      <c r="H42" s="161">
        <v>676568</v>
      </c>
      <c r="I42" s="205">
        <v>135293</v>
      </c>
      <c r="J42" s="261">
        <f>D42-H42-I42</f>
        <v>21214974</v>
      </c>
      <c r="K42" s="161">
        <v>8392965</v>
      </c>
      <c r="L42" s="161">
        <v>68</v>
      </c>
    </row>
    <row r="43" spans="1:12" s="198" customFormat="1" ht="9.75" customHeight="1">
      <c r="A43" s="7">
        <v>69</v>
      </c>
      <c r="B43" s="14" t="s">
        <v>4</v>
      </c>
      <c r="C43" s="14"/>
      <c r="D43" s="16">
        <f aca="true" t="shared" si="3" ref="D43:I43">SUM(D39:D42)</f>
        <v>105278414</v>
      </c>
      <c r="E43" s="17">
        <f t="shared" si="3"/>
        <v>50789114</v>
      </c>
      <c r="F43" s="17">
        <f t="shared" si="3"/>
        <v>52497486</v>
      </c>
      <c r="G43" s="22">
        <f t="shared" si="3"/>
        <v>1991814</v>
      </c>
      <c r="H43" s="22">
        <f t="shared" si="3"/>
        <v>3302995</v>
      </c>
      <c r="I43" s="22">
        <f t="shared" si="3"/>
        <v>672725</v>
      </c>
      <c r="J43" s="264">
        <f>D43-H43-I43</f>
        <v>101302694</v>
      </c>
      <c r="K43" s="22">
        <f>SUM(K39:K42)</f>
        <v>53816575</v>
      </c>
      <c r="L43" s="199">
        <v>69</v>
      </c>
    </row>
    <row r="44" spans="1:12" s="198" customFormat="1" ht="9.75" customHeight="1">
      <c r="A44" s="7"/>
      <c r="B44" s="3"/>
      <c r="C44" s="3"/>
      <c r="D44" s="11"/>
      <c r="E44" s="12"/>
      <c r="F44" s="12"/>
      <c r="G44" s="199"/>
      <c r="H44" s="199"/>
      <c r="I44" s="199"/>
      <c r="J44" s="272"/>
      <c r="K44" s="199"/>
      <c r="L44" s="199"/>
    </row>
    <row r="45" spans="1:12" s="198" customFormat="1" ht="9.75" customHeight="1">
      <c r="A45" s="7" t="s">
        <v>7</v>
      </c>
      <c r="B45" s="106" t="s">
        <v>200</v>
      </c>
      <c r="C45" s="106"/>
      <c r="D45" s="11"/>
      <c r="E45" s="12"/>
      <c r="F45" s="12"/>
      <c r="G45" s="199"/>
      <c r="H45" s="199"/>
      <c r="I45" s="199"/>
      <c r="J45" s="272"/>
      <c r="K45" s="199"/>
      <c r="L45" s="199" t="s">
        <v>7</v>
      </c>
    </row>
    <row r="46" spans="1:12" s="198" customFormat="1" ht="9.75" customHeight="1">
      <c r="A46" s="7">
        <v>70</v>
      </c>
      <c r="B46" s="3" t="s">
        <v>103</v>
      </c>
      <c r="C46" s="3"/>
      <c r="D46" s="160">
        <v>14090544</v>
      </c>
      <c r="E46" s="202">
        <v>13796106</v>
      </c>
      <c r="F46" s="202">
        <v>294438</v>
      </c>
      <c r="G46" s="205" t="s">
        <v>306</v>
      </c>
      <c r="H46" s="161">
        <v>817083</v>
      </c>
      <c r="I46" s="205" t="s">
        <v>306</v>
      </c>
      <c r="J46" s="261">
        <f>D46-H46</f>
        <v>13273461</v>
      </c>
      <c r="K46" s="161">
        <v>294438</v>
      </c>
      <c r="L46" s="205">
        <v>70</v>
      </c>
    </row>
    <row r="47" spans="1:12" s="198" customFormat="1" ht="9.75" customHeight="1">
      <c r="A47" s="7">
        <v>71</v>
      </c>
      <c r="B47" s="3" t="s">
        <v>104</v>
      </c>
      <c r="C47" s="3"/>
      <c r="D47" s="160">
        <v>11694609</v>
      </c>
      <c r="E47" s="202">
        <v>10794138</v>
      </c>
      <c r="F47" s="202">
        <v>900471</v>
      </c>
      <c r="G47" s="205" t="s">
        <v>306</v>
      </c>
      <c r="H47" s="161">
        <v>1765089</v>
      </c>
      <c r="I47" s="205">
        <v>400000</v>
      </c>
      <c r="J47" s="261">
        <f>D47-H47-I47</f>
        <v>9529520</v>
      </c>
      <c r="K47" s="161">
        <v>500471</v>
      </c>
      <c r="L47" s="205">
        <v>71</v>
      </c>
    </row>
    <row r="48" spans="1:12" s="198" customFormat="1" ht="9.75" customHeight="1">
      <c r="A48" s="7">
        <v>72</v>
      </c>
      <c r="B48" s="3" t="s">
        <v>105</v>
      </c>
      <c r="C48" s="3"/>
      <c r="D48" s="160">
        <v>10580256</v>
      </c>
      <c r="E48" s="202">
        <v>9090347</v>
      </c>
      <c r="F48" s="202">
        <v>1143214</v>
      </c>
      <c r="G48" s="161">
        <v>346695</v>
      </c>
      <c r="H48" s="161">
        <v>423949</v>
      </c>
      <c r="I48" s="205" t="s">
        <v>306</v>
      </c>
      <c r="J48" s="261">
        <f>D48-H48</f>
        <v>10156307</v>
      </c>
      <c r="K48" s="161">
        <v>1489909</v>
      </c>
      <c r="L48" s="161">
        <v>72</v>
      </c>
    </row>
    <row r="49" spans="1:12" s="198" customFormat="1" ht="9.75" customHeight="1">
      <c r="A49" s="7">
        <v>73</v>
      </c>
      <c r="B49" s="3" t="s">
        <v>107</v>
      </c>
      <c r="C49" s="3"/>
      <c r="D49" s="160">
        <v>15062253</v>
      </c>
      <c r="E49" s="202">
        <v>14344176</v>
      </c>
      <c r="F49" s="202">
        <v>718077</v>
      </c>
      <c r="G49" s="205" t="s">
        <v>306</v>
      </c>
      <c r="H49" s="161">
        <v>830796</v>
      </c>
      <c r="I49" s="205" t="s">
        <v>306</v>
      </c>
      <c r="J49" s="261">
        <f>D49-H49</f>
        <v>14231457</v>
      </c>
      <c r="K49" s="161">
        <v>718077</v>
      </c>
      <c r="L49" s="205">
        <v>73</v>
      </c>
    </row>
    <row r="50" spans="1:12" s="198" customFormat="1" ht="9.75" customHeight="1">
      <c r="A50" s="7">
        <v>74</v>
      </c>
      <c r="B50" s="3" t="s">
        <v>108</v>
      </c>
      <c r="C50" s="3"/>
      <c r="D50" s="160">
        <v>12459358</v>
      </c>
      <c r="E50" s="202">
        <v>10152524</v>
      </c>
      <c r="F50" s="202">
        <v>975169</v>
      </c>
      <c r="G50" s="161">
        <v>1331665</v>
      </c>
      <c r="H50" s="161">
        <v>524193</v>
      </c>
      <c r="I50" s="205" t="s">
        <v>306</v>
      </c>
      <c r="J50" s="261">
        <f>D50-H50</f>
        <v>11935165</v>
      </c>
      <c r="K50" s="161">
        <v>2306834</v>
      </c>
      <c r="L50" s="161">
        <v>74</v>
      </c>
    </row>
    <row r="51" spans="1:12" s="198" customFormat="1" ht="9.75" customHeight="1">
      <c r="A51" s="7">
        <v>75</v>
      </c>
      <c r="B51" s="3" t="s">
        <v>109</v>
      </c>
      <c r="C51" s="3"/>
      <c r="D51" s="160">
        <v>5294800</v>
      </c>
      <c r="E51" s="202">
        <v>3967385</v>
      </c>
      <c r="F51" s="202">
        <v>585189</v>
      </c>
      <c r="G51" s="161">
        <v>742226</v>
      </c>
      <c r="H51" s="161">
        <v>207575</v>
      </c>
      <c r="I51" s="205">
        <v>23532</v>
      </c>
      <c r="J51" s="261">
        <f>D51-H51-I51</f>
        <v>5063693</v>
      </c>
      <c r="K51" s="161">
        <v>1303883</v>
      </c>
      <c r="L51" s="161">
        <v>75</v>
      </c>
    </row>
    <row r="52" spans="1:12" s="198" customFormat="1" ht="9.75" customHeight="1">
      <c r="A52" s="7">
        <v>76</v>
      </c>
      <c r="B52" s="3" t="s">
        <v>110</v>
      </c>
      <c r="C52" s="3"/>
      <c r="D52" s="160">
        <v>10530804</v>
      </c>
      <c r="E52" s="202">
        <v>8247841</v>
      </c>
      <c r="F52" s="202">
        <v>1080103</v>
      </c>
      <c r="G52" s="161">
        <v>1202860</v>
      </c>
      <c r="H52" s="161">
        <v>265226</v>
      </c>
      <c r="I52" s="161">
        <v>370694</v>
      </c>
      <c r="J52" s="261">
        <f>D52-H52-I52</f>
        <v>9894884</v>
      </c>
      <c r="K52" s="161">
        <v>1912269</v>
      </c>
      <c r="L52" s="161">
        <v>76</v>
      </c>
    </row>
    <row r="53" spans="1:12" s="198" customFormat="1" ht="9.75" customHeight="1">
      <c r="A53" s="7">
        <v>77</v>
      </c>
      <c r="B53" s="3" t="s">
        <v>111</v>
      </c>
      <c r="C53" s="3"/>
      <c r="D53" s="160">
        <v>7739569</v>
      </c>
      <c r="E53" s="202">
        <v>6240847</v>
      </c>
      <c r="F53" s="202">
        <v>876572</v>
      </c>
      <c r="G53" s="161">
        <v>622150</v>
      </c>
      <c r="H53" s="161">
        <v>277307</v>
      </c>
      <c r="I53" s="205">
        <v>325</v>
      </c>
      <c r="J53" s="261">
        <f>D53-H53-I53</f>
        <v>7461937</v>
      </c>
      <c r="K53" s="161">
        <v>1498397</v>
      </c>
      <c r="L53" s="161">
        <v>77</v>
      </c>
    </row>
    <row r="54" spans="1:12" s="198" customFormat="1" ht="9.75" customHeight="1">
      <c r="A54" s="7">
        <v>78</v>
      </c>
      <c r="B54" s="3" t="s">
        <v>112</v>
      </c>
      <c r="C54" s="3"/>
      <c r="D54" s="160">
        <v>12303403</v>
      </c>
      <c r="E54" s="202">
        <v>10641375</v>
      </c>
      <c r="F54" s="202">
        <v>829061</v>
      </c>
      <c r="G54" s="161">
        <v>832967</v>
      </c>
      <c r="H54" s="161">
        <v>469451</v>
      </c>
      <c r="I54" s="205" t="s">
        <v>306</v>
      </c>
      <c r="J54" s="261">
        <f>D54-H54</f>
        <v>11833952</v>
      </c>
      <c r="K54" s="161">
        <v>1662028</v>
      </c>
      <c r="L54" s="161">
        <v>78</v>
      </c>
    </row>
    <row r="55" spans="1:12" s="198" customFormat="1" ht="9.75" customHeight="1">
      <c r="A55" s="7">
        <v>79</v>
      </c>
      <c r="B55" s="14" t="s">
        <v>4</v>
      </c>
      <c r="C55" s="14"/>
      <c r="D55" s="16">
        <f aca="true" t="shared" si="4" ref="D55:K55">SUM(D46:D54)</f>
        <v>99755596</v>
      </c>
      <c r="E55" s="17">
        <f t="shared" si="4"/>
        <v>87274739</v>
      </c>
      <c r="F55" s="17">
        <f t="shared" si="4"/>
        <v>7402294</v>
      </c>
      <c r="G55" s="22">
        <f t="shared" si="4"/>
        <v>5078563</v>
      </c>
      <c r="H55" s="22">
        <f t="shared" si="4"/>
        <v>5580669</v>
      </c>
      <c r="I55" s="22">
        <f t="shared" si="4"/>
        <v>794551</v>
      </c>
      <c r="J55" s="264">
        <f>D55-H55-I55</f>
        <v>93380376</v>
      </c>
      <c r="K55" s="22">
        <f t="shared" si="4"/>
        <v>11686306</v>
      </c>
      <c r="L55" s="199">
        <v>79</v>
      </c>
    </row>
    <row r="56" spans="1:12" s="198" customFormat="1" ht="9.75" customHeight="1">
      <c r="A56" s="7">
        <v>80</v>
      </c>
      <c r="B56" s="20" t="s">
        <v>102</v>
      </c>
      <c r="C56" s="20"/>
      <c r="D56" s="16">
        <f aca="true" t="shared" si="5" ref="D56:K56">D43+D55</f>
        <v>205034010</v>
      </c>
      <c r="E56" s="17">
        <f t="shared" si="5"/>
        <v>138063853</v>
      </c>
      <c r="F56" s="17">
        <f t="shared" si="5"/>
        <v>59899780</v>
      </c>
      <c r="G56" s="22">
        <f t="shared" si="5"/>
        <v>7070377</v>
      </c>
      <c r="H56" s="22">
        <f t="shared" si="5"/>
        <v>8883664</v>
      </c>
      <c r="I56" s="22">
        <f t="shared" si="5"/>
        <v>1467276</v>
      </c>
      <c r="J56" s="264">
        <f>D56-H56-I56</f>
        <v>194683070</v>
      </c>
      <c r="K56" s="22">
        <f t="shared" si="5"/>
        <v>65502881</v>
      </c>
      <c r="L56" s="199">
        <v>80</v>
      </c>
    </row>
    <row r="57" spans="1:12" ht="9.75" customHeight="1">
      <c r="A57" s="7"/>
      <c r="B57" s="20"/>
      <c r="C57" s="20"/>
      <c r="D57" s="17"/>
      <c r="E57" s="17"/>
      <c r="F57" s="17"/>
      <c r="G57" s="464"/>
      <c r="H57" s="464"/>
      <c r="I57" s="464"/>
      <c r="J57" s="273"/>
      <c r="K57" s="22"/>
      <c r="L57" s="240"/>
    </row>
    <row r="58" spans="1:12" ht="9.75" customHeight="1">
      <c r="A58" s="446" t="s">
        <v>369</v>
      </c>
      <c r="B58" s="446"/>
      <c r="C58" s="446"/>
      <c r="D58" s="446"/>
      <c r="E58" s="446"/>
      <c r="F58" s="446"/>
      <c r="G58" s="446" t="s">
        <v>369</v>
      </c>
      <c r="H58" s="446"/>
      <c r="I58" s="446"/>
      <c r="J58" s="446"/>
      <c r="K58" s="446"/>
      <c r="L58" s="446"/>
    </row>
    <row r="59" spans="1:12" s="198" customFormat="1" ht="9.75" customHeight="1">
      <c r="A59" s="7" t="s">
        <v>7</v>
      </c>
      <c r="B59" s="106" t="s">
        <v>8</v>
      </c>
      <c r="C59" s="106"/>
      <c r="D59" s="16"/>
      <c r="E59" s="17"/>
      <c r="F59" s="17"/>
      <c r="G59" s="22"/>
      <c r="H59" s="22"/>
      <c r="I59" s="22"/>
      <c r="J59" s="274"/>
      <c r="K59" s="207"/>
      <c r="L59" s="199"/>
    </row>
    <row r="60" spans="1:12" s="198" customFormat="1" ht="9.75" customHeight="1">
      <c r="A60" s="7">
        <v>81</v>
      </c>
      <c r="B60" s="3" t="s">
        <v>114</v>
      </c>
      <c r="C60" s="3"/>
      <c r="D60" s="160">
        <v>19082011</v>
      </c>
      <c r="E60" s="202">
        <v>11019954</v>
      </c>
      <c r="F60" s="202">
        <v>7878798</v>
      </c>
      <c r="G60" s="161">
        <v>183259</v>
      </c>
      <c r="H60" s="161">
        <v>338192</v>
      </c>
      <c r="I60" s="161">
        <v>477952</v>
      </c>
      <c r="J60" s="261">
        <f aca="true" t="shared" si="6" ref="J60:J65">D60-H60-I60</f>
        <v>18265867</v>
      </c>
      <c r="K60" s="161">
        <v>7584105</v>
      </c>
      <c r="L60" s="161">
        <v>81</v>
      </c>
    </row>
    <row r="61" spans="1:12" s="201" customFormat="1" ht="9.75" customHeight="1">
      <c r="A61" s="7">
        <v>82</v>
      </c>
      <c r="B61" s="3" t="s">
        <v>115</v>
      </c>
      <c r="C61" s="3"/>
      <c r="D61" s="160">
        <v>71373816</v>
      </c>
      <c r="E61" s="202">
        <v>32645777</v>
      </c>
      <c r="F61" s="202">
        <v>38728039</v>
      </c>
      <c r="G61" s="205" t="s">
        <v>306</v>
      </c>
      <c r="H61" s="161">
        <v>4144993</v>
      </c>
      <c r="I61" s="161">
        <v>2457346</v>
      </c>
      <c r="J61" s="261">
        <f t="shared" si="6"/>
        <v>64771477</v>
      </c>
      <c r="K61" s="161">
        <v>36270693</v>
      </c>
      <c r="L61" s="205">
        <v>82</v>
      </c>
    </row>
    <row r="62" spans="1:12" s="198" customFormat="1" ht="9.75" customHeight="1">
      <c r="A62" s="7">
        <v>83</v>
      </c>
      <c r="B62" s="3" t="s">
        <v>116</v>
      </c>
      <c r="C62" s="3"/>
      <c r="D62" s="160">
        <v>90335573</v>
      </c>
      <c r="E62" s="202">
        <v>25582132</v>
      </c>
      <c r="F62" s="202">
        <v>61463211</v>
      </c>
      <c r="G62" s="161">
        <v>3290230</v>
      </c>
      <c r="H62" s="161">
        <v>3066300</v>
      </c>
      <c r="I62" s="161">
        <v>2814450</v>
      </c>
      <c r="J62" s="261">
        <f t="shared" si="6"/>
        <v>84454823</v>
      </c>
      <c r="K62" s="161">
        <v>61938991</v>
      </c>
      <c r="L62" s="161">
        <v>83</v>
      </c>
    </row>
    <row r="63" spans="1:12" s="198" customFormat="1" ht="9.75" customHeight="1">
      <c r="A63" s="7">
        <v>84</v>
      </c>
      <c r="B63" s="3" t="s">
        <v>117</v>
      </c>
      <c r="C63" s="3"/>
      <c r="D63" s="162">
        <v>381306236</v>
      </c>
      <c r="E63" s="202">
        <v>105520293</v>
      </c>
      <c r="F63" s="203">
        <v>275785943</v>
      </c>
      <c r="G63" s="205" t="s">
        <v>306</v>
      </c>
      <c r="H63" s="161">
        <v>2536516</v>
      </c>
      <c r="I63" s="161">
        <v>38682484</v>
      </c>
      <c r="J63" s="261">
        <f t="shared" si="6"/>
        <v>340087236</v>
      </c>
      <c r="K63" s="163">
        <v>237103459</v>
      </c>
      <c r="L63" s="205">
        <v>84</v>
      </c>
    </row>
    <row r="64" spans="1:12" s="198" customFormat="1" ht="9.75" customHeight="1">
      <c r="A64" s="7">
        <v>85</v>
      </c>
      <c r="B64" s="3" t="s">
        <v>118</v>
      </c>
      <c r="C64" s="3"/>
      <c r="D64" s="160">
        <v>19012131</v>
      </c>
      <c r="E64" s="202">
        <v>10262359</v>
      </c>
      <c r="F64" s="202">
        <v>8749772</v>
      </c>
      <c r="G64" s="205" t="s">
        <v>306</v>
      </c>
      <c r="H64" s="161">
        <v>584581</v>
      </c>
      <c r="I64" s="205">
        <v>275656</v>
      </c>
      <c r="J64" s="261">
        <f t="shared" si="6"/>
        <v>18151894</v>
      </c>
      <c r="K64" s="161">
        <v>8474116</v>
      </c>
      <c r="L64" s="205">
        <v>85</v>
      </c>
    </row>
    <row r="65" spans="1:12" s="198" customFormat="1" ht="9.75" customHeight="1">
      <c r="A65" s="7">
        <v>86</v>
      </c>
      <c r="B65" s="14" t="s">
        <v>4</v>
      </c>
      <c r="C65" s="14"/>
      <c r="D65" s="16">
        <f aca="true" t="shared" si="7" ref="D65:K65">SUM(D60:D64)</f>
        <v>581109767</v>
      </c>
      <c r="E65" s="17">
        <f t="shared" si="7"/>
        <v>185030515</v>
      </c>
      <c r="F65" s="17">
        <f t="shared" si="7"/>
        <v>392605763</v>
      </c>
      <c r="G65" s="22">
        <f t="shared" si="7"/>
        <v>3473489</v>
      </c>
      <c r="H65" s="22">
        <f t="shared" si="7"/>
        <v>10670582</v>
      </c>
      <c r="I65" s="22">
        <f t="shared" si="7"/>
        <v>44707888</v>
      </c>
      <c r="J65" s="266">
        <f t="shared" si="6"/>
        <v>525731297</v>
      </c>
      <c r="K65" s="22">
        <f t="shared" si="7"/>
        <v>351371364</v>
      </c>
      <c r="L65" s="199">
        <v>86</v>
      </c>
    </row>
    <row r="66" spans="1:12" s="198" customFormat="1" ht="9.75" customHeight="1">
      <c r="A66" s="7"/>
      <c r="B66" s="14"/>
      <c r="C66" s="14"/>
      <c r="D66" s="11"/>
      <c r="E66" s="17"/>
      <c r="F66" s="17"/>
      <c r="G66" s="199"/>
      <c r="H66" s="199"/>
      <c r="I66" s="199"/>
      <c r="J66" s="274"/>
      <c r="K66" s="199"/>
      <c r="L66" s="199"/>
    </row>
    <row r="67" spans="1:12" s="198" customFormat="1" ht="9.75" customHeight="1">
      <c r="A67" s="7" t="s">
        <v>7</v>
      </c>
      <c r="B67" s="106" t="s">
        <v>23</v>
      </c>
      <c r="C67" s="106"/>
      <c r="D67" s="16"/>
      <c r="E67" s="24"/>
      <c r="F67" s="24"/>
      <c r="G67" s="199"/>
      <c r="H67" s="199"/>
      <c r="I67" s="199"/>
      <c r="J67" s="274"/>
      <c r="K67" s="199"/>
      <c r="L67" s="199" t="s">
        <v>7</v>
      </c>
    </row>
    <row r="68" spans="1:12" s="198" customFormat="1" ht="9.75" customHeight="1">
      <c r="A68" s="7">
        <v>87</v>
      </c>
      <c r="B68" s="3" t="s">
        <v>114</v>
      </c>
      <c r="C68" s="3"/>
      <c r="D68" s="160">
        <v>18745578</v>
      </c>
      <c r="E68" s="202">
        <v>16085310</v>
      </c>
      <c r="F68" s="202">
        <v>860713</v>
      </c>
      <c r="G68" s="161">
        <v>1799555</v>
      </c>
      <c r="H68" s="161">
        <v>895238</v>
      </c>
      <c r="I68" s="205">
        <v>19396</v>
      </c>
      <c r="J68" s="261">
        <f>D68-H68-I68</f>
        <v>17830944</v>
      </c>
      <c r="K68" s="161">
        <v>2640872</v>
      </c>
      <c r="L68" s="161">
        <v>87</v>
      </c>
    </row>
    <row r="69" spans="1:12" s="198" customFormat="1" ht="9.75" customHeight="1">
      <c r="A69" s="7">
        <v>88</v>
      </c>
      <c r="B69" s="3" t="s">
        <v>119</v>
      </c>
      <c r="C69" s="3"/>
      <c r="D69" s="160">
        <v>21194425</v>
      </c>
      <c r="E69" s="202">
        <v>18406474</v>
      </c>
      <c r="F69" s="202">
        <v>585607</v>
      </c>
      <c r="G69" s="161">
        <v>2202344</v>
      </c>
      <c r="H69" s="161">
        <v>954712</v>
      </c>
      <c r="I69" s="205" t="s">
        <v>306</v>
      </c>
      <c r="J69" s="261">
        <f aca="true" t="shared" si="8" ref="J69:J74">D69-H69</f>
        <v>20239713</v>
      </c>
      <c r="K69" s="161">
        <v>2787951</v>
      </c>
      <c r="L69" s="161">
        <v>88</v>
      </c>
    </row>
    <row r="70" spans="1:12" s="198" customFormat="1" ht="9.75" customHeight="1">
      <c r="A70" s="7">
        <v>89</v>
      </c>
      <c r="B70" s="3" t="s">
        <v>116</v>
      </c>
      <c r="C70" s="3"/>
      <c r="D70" s="160">
        <v>16819566</v>
      </c>
      <c r="E70" s="202">
        <v>16309134</v>
      </c>
      <c r="F70" s="202">
        <v>510432</v>
      </c>
      <c r="G70" s="205" t="s">
        <v>306</v>
      </c>
      <c r="H70" s="161">
        <v>953136</v>
      </c>
      <c r="I70" s="205" t="s">
        <v>306</v>
      </c>
      <c r="J70" s="261">
        <f t="shared" si="8"/>
        <v>15866430</v>
      </c>
      <c r="K70" s="161">
        <v>510432</v>
      </c>
      <c r="L70" s="205">
        <v>89</v>
      </c>
    </row>
    <row r="71" spans="1:12" s="198" customFormat="1" ht="9.75" customHeight="1">
      <c r="A71" s="7">
        <v>90</v>
      </c>
      <c r="B71" s="3" t="s">
        <v>120</v>
      </c>
      <c r="C71" s="3"/>
      <c r="D71" s="160">
        <v>17821123</v>
      </c>
      <c r="E71" s="202">
        <v>16292624</v>
      </c>
      <c r="F71" s="202">
        <v>707580</v>
      </c>
      <c r="G71" s="161">
        <v>820919</v>
      </c>
      <c r="H71" s="161">
        <v>568171</v>
      </c>
      <c r="I71" s="205" t="s">
        <v>306</v>
      </c>
      <c r="J71" s="261">
        <f t="shared" si="8"/>
        <v>17252952</v>
      </c>
      <c r="K71" s="161">
        <v>1528499</v>
      </c>
      <c r="L71" s="161">
        <v>90</v>
      </c>
    </row>
    <row r="72" spans="1:12" s="198" customFormat="1" ht="9.75" customHeight="1">
      <c r="A72" s="7">
        <v>91</v>
      </c>
      <c r="B72" s="3" t="s">
        <v>121</v>
      </c>
      <c r="C72" s="3"/>
      <c r="D72" s="160">
        <v>11167049</v>
      </c>
      <c r="E72" s="202">
        <v>9158285</v>
      </c>
      <c r="F72" s="202">
        <v>649923</v>
      </c>
      <c r="G72" s="161">
        <v>1358841</v>
      </c>
      <c r="H72" s="161">
        <v>2351986</v>
      </c>
      <c r="I72" s="205">
        <v>2000</v>
      </c>
      <c r="J72" s="261">
        <f t="shared" si="8"/>
        <v>8815063</v>
      </c>
      <c r="K72" s="161">
        <v>2006764</v>
      </c>
      <c r="L72" s="161">
        <v>91</v>
      </c>
    </row>
    <row r="73" spans="1:12" s="198" customFormat="1" ht="9.75" customHeight="1">
      <c r="A73" s="7">
        <v>92</v>
      </c>
      <c r="B73" s="3" t="s">
        <v>122</v>
      </c>
      <c r="C73" s="3"/>
      <c r="D73" s="160">
        <v>14013006</v>
      </c>
      <c r="E73" s="202">
        <v>11935497</v>
      </c>
      <c r="F73" s="202">
        <v>1037811</v>
      </c>
      <c r="G73" s="161">
        <v>1039698</v>
      </c>
      <c r="H73" s="161">
        <v>377280</v>
      </c>
      <c r="I73" s="205">
        <v>39148</v>
      </c>
      <c r="J73" s="261">
        <f>D73-H73-I73</f>
        <v>13596578</v>
      </c>
      <c r="K73" s="161">
        <v>2038361</v>
      </c>
      <c r="L73" s="161">
        <v>92</v>
      </c>
    </row>
    <row r="74" spans="1:12" s="198" customFormat="1" ht="9.75" customHeight="1">
      <c r="A74" s="7">
        <v>93</v>
      </c>
      <c r="B74" s="3" t="s">
        <v>123</v>
      </c>
      <c r="C74" s="3"/>
      <c r="D74" s="160">
        <v>12649159</v>
      </c>
      <c r="E74" s="202">
        <v>9815966</v>
      </c>
      <c r="F74" s="202">
        <v>386382</v>
      </c>
      <c r="G74" s="161">
        <v>2446811</v>
      </c>
      <c r="H74" s="161">
        <v>563195</v>
      </c>
      <c r="I74" s="205" t="s">
        <v>306</v>
      </c>
      <c r="J74" s="261">
        <f t="shared" si="8"/>
        <v>12085964</v>
      </c>
      <c r="K74" s="161">
        <v>2833193</v>
      </c>
      <c r="L74" s="161">
        <v>93</v>
      </c>
    </row>
    <row r="75" spans="1:12" s="198" customFormat="1" ht="9.75" customHeight="1">
      <c r="A75" s="7">
        <v>94</v>
      </c>
      <c r="B75" s="14" t="s">
        <v>4</v>
      </c>
      <c r="C75" s="14"/>
      <c r="D75" s="16">
        <f aca="true" t="shared" si="9" ref="D75:K75">SUM(D68:D74)</f>
        <v>112409906</v>
      </c>
      <c r="E75" s="17">
        <f t="shared" si="9"/>
        <v>98003290</v>
      </c>
      <c r="F75" s="17">
        <f t="shared" si="9"/>
        <v>4738448</v>
      </c>
      <c r="G75" s="22">
        <f t="shared" si="9"/>
        <v>9668168</v>
      </c>
      <c r="H75" s="22">
        <f t="shared" si="9"/>
        <v>6663718</v>
      </c>
      <c r="I75" s="22">
        <f t="shared" si="9"/>
        <v>60544</v>
      </c>
      <c r="J75" s="266">
        <f>D75-H75-I75</f>
        <v>105685644</v>
      </c>
      <c r="K75" s="22">
        <f t="shared" si="9"/>
        <v>14346072</v>
      </c>
      <c r="L75" s="199">
        <v>94</v>
      </c>
    </row>
    <row r="76" spans="1:12" s="198" customFormat="1" ht="9.75" customHeight="1">
      <c r="A76" s="7">
        <v>95</v>
      </c>
      <c r="B76" s="20" t="s">
        <v>113</v>
      </c>
      <c r="C76" s="20"/>
      <c r="D76" s="16">
        <f aca="true" t="shared" si="10" ref="D76:K76">D65+D75</f>
        <v>693519673</v>
      </c>
      <c r="E76" s="17">
        <f t="shared" si="10"/>
        <v>283033805</v>
      </c>
      <c r="F76" s="17">
        <f t="shared" si="10"/>
        <v>397344211</v>
      </c>
      <c r="G76" s="22">
        <f t="shared" si="10"/>
        <v>13141657</v>
      </c>
      <c r="H76" s="22">
        <f t="shared" si="10"/>
        <v>17334300</v>
      </c>
      <c r="I76" s="22">
        <f t="shared" si="10"/>
        <v>44768432</v>
      </c>
      <c r="J76" s="266">
        <f>D76-H76-I76</f>
        <v>631416941</v>
      </c>
      <c r="K76" s="22">
        <f t="shared" si="10"/>
        <v>365717436</v>
      </c>
      <c r="L76" s="199">
        <v>95</v>
      </c>
    </row>
    <row r="77" spans="1:12" ht="9.75" customHeight="1">
      <c r="A77" s="7"/>
      <c r="B77" s="20"/>
      <c r="C77" s="20"/>
      <c r="D77" s="16"/>
      <c r="E77" s="17"/>
      <c r="F77" s="17"/>
      <c r="G77" s="22"/>
      <c r="H77" s="22"/>
      <c r="I77" s="22"/>
      <c r="J77" s="274"/>
      <c r="K77" s="22"/>
      <c r="L77" s="186"/>
    </row>
    <row r="78" spans="1:12" ht="9.75" customHeight="1">
      <c r="A78" s="198" t="s">
        <v>33</v>
      </c>
      <c r="D78" s="16"/>
      <c r="E78" s="17"/>
      <c r="F78" s="17"/>
      <c r="G78" s="193"/>
      <c r="H78" s="193"/>
      <c r="I78" s="193"/>
      <c r="J78" s="275"/>
      <c r="K78" s="193"/>
      <c r="L78" s="228"/>
    </row>
    <row r="79" spans="1:12" s="212" customFormat="1" ht="8.25">
      <c r="A79" s="336" t="s">
        <v>189</v>
      </c>
      <c r="B79" s="336"/>
      <c r="C79" s="336"/>
      <c r="D79" s="336"/>
      <c r="E79" s="336"/>
      <c r="F79" s="336"/>
      <c r="G79" s="336"/>
      <c r="J79" s="276"/>
      <c r="L79" s="217"/>
    </row>
  </sheetData>
  <mergeCells count="31">
    <mergeCell ref="B4:F4"/>
    <mergeCell ref="G19:L19"/>
    <mergeCell ref="G18:L18"/>
    <mergeCell ref="G58:L58"/>
    <mergeCell ref="L7:L17"/>
    <mergeCell ref="H8:I13"/>
    <mergeCell ref="A18:F18"/>
    <mergeCell ref="G37:L37"/>
    <mergeCell ref="I14:I16"/>
    <mergeCell ref="D7:D16"/>
    <mergeCell ref="A79:G79"/>
    <mergeCell ref="A37:F37"/>
    <mergeCell ref="G36:K36"/>
    <mergeCell ref="A58:F58"/>
    <mergeCell ref="G57:I57"/>
    <mergeCell ref="E2:F2"/>
    <mergeCell ref="A19:F19"/>
    <mergeCell ref="A1:F1"/>
    <mergeCell ref="G8:G9"/>
    <mergeCell ref="G3:I3"/>
    <mergeCell ref="G1:L1"/>
    <mergeCell ref="E8:F13"/>
    <mergeCell ref="B7:C17"/>
    <mergeCell ref="H2:I2"/>
    <mergeCell ref="G10:G16"/>
    <mergeCell ref="J8:J16"/>
    <mergeCell ref="F14:F16"/>
    <mergeCell ref="G4:H4"/>
    <mergeCell ref="K10:K16"/>
    <mergeCell ref="B3:F3"/>
    <mergeCell ref="K8:K9"/>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&amp;C34</oddFooter>
    <evenFooter>&amp;C35</evenFooter>
  </headerFooter>
  <colBreaks count="1" manualBreakCount="1">
    <brk id="6"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66"/>
  <sheetViews>
    <sheetView workbookViewId="0" topLeftCell="A1">
      <selection activeCell="M1" sqref="M1"/>
    </sheetView>
  </sheetViews>
  <sheetFormatPr defaultColWidth="16.28125" defaultRowHeight="12.75"/>
  <cols>
    <col min="1" max="1" width="6.7109375" style="198" customWidth="1"/>
    <col min="2" max="2" width="24.00390625" style="4" customWidth="1"/>
    <col min="3" max="3" width="0.85546875" style="4" customWidth="1"/>
    <col min="4" max="4" width="23.00390625" style="4" customWidth="1"/>
    <col min="5" max="6" width="21.8515625" style="4" customWidth="1"/>
    <col min="7" max="8" width="16.7109375" style="4" customWidth="1"/>
    <col min="9" max="9" width="16.140625" style="4" customWidth="1"/>
    <col min="10" max="10" width="16.7109375" style="257" customWidth="1"/>
    <col min="11" max="11" width="16.7109375" style="4" customWidth="1"/>
    <col min="12" max="12" width="10.140625" style="198" customWidth="1"/>
    <col min="13" max="16384" width="16.28125" style="4" customWidth="1"/>
  </cols>
  <sheetData>
    <row r="1" spans="1:12" ht="12" customHeight="1">
      <c r="A1" s="407"/>
      <c r="B1" s="407"/>
      <c r="C1" s="407"/>
      <c r="D1" s="407"/>
      <c r="E1" s="407"/>
      <c r="F1" s="407"/>
      <c r="G1" s="407"/>
      <c r="H1" s="407"/>
      <c r="I1" s="407"/>
      <c r="J1" s="407"/>
      <c r="K1" s="407"/>
      <c r="L1" s="407"/>
    </row>
    <row r="2" spans="1:12" ht="12" customHeight="1">
      <c r="A2" s="60"/>
      <c r="B2" s="50"/>
      <c r="C2" s="50"/>
      <c r="D2" s="50"/>
      <c r="E2" s="393" t="s">
        <v>191</v>
      </c>
      <c r="F2" s="393"/>
      <c r="G2" s="394" t="s">
        <v>401</v>
      </c>
      <c r="H2" s="394"/>
      <c r="L2" s="110"/>
    </row>
    <row r="3" spans="1:11" ht="12" customHeight="1">
      <c r="A3" s="227"/>
      <c r="B3" s="393" t="s">
        <v>192</v>
      </c>
      <c r="C3" s="393"/>
      <c r="D3" s="393"/>
      <c r="E3" s="393"/>
      <c r="F3" s="393"/>
      <c r="G3" s="394" t="s">
        <v>402</v>
      </c>
      <c r="H3" s="394"/>
      <c r="I3" s="394"/>
      <c r="J3" s="394"/>
      <c r="K3" s="394"/>
    </row>
    <row r="4" spans="1:11" ht="12" customHeight="1">
      <c r="A4" s="227"/>
      <c r="B4" s="393" t="s">
        <v>392</v>
      </c>
      <c r="C4" s="393"/>
      <c r="D4" s="393"/>
      <c r="E4" s="393"/>
      <c r="F4" s="393"/>
      <c r="G4" s="394" t="s">
        <v>403</v>
      </c>
      <c r="H4" s="394"/>
      <c r="I4" s="85"/>
      <c r="J4" s="277"/>
      <c r="K4" s="63"/>
    </row>
    <row r="5" spans="1:11" ht="12" customHeight="1">
      <c r="A5" s="227"/>
      <c r="B5" s="191"/>
      <c r="C5" s="191"/>
      <c r="D5" s="191"/>
      <c r="E5" s="191"/>
      <c r="F5" s="191" t="s">
        <v>324</v>
      </c>
      <c r="G5" s="192" t="s">
        <v>1</v>
      </c>
      <c r="H5" s="192"/>
      <c r="I5" s="85"/>
      <c r="J5" s="277"/>
      <c r="K5" s="63"/>
    </row>
    <row r="6" spans="1:11" ht="12" customHeight="1">
      <c r="A6" s="237"/>
      <c r="B6" s="86"/>
      <c r="C6" s="86"/>
      <c r="D6" s="86"/>
      <c r="E6" s="86"/>
      <c r="F6" s="87" t="s">
        <v>2</v>
      </c>
      <c r="G6" s="50" t="s">
        <v>3</v>
      </c>
      <c r="H6" s="86"/>
      <c r="I6" s="86"/>
      <c r="J6" s="278"/>
      <c r="K6" s="241"/>
    </row>
    <row r="7" spans="1:12" s="64" customFormat="1" ht="12.75" customHeight="1">
      <c r="A7" s="89" t="s">
        <v>7</v>
      </c>
      <c r="B7" s="409" t="s">
        <v>195</v>
      </c>
      <c r="C7" s="416"/>
      <c r="D7" s="420" t="s">
        <v>275</v>
      </c>
      <c r="E7" s="90" t="s">
        <v>7</v>
      </c>
      <c r="F7" s="91" t="s">
        <v>193</v>
      </c>
      <c r="G7" s="194" t="s">
        <v>327</v>
      </c>
      <c r="H7" s="194"/>
      <c r="I7" s="194"/>
      <c r="J7" s="259"/>
      <c r="K7" s="195" t="s">
        <v>328</v>
      </c>
      <c r="L7" s="441" t="s">
        <v>329</v>
      </c>
    </row>
    <row r="8" spans="1:12" s="64" customFormat="1" ht="15" customHeight="1">
      <c r="A8" s="93" t="s">
        <v>7</v>
      </c>
      <c r="B8" s="410"/>
      <c r="C8" s="417"/>
      <c r="D8" s="421"/>
      <c r="E8" s="409" t="s">
        <v>199</v>
      </c>
      <c r="F8" s="416"/>
      <c r="G8" s="417" t="s">
        <v>326</v>
      </c>
      <c r="H8" s="434" t="s">
        <v>325</v>
      </c>
      <c r="I8" s="437"/>
      <c r="J8" s="458" t="s">
        <v>341</v>
      </c>
      <c r="K8" s="461" t="s">
        <v>340</v>
      </c>
      <c r="L8" s="434"/>
    </row>
    <row r="9" spans="1:12" s="64" customFormat="1" ht="13.5" customHeight="1">
      <c r="A9" s="93" t="s">
        <v>7</v>
      </c>
      <c r="B9" s="410"/>
      <c r="C9" s="417"/>
      <c r="D9" s="421"/>
      <c r="E9" s="410"/>
      <c r="F9" s="417"/>
      <c r="G9" s="418"/>
      <c r="H9" s="434"/>
      <c r="I9" s="437"/>
      <c r="J9" s="459"/>
      <c r="K9" s="462"/>
      <c r="L9" s="434"/>
    </row>
    <row r="10" spans="1:12" s="64" customFormat="1" ht="18.75" customHeight="1">
      <c r="A10" s="93" t="s">
        <v>7</v>
      </c>
      <c r="B10" s="410"/>
      <c r="C10" s="417"/>
      <c r="D10" s="421"/>
      <c r="E10" s="410"/>
      <c r="F10" s="417"/>
      <c r="G10" s="416" t="s">
        <v>379</v>
      </c>
      <c r="H10" s="434"/>
      <c r="I10" s="437"/>
      <c r="J10" s="459"/>
      <c r="K10" s="461" t="s">
        <v>332</v>
      </c>
      <c r="L10" s="434"/>
    </row>
    <row r="11" spans="1:12" s="64" customFormat="1" ht="30" customHeight="1">
      <c r="A11" s="95" t="s">
        <v>175</v>
      </c>
      <c r="B11" s="410"/>
      <c r="C11" s="417"/>
      <c r="D11" s="421"/>
      <c r="E11" s="410"/>
      <c r="F11" s="417"/>
      <c r="G11" s="417"/>
      <c r="H11" s="434"/>
      <c r="I11" s="437"/>
      <c r="J11" s="459"/>
      <c r="K11" s="463"/>
      <c r="L11" s="434"/>
    </row>
    <row r="12" spans="1:12" s="64" customFormat="1" ht="27" customHeight="1">
      <c r="A12" s="95" t="s">
        <v>179</v>
      </c>
      <c r="B12" s="410"/>
      <c r="C12" s="417"/>
      <c r="D12" s="421"/>
      <c r="E12" s="410"/>
      <c r="F12" s="417"/>
      <c r="G12" s="417"/>
      <c r="H12" s="434"/>
      <c r="I12" s="437"/>
      <c r="J12" s="459"/>
      <c r="K12" s="463"/>
      <c r="L12" s="434"/>
    </row>
    <row r="13" spans="1:12" s="64" customFormat="1" ht="10.5" customHeight="1">
      <c r="A13" s="93" t="s">
        <v>7</v>
      </c>
      <c r="B13" s="410"/>
      <c r="C13" s="417"/>
      <c r="D13" s="421"/>
      <c r="E13" s="414"/>
      <c r="F13" s="418"/>
      <c r="G13" s="417"/>
      <c r="H13" s="442"/>
      <c r="I13" s="438"/>
      <c r="J13" s="459"/>
      <c r="K13" s="463"/>
      <c r="L13" s="434"/>
    </row>
    <row r="14" spans="1:12" s="64" customFormat="1" ht="13.5" customHeight="1">
      <c r="A14" s="93" t="s">
        <v>7</v>
      </c>
      <c r="B14" s="410"/>
      <c r="C14" s="417"/>
      <c r="D14" s="421"/>
      <c r="E14" s="98" t="s">
        <v>196</v>
      </c>
      <c r="F14" s="409" t="s">
        <v>253</v>
      </c>
      <c r="G14" s="413"/>
      <c r="H14" s="96" t="s">
        <v>196</v>
      </c>
      <c r="I14" s="469" t="s">
        <v>253</v>
      </c>
      <c r="J14" s="459"/>
      <c r="K14" s="463"/>
      <c r="L14" s="434"/>
    </row>
    <row r="15" spans="1:12" s="64" customFormat="1" ht="12.75" customHeight="1">
      <c r="A15" s="93" t="s">
        <v>7</v>
      </c>
      <c r="B15" s="410"/>
      <c r="C15" s="417"/>
      <c r="D15" s="421"/>
      <c r="E15" s="96" t="s">
        <v>197</v>
      </c>
      <c r="F15" s="410"/>
      <c r="G15" s="413"/>
      <c r="H15" s="96" t="s">
        <v>197</v>
      </c>
      <c r="I15" s="470"/>
      <c r="J15" s="459"/>
      <c r="K15" s="463"/>
      <c r="L15" s="434"/>
    </row>
    <row r="16" spans="1:12" s="64" customFormat="1" ht="12">
      <c r="A16" s="93" t="s">
        <v>7</v>
      </c>
      <c r="B16" s="410"/>
      <c r="C16" s="417"/>
      <c r="D16" s="422"/>
      <c r="E16" s="96" t="s">
        <v>198</v>
      </c>
      <c r="F16" s="411"/>
      <c r="G16" s="413"/>
      <c r="H16" s="96" t="s">
        <v>198</v>
      </c>
      <c r="I16" s="471"/>
      <c r="J16" s="460"/>
      <c r="K16" s="462"/>
      <c r="L16" s="434"/>
    </row>
    <row r="17" spans="1:12" s="64" customFormat="1" ht="12">
      <c r="A17" s="101" t="s">
        <v>7</v>
      </c>
      <c r="B17" s="411"/>
      <c r="C17" s="419"/>
      <c r="D17" s="102" t="s">
        <v>42</v>
      </c>
      <c r="E17" s="102" t="s">
        <v>43</v>
      </c>
      <c r="F17" s="103" t="s">
        <v>44</v>
      </c>
      <c r="G17" s="104" t="s">
        <v>45</v>
      </c>
      <c r="H17" s="102" t="s">
        <v>46</v>
      </c>
      <c r="I17" s="197" t="s">
        <v>47</v>
      </c>
      <c r="J17" s="260" t="s">
        <v>48</v>
      </c>
      <c r="K17" s="103" t="s">
        <v>49</v>
      </c>
      <c r="L17" s="442"/>
    </row>
    <row r="18" spans="1:13" ht="12" customHeight="1">
      <c r="A18" s="456"/>
      <c r="B18" s="456"/>
      <c r="C18" s="456"/>
      <c r="D18" s="456"/>
      <c r="E18" s="456"/>
      <c r="F18" s="456"/>
      <c r="G18" s="456"/>
      <c r="H18" s="456"/>
      <c r="I18" s="456"/>
      <c r="J18" s="456"/>
      <c r="K18" s="456"/>
      <c r="L18" s="242"/>
      <c r="M18" s="5"/>
    </row>
    <row r="19" spans="1:12" s="6" customFormat="1" ht="18" customHeight="1">
      <c r="A19" s="424" t="s">
        <v>370</v>
      </c>
      <c r="B19" s="424"/>
      <c r="C19" s="424"/>
      <c r="D19" s="424"/>
      <c r="E19" s="424"/>
      <c r="F19" s="424"/>
      <c r="G19" s="424" t="s">
        <v>370</v>
      </c>
      <c r="H19" s="424"/>
      <c r="I19" s="424"/>
      <c r="J19" s="424"/>
      <c r="K19" s="424"/>
      <c r="L19" s="424"/>
    </row>
    <row r="20" spans="1:12" ht="9.75" customHeight="1">
      <c r="A20" s="7" t="s">
        <v>7</v>
      </c>
      <c r="B20" s="8" t="s">
        <v>8</v>
      </c>
      <c r="C20" s="8"/>
      <c r="D20" s="10"/>
      <c r="E20" s="9"/>
      <c r="F20" s="9"/>
      <c r="G20" s="9"/>
      <c r="H20" s="9"/>
      <c r="I20" s="9"/>
      <c r="J20" s="263"/>
      <c r="K20" s="9"/>
      <c r="L20" s="9"/>
    </row>
    <row r="21" spans="1:12" ht="9.75" customHeight="1">
      <c r="A21" s="7">
        <v>96</v>
      </c>
      <c r="B21" s="3" t="s">
        <v>9</v>
      </c>
      <c r="C21" s="3"/>
      <c r="D21" s="160">
        <v>33425106</v>
      </c>
      <c r="E21" s="202">
        <v>13672086</v>
      </c>
      <c r="F21" s="202">
        <v>18621191</v>
      </c>
      <c r="G21" s="202">
        <v>1131829</v>
      </c>
      <c r="H21" s="161">
        <v>2057962</v>
      </c>
      <c r="I21" s="161">
        <v>3549607</v>
      </c>
      <c r="J21" s="261">
        <f>D21-H21-I21</f>
        <v>27817537</v>
      </c>
      <c r="K21" s="12">
        <v>16203413</v>
      </c>
      <c r="L21" s="13">
        <v>96</v>
      </c>
    </row>
    <row r="22" spans="1:12" ht="9.75" customHeight="1">
      <c r="A22" s="7">
        <v>97</v>
      </c>
      <c r="B22" s="3" t="s">
        <v>10</v>
      </c>
      <c r="C22" s="3"/>
      <c r="D22" s="160">
        <v>21274075</v>
      </c>
      <c r="E22" s="202">
        <v>10874609</v>
      </c>
      <c r="F22" s="202">
        <v>10399466</v>
      </c>
      <c r="G22" s="205" t="s">
        <v>306</v>
      </c>
      <c r="H22" s="161">
        <v>611574</v>
      </c>
      <c r="I22" s="205">
        <v>72779</v>
      </c>
      <c r="J22" s="261">
        <f>D22-H22-I22</f>
        <v>20589722</v>
      </c>
      <c r="K22" s="12">
        <v>10326687</v>
      </c>
      <c r="L22" s="13">
        <v>97</v>
      </c>
    </row>
    <row r="23" spans="1:12" ht="9.75" customHeight="1">
      <c r="A23" s="7">
        <v>98</v>
      </c>
      <c r="B23" s="3" t="s">
        <v>11</v>
      </c>
      <c r="C23" s="3"/>
      <c r="D23" s="160">
        <v>56616184</v>
      </c>
      <c r="E23" s="202">
        <v>28415990</v>
      </c>
      <c r="F23" s="202">
        <v>26579454</v>
      </c>
      <c r="G23" s="161">
        <v>1620740</v>
      </c>
      <c r="H23" s="161">
        <v>1047496</v>
      </c>
      <c r="I23" s="161">
        <v>929821</v>
      </c>
      <c r="J23" s="261">
        <f>D23-H23-I23</f>
        <v>54638867</v>
      </c>
      <c r="K23" s="12">
        <v>27270373</v>
      </c>
      <c r="L23" s="13">
        <v>98</v>
      </c>
    </row>
    <row r="24" spans="1:12" ht="9.75" customHeight="1">
      <c r="A24" s="7">
        <v>99</v>
      </c>
      <c r="B24" s="14" t="s">
        <v>4</v>
      </c>
      <c r="C24" s="14"/>
      <c r="D24" s="149">
        <f aca="true" t="shared" si="0" ref="D24:K24">SUM(D21:D23)</f>
        <v>111315365</v>
      </c>
      <c r="E24" s="150">
        <f t="shared" si="0"/>
        <v>52962685</v>
      </c>
      <c r="F24" s="150">
        <f t="shared" si="0"/>
        <v>55600111</v>
      </c>
      <c r="G24" s="150">
        <f t="shared" si="0"/>
        <v>2752569</v>
      </c>
      <c r="H24" s="206">
        <f t="shared" si="0"/>
        <v>3717032</v>
      </c>
      <c r="I24" s="150">
        <f>SUM(I21:I23)</f>
        <v>4552207</v>
      </c>
      <c r="J24" s="266">
        <f>D24-H24-I24</f>
        <v>103046126</v>
      </c>
      <c r="K24" s="150">
        <f t="shared" si="0"/>
        <v>53800473</v>
      </c>
      <c r="L24" s="13">
        <v>99</v>
      </c>
    </row>
    <row r="25" spans="1:12" ht="9.75" customHeight="1">
      <c r="A25" s="7"/>
      <c r="B25" s="2"/>
      <c r="C25" s="2"/>
      <c r="D25" s="11"/>
      <c r="E25" s="12"/>
      <c r="F25" s="12"/>
      <c r="G25" s="12"/>
      <c r="H25" s="12"/>
      <c r="I25" s="12"/>
      <c r="J25" s="261"/>
      <c r="K25" s="12"/>
      <c r="L25" s="12"/>
    </row>
    <row r="26" spans="1:12" ht="9.75" customHeight="1">
      <c r="A26" s="7" t="s">
        <v>7</v>
      </c>
      <c r="B26" s="8" t="s">
        <v>12</v>
      </c>
      <c r="C26" s="8"/>
      <c r="D26" s="18"/>
      <c r="E26" s="19"/>
      <c r="F26" s="19"/>
      <c r="G26" s="19"/>
      <c r="H26" s="19"/>
      <c r="I26" s="19"/>
      <c r="J26" s="279"/>
      <c r="K26" s="19"/>
      <c r="L26" s="19"/>
    </row>
    <row r="27" spans="1:12" ht="9.75" customHeight="1">
      <c r="A27" s="7">
        <v>100</v>
      </c>
      <c r="B27" s="3" t="s">
        <v>9</v>
      </c>
      <c r="C27" s="3"/>
      <c r="D27" s="160">
        <v>17262597</v>
      </c>
      <c r="E27" s="202">
        <v>15521661</v>
      </c>
      <c r="F27" s="202">
        <v>1740936</v>
      </c>
      <c r="G27" s="205" t="s">
        <v>306</v>
      </c>
      <c r="H27" s="161">
        <v>601661</v>
      </c>
      <c r="I27" s="205" t="s">
        <v>306</v>
      </c>
      <c r="J27" s="261">
        <f>D27-H27</f>
        <v>16660936</v>
      </c>
      <c r="K27" s="12">
        <v>1740936</v>
      </c>
      <c r="L27" s="13">
        <v>100</v>
      </c>
    </row>
    <row r="28" spans="1:12" ht="9.75" customHeight="1">
      <c r="A28" s="7">
        <v>101</v>
      </c>
      <c r="B28" s="3" t="s">
        <v>13</v>
      </c>
      <c r="C28" s="3"/>
      <c r="D28" s="160">
        <v>13116409</v>
      </c>
      <c r="E28" s="202">
        <v>11867705</v>
      </c>
      <c r="F28" s="202">
        <v>1248704</v>
      </c>
      <c r="G28" s="161" t="s">
        <v>306</v>
      </c>
      <c r="H28" s="161">
        <v>1240399</v>
      </c>
      <c r="I28" s="205">
        <v>86511</v>
      </c>
      <c r="J28" s="261">
        <f>D28-H28-I28</f>
        <v>11789499</v>
      </c>
      <c r="K28" s="161">
        <v>1162193</v>
      </c>
      <c r="L28" s="13">
        <v>101</v>
      </c>
    </row>
    <row r="29" spans="1:12" ht="9.75" customHeight="1">
      <c r="A29" s="7">
        <v>102</v>
      </c>
      <c r="B29" s="3" t="s">
        <v>14</v>
      </c>
      <c r="C29" s="3"/>
      <c r="D29" s="160">
        <v>7273419</v>
      </c>
      <c r="E29" s="202">
        <v>6977821</v>
      </c>
      <c r="F29" s="202">
        <v>295598</v>
      </c>
      <c r="G29" s="205" t="s">
        <v>306</v>
      </c>
      <c r="H29" s="161">
        <v>355087</v>
      </c>
      <c r="I29" s="205">
        <v>3376</v>
      </c>
      <c r="J29" s="261">
        <f>D29-H29</f>
        <v>6918332</v>
      </c>
      <c r="K29" s="161">
        <v>292222</v>
      </c>
      <c r="L29" s="13">
        <v>102</v>
      </c>
    </row>
    <row r="30" spans="1:12" ht="9.75" customHeight="1">
      <c r="A30" s="7">
        <v>103</v>
      </c>
      <c r="B30" s="3" t="s">
        <v>15</v>
      </c>
      <c r="C30" s="3"/>
      <c r="D30" s="160">
        <v>9272408</v>
      </c>
      <c r="E30" s="202">
        <v>9033642</v>
      </c>
      <c r="F30" s="202">
        <v>238766</v>
      </c>
      <c r="G30" s="161" t="s">
        <v>306</v>
      </c>
      <c r="H30" s="161">
        <v>831390</v>
      </c>
      <c r="I30" s="161" t="s">
        <v>306</v>
      </c>
      <c r="J30" s="261">
        <f>D30-H30</f>
        <v>8441018</v>
      </c>
      <c r="K30" s="161">
        <v>238766</v>
      </c>
      <c r="L30" s="13">
        <v>103</v>
      </c>
    </row>
    <row r="31" spans="1:12" ht="9.75" customHeight="1">
      <c r="A31" s="7">
        <v>104</v>
      </c>
      <c r="B31" s="3" t="s">
        <v>16</v>
      </c>
      <c r="C31" s="3"/>
      <c r="D31" s="160">
        <v>8656360</v>
      </c>
      <c r="E31" s="202">
        <v>7316958</v>
      </c>
      <c r="F31" s="202">
        <v>778819</v>
      </c>
      <c r="G31" s="161">
        <v>560583</v>
      </c>
      <c r="H31" s="161">
        <v>488850</v>
      </c>
      <c r="I31" s="205" t="s">
        <v>306</v>
      </c>
      <c r="J31" s="261">
        <f>D31-H31</f>
        <v>8167510</v>
      </c>
      <c r="K31" s="161">
        <v>1339402</v>
      </c>
      <c r="L31" s="13">
        <v>104</v>
      </c>
    </row>
    <row r="32" spans="1:12" ht="9.75" customHeight="1">
      <c r="A32" s="7">
        <v>105</v>
      </c>
      <c r="B32" s="3" t="s">
        <v>17</v>
      </c>
      <c r="C32" s="3"/>
      <c r="D32" s="160">
        <v>14687236</v>
      </c>
      <c r="E32" s="202">
        <v>14287836</v>
      </c>
      <c r="F32" s="202">
        <v>399400</v>
      </c>
      <c r="G32" s="205" t="s">
        <v>306</v>
      </c>
      <c r="H32" s="161">
        <v>1085693</v>
      </c>
      <c r="I32" s="205">
        <v>18713</v>
      </c>
      <c r="J32" s="261">
        <f>D32-H32</f>
        <v>13601543</v>
      </c>
      <c r="K32" s="161">
        <v>380687</v>
      </c>
      <c r="L32" s="13">
        <v>105</v>
      </c>
    </row>
    <row r="33" spans="1:12" ht="9.75" customHeight="1">
      <c r="A33" s="7">
        <v>106</v>
      </c>
      <c r="B33" s="3" t="s">
        <v>18</v>
      </c>
      <c r="C33" s="3"/>
      <c r="D33" s="160">
        <v>12310268</v>
      </c>
      <c r="E33" s="202">
        <v>11353344</v>
      </c>
      <c r="F33" s="202">
        <v>956924</v>
      </c>
      <c r="G33" s="161" t="s">
        <v>306</v>
      </c>
      <c r="H33" s="161">
        <v>563684</v>
      </c>
      <c r="I33" s="205">
        <v>20672</v>
      </c>
      <c r="J33" s="261">
        <f>D33-H33-I33</f>
        <v>11725912</v>
      </c>
      <c r="K33" s="161">
        <v>936252</v>
      </c>
      <c r="L33" s="13">
        <v>106</v>
      </c>
    </row>
    <row r="34" spans="1:12" ht="9.75" customHeight="1">
      <c r="A34" s="7">
        <v>107</v>
      </c>
      <c r="B34" s="3" t="s">
        <v>10</v>
      </c>
      <c r="C34" s="3"/>
      <c r="D34" s="160">
        <v>12974148</v>
      </c>
      <c r="E34" s="202">
        <v>12192165</v>
      </c>
      <c r="F34" s="202">
        <v>781983</v>
      </c>
      <c r="G34" s="205" t="s">
        <v>306</v>
      </c>
      <c r="H34" s="161">
        <v>752754</v>
      </c>
      <c r="I34" s="205">
        <v>45646</v>
      </c>
      <c r="J34" s="261">
        <f>D34-H34-I34</f>
        <v>12175748</v>
      </c>
      <c r="K34" s="161">
        <v>736337</v>
      </c>
      <c r="L34" s="13">
        <v>107</v>
      </c>
    </row>
    <row r="35" spans="1:12" ht="9.75" customHeight="1">
      <c r="A35" s="7">
        <v>108</v>
      </c>
      <c r="B35" s="3" t="s">
        <v>11</v>
      </c>
      <c r="C35" s="3"/>
      <c r="D35" s="160">
        <v>17205774</v>
      </c>
      <c r="E35" s="202">
        <v>15787025</v>
      </c>
      <c r="F35" s="202">
        <v>1418749</v>
      </c>
      <c r="G35" s="161" t="s">
        <v>306</v>
      </c>
      <c r="H35" s="161">
        <v>1000617</v>
      </c>
      <c r="I35" s="161">
        <v>17815</v>
      </c>
      <c r="J35" s="261">
        <f>D35-H35-I35</f>
        <v>16187342</v>
      </c>
      <c r="K35" s="161">
        <v>1400934</v>
      </c>
      <c r="L35" s="13">
        <v>108</v>
      </c>
    </row>
    <row r="36" spans="1:12" ht="9.75" customHeight="1">
      <c r="A36" s="7">
        <v>109</v>
      </c>
      <c r="B36" s="14" t="s">
        <v>4</v>
      </c>
      <c r="C36" s="14"/>
      <c r="D36" s="149">
        <f aca="true" t="shared" si="1" ref="D36:K36">SUM(D27:D35)</f>
        <v>112758619</v>
      </c>
      <c r="E36" s="150">
        <f t="shared" si="1"/>
        <v>104338157</v>
      </c>
      <c r="F36" s="150">
        <f t="shared" si="1"/>
        <v>7859879</v>
      </c>
      <c r="G36" s="150">
        <f t="shared" si="1"/>
        <v>560583</v>
      </c>
      <c r="H36" s="150">
        <f t="shared" si="1"/>
        <v>6920135</v>
      </c>
      <c r="I36" s="150">
        <f t="shared" si="1"/>
        <v>192733</v>
      </c>
      <c r="J36" s="266">
        <f>D36-H36-I36</f>
        <v>105645751</v>
      </c>
      <c r="K36" s="150">
        <f t="shared" si="1"/>
        <v>8227729</v>
      </c>
      <c r="L36" s="13">
        <v>109</v>
      </c>
    </row>
    <row r="37" spans="1:12" ht="9.75" customHeight="1">
      <c r="A37" s="7">
        <v>110</v>
      </c>
      <c r="B37" s="20" t="s">
        <v>6</v>
      </c>
      <c r="C37" s="20"/>
      <c r="D37" s="149">
        <f>D24+D36</f>
        <v>224073984</v>
      </c>
      <c r="E37" s="150">
        <f>E24+E36</f>
        <v>157300842</v>
      </c>
      <c r="F37" s="150">
        <f>F24+F36</f>
        <v>63459990</v>
      </c>
      <c r="G37" s="150">
        <f>G24+G36</f>
        <v>3313152</v>
      </c>
      <c r="H37" s="150">
        <f>H24+H36</f>
        <v>10637167</v>
      </c>
      <c r="I37" s="150">
        <f>I36:K36+I24:K24</f>
        <v>4744940</v>
      </c>
      <c r="J37" s="266">
        <f>D37-H37-I37</f>
        <v>208691877</v>
      </c>
      <c r="K37" s="150">
        <f>K36:L36+K24:L24</f>
        <v>62028202</v>
      </c>
      <c r="L37" s="13">
        <v>110</v>
      </c>
    </row>
    <row r="38" spans="1:12" ht="9.75" customHeight="1">
      <c r="A38" s="7"/>
      <c r="B38" s="20"/>
      <c r="C38" s="20"/>
      <c r="D38" s="17"/>
      <c r="E38" s="17"/>
      <c r="F38" s="17"/>
      <c r="G38" s="17"/>
      <c r="H38" s="17"/>
      <c r="I38" s="17"/>
      <c r="J38" s="264"/>
      <c r="K38" s="17"/>
      <c r="L38" s="12"/>
    </row>
    <row r="39" spans="1:12" s="6" customFormat="1" ht="18" customHeight="1">
      <c r="A39" s="424" t="s">
        <v>371</v>
      </c>
      <c r="B39" s="424"/>
      <c r="C39" s="424"/>
      <c r="D39" s="424"/>
      <c r="E39" s="424"/>
      <c r="F39" s="424"/>
      <c r="G39" s="424" t="s">
        <v>371</v>
      </c>
      <c r="H39" s="424"/>
      <c r="I39" s="424"/>
      <c r="J39" s="424"/>
      <c r="K39" s="424"/>
      <c r="L39" s="424"/>
    </row>
    <row r="40" spans="1:12" ht="9.75" customHeight="1">
      <c r="A40" s="7" t="s">
        <v>7</v>
      </c>
      <c r="B40" s="8" t="s">
        <v>8</v>
      </c>
      <c r="C40" s="8"/>
      <c r="D40" s="10"/>
      <c r="E40" s="9"/>
      <c r="F40" s="9"/>
      <c r="G40" s="9"/>
      <c r="H40" s="9"/>
      <c r="I40" s="9"/>
      <c r="J40" s="263"/>
      <c r="K40" s="9"/>
      <c r="L40" s="9"/>
    </row>
    <row r="41" spans="1:12" ht="9.75" customHeight="1">
      <c r="A41" s="7">
        <v>111</v>
      </c>
      <c r="B41" s="3" t="s">
        <v>25</v>
      </c>
      <c r="C41" s="3"/>
      <c r="D41" s="160">
        <v>165176561</v>
      </c>
      <c r="E41" s="202">
        <v>66838931</v>
      </c>
      <c r="F41" s="202">
        <v>96734736</v>
      </c>
      <c r="G41" s="161">
        <v>1602894</v>
      </c>
      <c r="H41" s="161">
        <v>2483779</v>
      </c>
      <c r="I41" s="161">
        <v>12118231</v>
      </c>
      <c r="J41" s="261">
        <f>D41-H41-I41</f>
        <v>150574551</v>
      </c>
      <c r="K41" s="161">
        <v>86219399</v>
      </c>
      <c r="L41" s="13">
        <v>111</v>
      </c>
    </row>
    <row r="42" spans="1:12" ht="9.75" customHeight="1">
      <c r="A42" s="7">
        <v>112</v>
      </c>
      <c r="B42" s="3" t="s">
        <v>20</v>
      </c>
      <c r="C42" s="3"/>
      <c r="D42" s="160">
        <v>22895009</v>
      </c>
      <c r="E42" s="202">
        <v>8880383</v>
      </c>
      <c r="F42" s="202">
        <v>14014626</v>
      </c>
      <c r="G42" s="205" t="s">
        <v>306</v>
      </c>
      <c r="H42" s="161">
        <v>938868</v>
      </c>
      <c r="I42" s="161">
        <v>1801850</v>
      </c>
      <c r="J42" s="261">
        <f>D42-H42-I42</f>
        <v>20154291</v>
      </c>
      <c r="K42" s="161">
        <v>12212776</v>
      </c>
      <c r="L42" s="13">
        <v>112</v>
      </c>
    </row>
    <row r="43" spans="1:12" ht="9.75" customHeight="1">
      <c r="A43" s="7">
        <v>113</v>
      </c>
      <c r="B43" s="3" t="s">
        <v>21</v>
      </c>
      <c r="C43" s="3"/>
      <c r="D43" s="160">
        <v>37372119</v>
      </c>
      <c r="E43" s="202">
        <v>11779754</v>
      </c>
      <c r="F43" s="202">
        <v>24328437</v>
      </c>
      <c r="G43" s="161">
        <v>1263928</v>
      </c>
      <c r="H43" s="161">
        <v>1188318</v>
      </c>
      <c r="I43" s="161">
        <v>646577</v>
      </c>
      <c r="J43" s="261">
        <f>D43-H43-I43</f>
        <v>35537224</v>
      </c>
      <c r="K43" s="161">
        <v>24945788</v>
      </c>
      <c r="L43" s="13">
        <v>113</v>
      </c>
    </row>
    <row r="44" spans="1:12" ht="9.75" customHeight="1">
      <c r="A44" s="7">
        <v>114</v>
      </c>
      <c r="B44" s="3" t="s">
        <v>22</v>
      </c>
      <c r="C44" s="3"/>
      <c r="D44" s="160">
        <v>17002295</v>
      </c>
      <c r="E44" s="202">
        <v>4144766</v>
      </c>
      <c r="F44" s="202">
        <v>12408956</v>
      </c>
      <c r="G44" s="161">
        <v>448573</v>
      </c>
      <c r="H44" s="161">
        <v>234539</v>
      </c>
      <c r="I44" s="161">
        <v>841149</v>
      </c>
      <c r="J44" s="261">
        <f>D44-H44-I44</f>
        <v>15926607</v>
      </c>
      <c r="K44" s="161">
        <v>12016380</v>
      </c>
      <c r="L44" s="13">
        <v>114</v>
      </c>
    </row>
    <row r="45" spans="1:12" ht="9.75" customHeight="1">
      <c r="A45" s="7">
        <v>115</v>
      </c>
      <c r="B45" s="14" t="s">
        <v>4</v>
      </c>
      <c r="C45" s="14"/>
      <c r="D45" s="149">
        <f aca="true" t="shared" si="2" ref="D45:I45">SUM(D41:D44)</f>
        <v>242445984</v>
      </c>
      <c r="E45" s="150">
        <f t="shared" si="2"/>
        <v>91643834</v>
      </c>
      <c r="F45" s="150">
        <f t="shared" si="2"/>
        <v>147486755</v>
      </c>
      <c r="G45" s="150">
        <f t="shared" si="2"/>
        <v>3315395</v>
      </c>
      <c r="H45" s="150">
        <f t="shared" si="2"/>
        <v>4845504</v>
      </c>
      <c r="I45" s="150">
        <f t="shared" si="2"/>
        <v>15407807</v>
      </c>
      <c r="J45" s="264">
        <f>D45-H45-I45</f>
        <v>222192673</v>
      </c>
      <c r="K45" s="17">
        <f>SUM(K41:K44)</f>
        <v>135394343</v>
      </c>
      <c r="L45" s="13">
        <v>115</v>
      </c>
    </row>
    <row r="46" spans="1:12" ht="9.75" customHeight="1">
      <c r="A46" s="7"/>
      <c r="B46" s="2"/>
      <c r="C46" s="2"/>
      <c r="D46" s="11"/>
      <c r="E46" s="12"/>
      <c r="F46" s="12"/>
      <c r="G46" s="12"/>
      <c r="H46" s="12"/>
      <c r="I46" s="12"/>
      <c r="J46" s="261"/>
      <c r="K46" s="12"/>
      <c r="L46" s="13"/>
    </row>
    <row r="47" spans="1:12" ht="9.75" customHeight="1">
      <c r="A47" s="7" t="s">
        <v>7</v>
      </c>
      <c r="B47" s="8" t="s">
        <v>23</v>
      </c>
      <c r="C47" s="8"/>
      <c r="D47" s="18"/>
      <c r="E47" s="19"/>
      <c r="F47" s="19"/>
      <c r="G47" s="19"/>
      <c r="H47" s="19"/>
      <c r="I47" s="19"/>
      <c r="J47" s="279"/>
      <c r="K47" s="19"/>
      <c r="L47" s="9" t="s">
        <v>7</v>
      </c>
    </row>
    <row r="48" spans="1:12" ht="9.75" customHeight="1">
      <c r="A48" s="7">
        <v>116</v>
      </c>
      <c r="B48" s="3" t="s">
        <v>24</v>
      </c>
      <c r="C48" s="3"/>
      <c r="D48" s="160">
        <v>15018245</v>
      </c>
      <c r="E48" s="202">
        <v>13385392</v>
      </c>
      <c r="F48" s="202">
        <v>276653</v>
      </c>
      <c r="G48" s="161">
        <v>1356200</v>
      </c>
      <c r="H48" s="161">
        <v>658970</v>
      </c>
      <c r="I48" s="205" t="s">
        <v>306</v>
      </c>
      <c r="J48" s="261">
        <f>D48-H48</f>
        <v>14359275</v>
      </c>
      <c r="K48" s="161">
        <v>1632853</v>
      </c>
      <c r="L48" s="13">
        <v>116</v>
      </c>
    </row>
    <row r="49" spans="1:12" ht="9.75" customHeight="1">
      <c r="A49" s="7">
        <v>117</v>
      </c>
      <c r="B49" s="3" t="s">
        <v>25</v>
      </c>
      <c r="C49" s="3"/>
      <c r="D49" s="160">
        <v>31881571</v>
      </c>
      <c r="E49" s="202">
        <v>29387562</v>
      </c>
      <c r="F49" s="202">
        <v>1668368</v>
      </c>
      <c r="G49" s="161">
        <v>825641</v>
      </c>
      <c r="H49" s="161">
        <v>1885436</v>
      </c>
      <c r="I49" s="161">
        <v>578403</v>
      </c>
      <c r="J49" s="261">
        <f>D49-H49-I49</f>
        <v>29417732</v>
      </c>
      <c r="K49" s="161">
        <v>1915606</v>
      </c>
      <c r="L49" s="13">
        <v>117</v>
      </c>
    </row>
    <row r="50" spans="1:12" ht="9.75" customHeight="1">
      <c r="A50" s="7">
        <v>118</v>
      </c>
      <c r="B50" s="3" t="s">
        <v>305</v>
      </c>
      <c r="C50" s="3"/>
      <c r="D50" s="160">
        <v>10802163</v>
      </c>
      <c r="E50" s="202">
        <v>9339342</v>
      </c>
      <c r="F50" s="202">
        <v>183200</v>
      </c>
      <c r="G50" s="161">
        <v>1279621</v>
      </c>
      <c r="H50" s="161">
        <v>523083</v>
      </c>
      <c r="I50" s="205" t="s">
        <v>306</v>
      </c>
      <c r="J50" s="261">
        <f>D50-H50</f>
        <v>10279080</v>
      </c>
      <c r="K50" s="161">
        <v>1462821</v>
      </c>
      <c r="L50" s="13">
        <v>118</v>
      </c>
    </row>
    <row r="51" spans="1:12" ht="9.75" customHeight="1">
      <c r="A51" s="7">
        <v>119</v>
      </c>
      <c r="B51" s="3" t="s">
        <v>26</v>
      </c>
      <c r="C51" s="3"/>
      <c r="D51" s="160">
        <v>14244749</v>
      </c>
      <c r="E51" s="202">
        <v>13892864</v>
      </c>
      <c r="F51" s="202">
        <v>351885</v>
      </c>
      <c r="G51" s="205" t="s">
        <v>306</v>
      </c>
      <c r="H51" s="161">
        <v>833508</v>
      </c>
      <c r="I51" s="205" t="s">
        <v>306</v>
      </c>
      <c r="J51" s="261">
        <f>D51-H51</f>
        <v>13411241</v>
      </c>
      <c r="K51" s="161">
        <v>351885</v>
      </c>
      <c r="L51" s="13">
        <v>119</v>
      </c>
    </row>
    <row r="52" spans="1:12" ht="9.75" customHeight="1">
      <c r="A52" s="7">
        <v>120</v>
      </c>
      <c r="B52" s="3" t="s">
        <v>27</v>
      </c>
      <c r="C52" s="3"/>
      <c r="D52" s="160">
        <v>14295491</v>
      </c>
      <c r="E52" s="202">
        <v>13182570</v>
      </c>
      <c r="F52" s="202">
        <v>1112921</v>
      </c>
      <c r="G52" s="205" t="s">
        <v>306</v>
      </c>
      <c r="H52" s="161">
        <v>1942206</v>
      </c>
      <c r="I52" s="205" t="s">
        <v>306</v>
      </c>
      <c r="J52" s="261">
        <f>D52-H52</f>
        <v>12353285</v>
      </c>
      <c r="K52" s="161">
        <v>1112921</v>
      </c>
      <c r="L52" s="13">
        <v>120</v>
      </c>
    </row>
    <row r="53" spans="1:12" ht="9.75" customHeight="1">
      <c r="A53" s="7">
        <v>121</v>
      </c>
      <c r="B53" s="3" t="s">
        <v>28</v>
      </c>
      <c r="C53" s="3"/>
      <c r="D53" s="160">
        <v>11430153</v>
      </c>
      <c r="E53" s="202">
        <v>9680505</v>
      </c>
      <c r="F53" s="202">
        <v>235950</v>
      </c>
      <c r="G53" s="161">
        <v>1513698</v>
      </c>
      <c r="H53" s="161">
        <v>629768</v>
      </c>
      <c r="I53" s="205">
        <v>12673</v>
      </c>
      <c r="J53" s="261">
        <f>D53-H53-I53</f>
        <v>10787712</v>
      </c>
      <c r="K53" s="161">
        <v>1736975</v>
      </c>
      <c r="L53" s="13">
        <v>121</v>
      </c>
    </row>
    <row r="54" spans="1:12" ht="9.75" customHeight="1">
      <c r="A54" s="7">
        <v>122</v>
      </c>
      <c r="B54" s="3" t="s">
        <v>29</v>
      </c>
      <c r="C54" s="3"/>
      <c r="D54" s="160">
        <v>16562350</v>
      </c>
      <c r="E54" s="202">
        <v>15922321</v>
      </c>
      <c r="F54" s="202">
        <v>640029</v>
      </c>
      <c r="G54" s="205" t="s">
        <v>306</v>
      </c>
      <c r="H54" s="161">
        <v>535850</v>
      </c>
      <c r="I54" s="205" t="s">
        <v>306</v>
      </c>
      <c r="J54" s="261">
        <f>D54-H54</f>
        <v>16026500</v>
      </c>
      <c r="K54" s="161">
        <v>640029</v>
      </c>
      <c r="L54" s="13">
        <v>122</v>
      </c>
    </row>
    <row r="55" spans="1:12" ht="9.75" customHeight="1">
      <c r="A55" s="7">
        <v>123</v>
      </c>
      <c r="B55" s="3" t="s">
        <v>30</v>
      </c>
      <c r="C55" s="3"/>
      <c r="D55" s="160">
        <v>17212901</v>
      </c>
      <c r="E55" s="202">
        <v>15424279</v>
      </c>
      <c r="F55" s="202">
        <v>408392</v>
      </c>
      <c r="G55" s="161">
        <v>1380230</v>
      </c>
      <c r="H55" s="161">
        <v>767980</v>
      </c>
      <c r="I55" s="205" t="s">
        <v>306</v>
      </c>
      <c r="J55" s="261">
        <f>D55-H55</f>
        <v>16444921</v>
      </c>
      <c r="K55" s="161">
        <v>1788622</v>
      </c>
      <c r="L55" s="13">
        <v>123</v>
      </c>
    </row>
    <row r="56" spans="1:12" ht="9.75" customHeight="1">
      <c r="A56" s="7">
        <v>124</v>
      </c>
      <c r="B56" s="3" t="s">
        <v>31</v>
      </c>
      <c r="C56" s="3"/>
      <c r="D56" s="160">
        <v>11631538</v>
      </c>
      <c r="E56" s="202">
        <v>10878967</v>
      </c>
      <c r="F56" s="202">
        <v>384515</v>
      </c>
      <c r="G56" s="161">
        <v>368056</v>
      </c>
      <c r="H56" s="161">
        <v>575048</v>
      </c>
      <c r="I56" s="205">
        <v>2000</v>
      </c>
      <c r="J56" s="261">
        <f>D56-H56-I56</f>
        <v>11054490</v>
      </c>
      <c r="K56" s="161">
        <v>750571</v>
      </c>
      <c r="L56" s="13">
        <v>124</v>
      </c>
    </row>
    <row r="57" spans="1:12" ht="9.75" customHeight="1">
      <c r="A57" s="7">
        <v>125</v>
      </c>
      <c r="B57" s="3" t="s">
        <v>32</v>
      </c>
      <c r="C57" s="3"/>
      <c r="D57" s="160">
        <v>17758514</v>
      </c>
      <c r="E57" s="202">
        <v>14965038</v>
      </c>
      <c r="F57" s="202">
        <v>562159</v>
      </c>
      <c r="G57" s="161">
        <v>2231317</v>
      </c>
      <c r="H57" s="161">
        <v>829634</v>
      </c>
      <c r="I57" s="205" t="s">
        <v>306</v>
      </c>
      <c r="J57" s="261">
        <f>D57-H57</f>
        <v>16928880</v>
      </c>
      <c r="K57" s="161">
        <v>2793476</v>
      </c>
      <c r="L57" s="13">
        <v>125</v>
      </c>
    </row>
    <row r="58" spans="1:12" ht="9.75" customHeight="1">
      <c r="A58" s="7">
        <v>126</v>
      </c>
      <c r="B58" s="14" t="s">
        <v>4</v>
      </c>
      <c r="C58" s="14"/>
      <c r="D58" s="149">
        <f aca="true" t="shared" si="3" ref="D58:K58">SUM(D48:D57)</f>
        <v>160837675</v>
      </c>
      <c r="E58" s="150">
        <f t="shared" si="3"/>
        <v>146058840</v>
      </c>
      <c r="F58" s="150">
        <f t="shared" si="3"/>
        <v>5824072</v>
      </c>
      <c r="G58" s="150">
        <f t="shared" si="3"/>
        <v>8954763</v>
      </c>
      <c r="H58" s="150">
        <f t="shared" si="3"/>
        <v>9181483</v>
      </c>
      <c r="I58" s="150">
        <f t="shared" si="3"/>
        <v>593076</v>
      </c>
      <c r="J58" s="264">
        <f>D58-H58-I58</f>
        <v>151063116</v>
      </c>
      <c r="K58" s="150">
        <f t="shared" si="3"/>
        <v>14185759</v>
      </c>
      <c r="L58" s="13">
        <v>126</v>
      </c>
    </row>
    <row r="59" spans="1:12" ht="9.75" customHeight="1">
      <c r="A59" s="7">
        <v>127</v>
      </c>
      <c r="B59" s="20" t="s">
        <v>19</v>
      </c>
      <c r="C59" s="20"/>
      <c r="D59" s="149">
        <f aca="true" t="shared" si="4" ref="D59:I59">D45+D58</f>
        <v>403283659</v>
      </c>
      <c r="E59" s="150">
        <f t="shared" si="4"/>
        <v>237702674</v>
      </c>
      <c r="F59" s="150">
        <f t="shared" si="4"/>
        <v>153310827</v>
      </c>
      <c r="G59" s="150">
        <f t="shared" si="4"/>
        <v>12270158</v>
      </c>
      <c r="H59" s="150">
        <f t="shared" si="4"/>
        <v>14026987</v>
      </c>
      <c r="I59" s="150">
        <f t="shared" si="4"/>
        <v>16000883</v>
      </c>
      <c r="J59" s="264">
        <f>D59-H59-I59</f>
        <v>373255789</v>
      </c>
      <c r="K59" s="17">
        <f>K45:L45+K58:L58</f>
        <v>149580102</v>
      </c>
      <c r="L59" s="13">
        <v>127</v>
      </c>
    </row>
    <row r="60" spans="1:12" ht="9.75" customHeight="1">
      <c r="A60" s="7"/>
      <c r="B60" s="20"/>
      <c r="C60" s="20"/>
      <c r="D60" s="150"/>
      <c r="E60" s="150"/>
      <c r="F60" s="150"/>
      <c r="G60" s="150"/>
      <c r="H60" s="150"/>
      <c r="I60" s="150"/>
      <c r="J60" s="261"/>
      <c r="K60" s="161"/>
      <c r="L60" s="13"/>
    </row>
    <row r="61" spans="1:12" ht="2.25" customHeight="1">
      <c r="A61" s="7"/>
      <c r="B61" s="3"/>
      <c r="C61" s="3"/>
      <c r="D61" s="2"/>
      <c r="E61" s="12"/>
      <c r="F61" s="12"/>
      <c r="G61" s="12"/>
      <c r="H61" s="12"/>
      <c r="I61" s="12"/>
      <c r="J61" s="261"/>
      <c r="K61" s="12"/>
      <c r="L61" s="199"/>
    </row>
    <row r="62" spans="1:12" ht="17.25" customHeight="1">
      <c r="A62" s="423" t="s">
        <v>33</v>
      </c>
      <c r="B62" s="423"/>
      <c r="C62" s="423"/>
      <c r="D62" s="423"/>
      <c r="E62" s="423"/>
      <c r="F62" s="423"/>
      <c r="G62" s="423"/>
      <c r="H62" s="423"/>
      <c r="I62" s="423"/>
      <c r="J62" s="423"/>
      <c r="K62" s="423"/>
      <c r="L62" s="199"/>
    </row>
    <row r="63" spans="1:12" s="52" customFormat="1" ht="9" customHeight="1">
      <c r="A63" s="336" t="s">
        <v>189</v>
      </c>
      <c r="B63" s="336"/>
      <c r="C63" s="336"/>
      <c r="D63" s="336"/>
      <c r="E63" s="336"/>
      <c r="F63" s="336"/>
      <c r="G63" s="336"/>
      <c r="H63" s="148"/>
      <c r="I63" s="148"/>
      <c r="J63" s="280"/>
      <c r="K63" s="148"/>
      <c r="L63" s="208"/>
    </row>
    <row r="64" spans="1:12" s="52" customFormat="1" ht="9" customHeight="1">
      <c r="A64" s="338"/>
      <c r="B64" s="338"/>
      <c r="C64" s="338"/>
      <c r="D64" s="338"/>
      <c r="E64" s="338"/>
      <c r="F64" s="338"/>
      <c r="G64" s="144"/>
      <c r="H64" s="144"/>
      <c r="I64" s="144"/>
      <c r="J64" s="281"/>
      <c r="K64" s="144"/>
      <c r="L64" s="145"/>
    </row>
    <row r="65" spans="1:12" s="52" customFormat="1" ht="9">
      <c r="A65" s="439"/>
      <c r="B65" s="439"/>
      <c r="C65" s="439"/>
      <c r="D65" s="439"/>
      <c r="E65" s="439"/>
      <c r="F65" s="439"/>
      <c r="J65" s="282"/>
      <c r="L65" s="223"/>
    </row>
    <row r="66" spans="1:12" ht="9.75" customHeight="1">
      <c r="A66" s="7"/>
      <c r="B66" s="3"/>
      <c r="C66" s="3"/>
      <c r="D66" s="2"/>
      <c r="E66" s="12"/>
      <c r="F66" s="12"/>
      <c r="G66" s="12"/>
      <c r="H66" s="12"/>
      <c r="I66" s="12"/>
      <c r="J66" s="261"/>
      <c r="K66" s="12"/>
      <c r="L66" s="199"/>
    </row>
    <row r="67" ht="9.75" customHeight="1"/>
    <row r="68" ht="9.75" customHeight="1"/>
    <row r="69" ht="9.75" customHeight="1"/>
    <row r="70" ht="9.75" customHeight="1"/>
  </sheetData>
  <mergeCells count="29">
    <mergeCell ref="A1:F1"/>
    <mergeCell ref="G1:L1"/>
    <mergeCell ref="E2:F2"/>
    <mergeCell ref="G2:H2"/>
    <mergeCell ref="B3:F3"/>
    <mergeCell ref="G3:K3"/>
    <mergeCell ref="G19:L19"/>
    <mergeCell ref="B4:F4"/>
    <mergeCell ref="G4:H4"/>
    <mergeCell ref="B7:C17"/>
    <mergeCell ref="D7:D16"/>
    <mergeCell ref="E8:F13"/>
    <mergeCell ref="F14:F16"/>
    <mergeCell ref="A64:F64"/>
    <mergeCell ref="A65:F65"/>
    <mergeCell ref="L7:L17"/>
    <mergeCell ref="G8:G9"/>
    <mergeCell ref="H8:I13"/>
    <mergeCell ref="G10:G16"/>
    <mergeCell ref="A39:F39"/>
    <mergeCell ref="G39:L39"/>
    <mergeCell ref="A62:K62"/>
    <mergeCell ref="A63:G63"/>
    <mergeCell ref="A18:K18"/>
    <mergeCell ref="A19:F19"/>
    <mergeCell ref="I14:I16"/>
    <mergeCell ref="J8:J16"/>
    <mergeCell ref="K8:K9"/>
    <mergeCell ref="K10:K16"/>
  </mergeCells>
  <printOptions/>
  <pageMargins left="0.7086614173228347" right="0.7086614173228347" top="0.7874015748031497" bottom="0.7874015748031497" header="0.31496062992125984" footer="0.31496062992125984"/>
  <pageSetup horizontalDpi="600" verticalDpi="600" orientation="portrait" paperSize="9" scale="87" r:id="rId1"/>
  <headerFooter differentOddEven="1">
    <oddFooter>&amp;C36
</oddFooter>
    <evenFooter>&amp;C37</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72"/>
  <sheetViews>
    <sheetView workbookViewId="0" topLeftCell="A1">
      <selection activeCell="I1" sqref="I1"/>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5" width="15.00390625" style="1" customWidth="1"/>
    <col min="6" max="6" width="16.140625" style="1" customWidth="1"/>
    <col min="7" max="7" width="17.140625" style="1" customWidth="1"/>
    <col min="8" max="8" width="14.28125" style="1" hidden="1" customWidth="1"/>
    <col min="9" max="16384" width="9.140625" style="1" customWidth="1"/>
  </cols>
  <sheetData>
    <row r="1" spans="1:8" ht="12" customHeight="1">
      <c r="A1" s="355" t="s">
        <v>373</v>
      </c>
      <c r="B1" s="355"/>
      <c r="C1" s="355"/>
      <c r="D1" s="355"/>
      <c r="E1" s="355"/>
      <c r="F1" s="355"/>
      <c r="G1" s="355"/>
      <c r="H1" s="355"/>
    </row>
    <row r="2" spans="1:8" ht="12" customHeight="1">
      <c r="A2" s="355" t="s">
        <v>383</v>
      </c>
      <c r="B2" s="355"/>
      <c r="C2" s="355"/>
      <c r="D2" s="355"/>
      <c r="E2" s="355"/>
      <c r="F2" s="355"/>
      <c r="G2" s="355"/>
      <c r="H2" s="355"/>
    </row>
    <row r="3" spans="1:8" s="32" customFormat="1" ht="12" customHeight="1">
      <c r="A3" s="356" t="s">
        <v>241</v>
      </c>
      <c r="B3" s="356"/>
      <c r="C3" s="356"/>
      <c r="D3" s="356"/>
      <c r="E3" s="356"/>
      <c r="F3" s="356"/>
      <c r="G3" s="356"/>
      <c r="H3" s="31"/>
    </row>
    <row r="4" spans="1:8" s="32" customFormat="1" ht="12" customHeight="1">
      <c r="A4" s="357" t="s">
        <v>126</v>
      </c>
      <c r="B4" s="357"/>
      <c r="C4" s="357"/>
      <c r="D4" s="363"/>
      <c r="E4" s="362" t="s">
        <v>0</v>
      </c>
      <c r="F4" s="345" t="s">
        <v>125</v>
      </c>
      <c r="G4" s="357"/>
      <c r="H4" s="35"/>
    </row>
    <row r="5" spans="1:8" s="32" customFormat="1" ht="4.5" customHeight="1">
      <c r="A5" s="342"/>
      <c r="B5" s="342"/>
      <c r="C5" s="342"/>
      <c r="D5" s="364"/>
      <c r="E5" s="347"/>
      <c r="F5" s="358"/>
      <c r="G5" s="359"/>
      <c r="H5" s="35"/>
    </row>
    <row r="6" spans="1:8" s="32" customFormat="1" ht="12" customHeight="1">
      <c r="A6" s="342"/>
      <c r="B6" s="342"/>
      <c r="C6" s="342"/>
      <c r="D6" s="364"/>
      <c r="E6" s="347"/>
      <c r="F6" s="39" t="s">
        <v>127</v>
      </c>
      <c r="G6" s="34" t="s">
        <v>128</v>
      </c>
      <c r="H6" s="35"/>
    </row>
    <row r="7" spans="1:8" s="32" customFormat="1" ht="15" customHeight="1">
      <c r="A7" s="359"/>
      <c r="B7" s="359"/>
      <c r="C7" s="359"/>
      <c r="D7" s="365"/>
      <c r="E7" s="348"/>
      <c r="F7" s="36" t="s">
        <v>124</v>
      </c>
      <c r="G7" s="40" t="s">
        <v>129</v>
      </c>
      <c r="H7" s="35"/>
    </row>
    <row r="8" spans="1:8" s="32" customFormat="1" ht="8.25" customHeight="1">
      <c r="A8" s="41" t="s">
        <v>7</v>
      </c>
      <c r="B8" s="33" t="s">
        <v>7</v>
      </c>
      <c r="C8" s="33" t="s">
        <v>7</v>
      </c>
      <c r="D8" s="33"/>
      <c r="E8" s="33" t="s">
        <v>7</v>
      </c>
      <c r="F8" s="33" t="s">
        <v>7</v>
      </c>
      <c r="G8" s="33" t="s">
        <v>7</v>
      </c>
      <c r="H8" s="35"/>
    </row>
    <row r="9" spans="1:8" s="32" customFormat="1" ht="12" customHeight="1">
      <c r="A9" s="360" t="s">
        <v>152</v>
      </c>
      <c r="B9" s="360"/>
      <c r="C9" s="360"/>
      <c r="D9" s="361"/>
      <c r="E9" s="151">
        <v>285562704</v>
      </c>
      <c r="F9" s="152">
        <v>277506959</v>
      </c>
      <c r="G9" s="153">
        <v>8055745</v>
      </c>
      <c r="H9" s="35">
        <v>4713985</v>
      </c>
    </row>
    <row r="10" spans="1:8" s="32" customFormat="1" ht="12" customHeight="1">
      <c r="A10" s="360" t="s">
        <v>137</v>
      </c>
      <c r="B10" s="360"/>
      <c r="C10" s="360"/>
      <c r="D10" s="361"/>
      <c r="E10" s="151">
        <v>147463023</v>
      </c>
      <c r="F10" s="152">
        <v>147463023</v>
      </c>
      <c r="G10" s="153" t="s">
        <v>372</v>
      </c>
      <c r="H10" s="153" t="s">
        <v>372</v>
      </c>
    </row>
    <row r="11" spans="1:8" s="32" customFormat="1" ht="14.25" customHeight="1">
      <c r="A11" s="360" t="s">
        <v>138</v>
      </c>
      <c r="B11" s="360"/>
      <c r="C11" s="360"/>
      <c r="D11" s="361"/>
      <c r="E11" s="151">
        <v>138099681</v>
      </c>
      <c r="F11" s="152">
        <v>130043936</v>
      </c>
      <c r="G11" s="153">
        <v>8055745</v>
      </c>
      <c r="H11" s="153">
        <v>4713985</v>
      </c>
    </row>
    <row r="12" spans="1:48" s="44" customFormat="1" ht="6" customHeight="1">
      <c r="A12" s="45"/>
      <c r="B12" s="45"/>
      <c r="C12" s="45"/>
      <c r="D12" s="45"/>
      <c r="E12" s="46"/>
      <c r="F12" s="151"/>
      <c r="G12" s="152"/>
      <c r="H12" s="153"/>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row>
    <row r="13" spans="1:48" s="32" customFormat="1" ht="12" customHeight="1">
      <c r="A13" s="349" t="s">
        <v>130</v>
      </c>
      <c r="B13" s="349"/>
      <c r="C13" s="349"/>
      <c r="D13" s="350"/>
      <c r="E13" s="345" t="s">
        <v>0</v>
      </c>
      <c r="F13" s="339" t="s">
        <v>131</v>
      </c>
      <c r="G13" s="340"/>
      <c r="H13" s="35"/>
      <c r="I13" s="210"/>
      <c r="J13" s="211"/>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row>
    <row r="14" spans="1:48" s="32" customFormat="1" ht="6.75" customHeight="1">
      <c r="A14" s="351"/>
      <c r="B14" s="351"/>
      <c r="C14" s="351"/>
      <c r="D14" s="352"/>
      <c r="E14" s="346"/>
      <c r="F14" s="341"/>
      <c r="G14" s="342"/>
      <c r="H14" s="35"/>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1:8" s="32" customFormat="1" ht="15.75" customHeight="1">
      <c r="A15" s="351" t="s">
        <v>226</v>
      </c>
      <c r="B15" s="351"/>
      <c r="C15" s="351"/>
      <c r="D15" s="352"/>
      <c r="E15" s="346"/>
      <c r="F15" s="343"/>
      <c r="G15" s="344"/>
      <c r="H15" s="35"/>
    </row>
    <row r="16" spans="1:8" s="32" customFormat="1" ht="12" customHeight="1">
      <c r="A16" s="351" t="s">
        <v>153</v>
      </c>
      <c r="B16" s="351"/>
      <c r="C16" s="351"/>
      <c r="D16" s="352"/>
      <c r="E16" s="347"/>
      <c r="F16" s="36" t="s">
        <v>127</v>
      </c>
      <c r="G16" s="40" t="s">
        <v>132</v>
      </c>
      <c r="H16" s="35"/>
    </row>
    <row r="17" spans="1:8" s="32" customFormat="1" ht="12" customHeight="1">
      <c r="A17" s="353"/>
      <c r="B17" s="353"/>
      <c r="C17" s="353"/>
      <c r="D17" s="354"/>
      <c r="E17" s="348"/>
      <c r="F17" s="36" t="s">
        <v>124</v>
      </c>
      <c r="G17" s="40" t="s">
        <v>133</v>
      </c>
      <c r="H17" s="35"/>
    </row>
    <row r="18" spans="1:8" s="32" customFormat="1" ht="5.25" customHeight="1">
      <c r="A18" s="33" t="s">
        <v>7</v>
      </c>
      <c r="B18" s="33" t="s">
        <v>7</v>
      </c>
      <c r="C18" s="33" t="s">
        <v>7</v>
      </c>
      <c r="D18" s="33"/>
      <c r="E18" s="33" t="s">
        <v>7</v>
      </c>
      <c r="F18" s="33" t="s">
        <v>7</v>
      </c>
      <c r="G18" s="33" t="s">
        <v>7</v>
      </c>
      <c r="H18" s="35"/>
    </row>
    <row r="19" spans="1:8" s="32" customFormat="1" ht="10.35" customHeight="1">
      <c r="A19" s="334" t="s">
        <v>36</v>
      </c>
      <c r="B19" s="334"/>
      <c r="C19" s="334"/>
      <c r="D19" s="171"/>
      <c r="E19" s="151">
        <v>157709413</v>
      </c>
      <c r="F19" s="152">
        <v>52230354</v>
      </c>
      <c r="G19" s="153">
        <v>105479059</v>
      </c>
      <c r="H19" s="35"/>
    </row>
    <row r="20" spans="1:8" s="32" customFormat="1" ht="10.35" customHeight="1">
      <c r="A20" s="334" t="s">
        <v>137</v>
      </c>
      <c r="B20" s="334"/>
      <c r="C20" s="334"/>
      <c r="D20" s="171"/>
      <c r="E20" s="154">
        <v>35105329</v>
      </c>
      <c r="F20" s="153">
        <v>20391016</v>
      </c>
      <c r="G20" s="153">
        <v>14714313</v>
      </c>
      <c r="H20" s="35"/>
    </row>
    <row r="21" spans="1:8" s="32" customFormat="1" ht="10.35" customHeight="1">
      <c r="A21" s="334" t="s">
        <v>138</v>
      </c>
      <c r="B21" s="334"/>
      <c r="C21" s="334"/>
      <c r="D21" s="171"/>
      <c r="E21" s="151">
        <v>122604084</v>
      </c>
      <c r="F21" s="152">
        <v>31839338</v>
      </c>
      <c r="G21" s="153">
        <v>90764746</v>
      </c>
      <c r="H21" s="35"/>
    </row>
    <row r="22" spans="1:8" s="32" customFormat="1" ht="10.35" customHeight="1">
      <c r="A22" s="334" t="s">
        <v>38</v>
      </c>
      <c r="B22" s="334"/>
      <c r="C22" s="334"/>
      <c r="D22" s="171"/>
      <c r="E22" s="154">
        <v>119441817</v>
      </c>
      <c r="F22" s="153">
        <v>68439229</v>
      </c>
      <c r="G22" s="153">
        <v>51002588</v>
      </c>
      <c r="H22" s="35"/>
    </row>
    <row r="23" spans="1:8" s="32" customFormat="1" ht="10.35" customHeight="1">
      <c r="A23" s="334" t="s">
        <v>137</v>
      </c>
      <c r="B23" s="334"/>
      <c r="C23" s="334"/>
      <c r="D23" s="171"/>
      <c r="E23" s="154">
        <v>74809890</v>
      </c>
      <c r="F23" s="153">
        <v>60811522</v>
      </c>
      <c r="G23" s="153">
        <v>13998368</v>
      </c>
      <c r="H23" s="35"/>
    </row>
    <row r="24" spans="1:8" s="32" customFormat="1" ht="10.35" customHeight="1">
      <c r="A24" s="334" t="s">
        <v>138</v>
      </c>
      <c r="B24" s="334"/>
      <c r="C24" s="334"/>
      <c r="D24" s="171"/>
      <c r="E24" s="154">
        <v>44631927</v>
      </c>
      <c r="F24" s="153">
        <v>7627707</v>
      </c>
      <c r="G24" s="153">
        <v>37004220</v>
      </c>
      <c r="H24" s="35"/>
    </row>
    <row r="25" spans="1:8" s="32" customFormat="1" ht="10.35" customHeight="1">
      <c r="A25" s="338" t="s">
        <v>134</v>
      </c>
      <c r="B25" s="338"/>
      <c r="C25" s="338"/>
      <c r="D25" s="61"/>
      <c r="E25" s="37" t="s">
        <v>7</v>
      </c>
      <c r="F25" s="38" t="s">
        <v>7</v>
      </c>
      <c r="G25" s="38" t="s">
        <v>7</v>
      </c>
      <c r="H25" s="35"/>
    </row>
    <row r="26" spans="1:8" s="32" customFormat="1" ht="10.35" customHeight="1">
      <c r="A26" s="334" t="s">
        <v>139</v>
      </c>
      <c r="B26" s="334"/>
      <c r="C26" s="334"/>
      <c r="D26" s="171"/>
      <c r="E26" s="154">
        <v>110288688</v>
      </c>
      <c r="F26" s="153">
        <v>81935805</v>
      </c>
      <c r="G26" s="153">
        <v>28352883</v>
      </c>
      <c r="H26" s="35"/>
    </row>
    <row r="27" spans="1:8" s="32" customFormat="1" ht="10.35" customHeight="1">
      <c r="A27" s="334" t="s">
        <v>140</v>
      </c>
      <c r="B27" s="334"/>
      <c r="C27" s="334"/>
      <c r="D27" s="171"/>
      <c r="E27" s="154">
        <v>85245629</v>
      </c>
      <c r="F27" s="153">
        <v>80623667</v>
      </c>
      <c r="G27" s="153">
        <v>4621962</v>
      </c>
      <c r="H27" s="35"/>
    </row>
    <row r="28" spans="1:8" s="32" customFormat="1" ht="10.35" customHeight="1">
      <c r="A28" s="334" t="s">
        <v>141</v>
      </c>
      <c r="B28" s="334"/>
      <c r="C28" s="334"/>
      <c r="D28" s="171"/>
      <c r="E28" s="154">
        <v>25043059</v>
      </c>
      <c r="F28" s="153">
        <v>1312138</v>
      </c>
      <c r="G28" s="153">
        <v>23730921</v>
      </c>
      <c r="H28" s="35"/>
    </row>
    <row r="29" spans="1:8" s="32" customFormat="1" ht="10.35" customHeight="1">
      <c r="A29" s="338" t="s">
        <v>317</v>
      </c>
      <c r="B29" s="338"/>
      <c r="C29" s="338"/>
      <c r="D29" s="61"/>
      <c r="E29" s="37" t="s">
        <v>7</v>
      </c>
      <c r="F29" s="38" t="s">
        <v>7</v>
      </c>
      <c r="G29" s="38" t="s">
        <v>7</v>
      </c>
      <c r="H29" s="35"/>
    </row>
    <row r="30" spans="1:8" s="32" customFormat="1" ht="10.35" customHeight="1">
      <c r="A30" s="334" t="s">
        <v>318</v>
      </c>
      <c r="B30" s="334"/>
      <c r="C30" s="334"/>
      <c r="D30" s="171"/>
      <c r="E30" s="154">
        <v>48518843</v>
      </c>
      <c r="F30" s="153">
        <v>47025771</v>
      </c>
      <c r="G30" s="153">
        <v>1493072</v>
      </c>
      <c r="H30" s="35"/>
    </row>
    <row r="31" spans="1:8" s="32" customFormat="1" ht="10.35" customHeight="1">
      <c r="A31" s="334" t="s">
        <v>145</v>
      </c>
      <c r="B31" s="334"/>
      <c r="C31" s="334"/>
      <c r="D31" s="171"/>
      <c r="E31" s="154">
        <v>46734691</v>
      </c>
      <c r="F31" s="153">
        <v>46733518</v>
      </c>
      <c r="G31" s="153">
        <v>1173</v>
      </c>
      <c r="H31" s="35"/>
    </row>
    <row r="32" spans="1:14" s="32" customFormat="1" ht="10.35" customHeight="1">
      <c r="A32" s="334" t="s">
        <v>146</v>
      </c>
      <c r="B32" s="334"/>
      <c r="C32" s="334"/>
      <c r="D32" s="171"/>
      <c r="E32" s="154">
        <v>1784152</v>
      </c>
      <c r="F32" s="153">
        <v>292253</v>
      </c>
      <c r="G32" s="153">
        <v>1491899</v>
      </c>
      <c r="H32" s="35"/>
      <c r="N32" s="219"/>
    </row>
    <row r="33" spans="1:8" s="32" customFormat="1" ht="10.35" customHeight="1">
      <c r="A33" s="334" t="s">
        <v>142</v>
      </c>
      <c r="B33" s="334"/>
      <c r="C33" s="334"/>
      <c r="D33" s="171"/>
      <c r="E33" s="151">
        <v>2340737113</v>
      </c>
      <c r="F33" s="152">
        <v>1263891100</v>
      </c>
      <c r="G33" s="152">
        <v>1076846013</v>
      </c>
      <c r="H33" s="35"/>
    </row>
    <row r="34" spans="1:8" s="32" customFormat="1" ht="10.35" customHeight="1">
      <c r="A34" s="334" t="s">
        <v>284</v>
      </c>
      <c r="B34" s="334"/>
      <c r="C34" s="334"/>
      <c r="D34" s="171"/>
      <c r="E34" s="151">
        <v>560696695</v>
      </c>
      <c r="F34" s="153">
        <v>548441543</v>
      </c>
      <c r="G34" s="153">
        <v>12255152</v>
      </c>
      <c r="H34" s="35"/>
    </row>
    <row r="35" spans="1:8" s="32" customFormat="1" ht="10.35" customHeight="1">
      <c r="A35" s="334" t="s">
        <v>285</v>
      </c>
      <c r="B35" s="334"/>
      <c r="C35" s="334"/>
      <c r="D35" s="171"/>
      <c r="E35" s="151">
        <v>1780040418</v>
      </c>
      <c r="F35" s="152">
        <v>715449557</v>
      </c>
      <c r="G35" s="152">
        <v>1064590861</v>
      </c>
      <c r="H35" s="35"/>
    </row>
    <row r="36" spans="1:8" s="32" customFormat="1" ht="10.35" customHeight="1">
      <c r="A36" s="338" t="s">
        <v>312</v>
      </c>
      <c r="B36" s="338"/>
      <c r="C36" s="338"/>
      <c r="D36" s="61"/>
      <c r="E36" s="37" t="s">
        <v>7</v>
      </c>
      <c r="F36" s="38" t="s">
        <v>7</v>
      </c>
      <c r="G36" s="38" t="s">
        <v>7</v>
      </c>
      <c r="H36" s="35"/>
    </row>
    <row r="37" spans="1:8" s="32" customFormat="1" ht="10.35" customHeight="1">
      <c r="A37" s="334" t="s">
        <v>254</v>
      </c>
      <c r="B37" s="334"/>
      <c r="C37" s="334"/>
      <c r="D37" s="171"/>
      <c r="E37" s="151">
        <v>2219442706</v>
      </c>
      <c r="F37" s="152">
        <v>1152235401</v>
      </c>
      <c r="G37" s="152">
        <v>1067207305</v>
      </c>
      <c r="H37" s="35"/>
    </row>
    <row r="38" spans="1:8" s="32" customFormat="1" ht="10.35" customHeight="1">
      <c r="A38" s="334" t="s">
        <v>143</v>
      </c>
      <c r="B38" s="334"/>
      <c r="C38" s="334"/>
      <c r="D38" s="171"/>
      <c r="E38" s="154">
        <v>439402288</v>
      </c>
      <c r="F38" s="153">
        <v>436785844</v>
      </c>
      <c r="G38" s="153">
        <v>2616444</v>
      </c>
      <c r="H38" s="35"/>
    </row>
    <row r="39" spans="1:8" s="32" customFormat="1" ht="10.35" customHeight="1">
      <c r="A39" s="334" t="s">
        <v>144</v>
      </c>
      <c r="B39" s="334"/>
      <c r="C39" s="334"/>
      <c r="D39" s="171"/>
      <c r="E39" s="151">
        <v>1780040418</v>
      </c>
      <c r="F39" s="152">
        <v>715449557</v>
      </c>
      <c r="G39" s="152">
        <v>1064590861</v>
      </c>
      <c r="H39" s="35"/>
    </row>
    <row r="40" spans="1:8" s="32" customFormat="1" ht="10.35" customHeight="1">
      <c r="A40" s="334" t="s">
        <v>286</v>
      </c>
      <c r="B40" s="334"/>
      <c r="C40" s="334"/>
      <c r="D40" s="171"/>
      <c r="E40" s="151">
        <v>462372197</v>
      </c>
      <c r="F40" s="152">
        <v>295967696</v>
      </c>
      <c r="G40" s="153">
        <v>166404501</v>
      </c>
      <c r="H40" s="35"/>
    </row>
    <row r="41" spans="1:8" s="32" customFormat="1" ht="10.35" customHeight="1">
      <c r="A41" s="334" t="s">
        <v>315</v>
      </c>
      <c r="B41" s="334"/>
      <c r="C41" s="334"/>
      <c r="D41" s="171"/>
      <c r="E41" s="154">
        <v>109084675</v>
      </c>
      <c r="F41" s="153">
        <v>109028144</v>
      </c>
      <c r="G41" s="153">
        <v>56531</v>
      </c>
      <c r="H41" s="35"/>
    </row>
    <row r="42" spans="1:8" s="32" customFormat="1" ht="10.35" customHeight="1">
      <c r="A42" s="334" t="s">
        <v>316</v>
      </c>
      <c r="B42" s="334"/>
      <c r="C42" s="334"/>
      <c r="D42" s="171"/>
      <c r="E42" s="151">
        <v>353287522</v>
      </c>
      <c r="F42" s="152">
        <v>186939552</v>
      </c>
      <c r="G42" s="153">
        <v>166347970</v>
      </c>
      <c r="H42" s="35"/>
    </row>
    <row r="43" spans="1:8" s="32" customFormat="1" ht="10.35" customHeight="1">
      <c r="A43" s="334" t="s">
        <v>283</v>
      </c>
      <c r="B43" s="334"/>
      <c r="C43" s="334"/>
      <c r="D43" s="171"/>
      <c r="E43" s="154">
        <v>121294407</v>
      </c>
      <c r="F43" s="153">
        <v>111655699</v>
      </c>
      <c r="G43" s="153">
        <v>9638708</v>
      </c>
      <c r="H43" s="35"/>
    </row>
    <row r="44" spans="1:8" s="32" customFormat="1" ht="10.35" customHeight="1">
      <c r="A44" s="334" t="s">
        <v>137</v>
      </c>
      <c r="B44" s="334"/>
      <c r="C44" s="334"/>
      <c r="D44" s="171"/>
      <c r="E44" s="154">
        <v>121294407</v>
      </c>
      <c r="F44" s="153">
        <v>111655699</v>
      </c>
      <c r="G44" s="153">
        <v>9638708</v>
      </c>
      <c r="H44" s="35"/>
    </row>
    <row r="45" spans="1:8" s="32" customFormat="1" ht="10.35" customHeight="1">
      <c r="A45" s="338" t="s">
        <v>314</v>
      </c>
      <c r="B45" s="338"/>
      <c r="C45" s="338"/>
      <c r="D45" s="61"/>
      <c r="E45" s="37" t="s">
        <v>7</v>
      </c>
      <c r="F45" s="38" t="s">
        <v>7</v>
      </c>
      <c r="G45" s="38" t="s">
        <v>7</v>
      </c>
      <c r="H45" s="35"/>
    </row>
    <row r="46" spans="1:8" s="32" customFormat="1" ht="10.35" customHeight="1">
      <c r="A46" s="338" t="s">
        <v>313</v>
      </c>
      <c r="B46" s="338"/>
      <c r="C46" s="338"/>
      <c r="D46" s="61"/>
      <c r="E46" s="37" t="s">
        <v>7</v>
      </c>
      <c r="F46" s="38" t="s">
        <v>7</v>
      </c>
      <c r="G46" s="38" t="s">
        <v>7</v>
      </c>
      <c r="H46" s="35"/>
    </row>
    <row r="47" spans="1:8" s="32" customFormat="1" ht="10.35" customHeight="1">
      <c r="A47" s="334" t="s">
        <v>287</v>
      </c>
      <c r="B47" s="334"/>
      <c r="C47" s="334"/>
      <c r="D47" s="171"/>
      <c r="E47" s="151">
        <v>1504603899</v>
      </c>
      <c r="F47" s="127">
        <v>1489356356</v>
      </c>
      <c r="G47" s="153">
        <v>15247543</v>
      </c>
      <c r="H47" s="35">
        <v>8435999</v>
      </c>
    </row>
    <row r="48" spans="1:8" s="32" customFormat="1" ht="10.35" customHeight="1">
      <c r="A48" s="334" t="s">
        <v>143</v>
      </c>
      <c r="B48" s="334"/>
      <c r="C48" s="334"/>
      <c r="D48" s="61"/>
      <c r="E48" s="151">
        <v>1486035921</v>
      </c>
      <c r="F48" s="127">
        <v>1471301512</v>
      </c>
      <c r="G48" s="127">
        <v>14734409</v>
      </c>
      <c r="H48" s="35">
        <v>8027442</v>
      </c>
    </row>
    <row r="49" spans="1:8" s="32" customFormat="1" ht="10.35" customHeight="1">
      <c r="A49" s="334" t="s">
        <v>144</v>
      </c>
      <c r="B49" s="334"/>
      <c r="C49" s="334"/>
      <c r="D49" s="171"/>
      <c r="E49" s="154">
        <v>18567978</v>
      </c>
      <c r="F49" s="153">
        <v>18054844</v>
      </c>
      <c r="G49" s="153">
        <v>513134</v>
      </c>
      <c r="H49" s="35">
        <v>408557</v>
      </c>
    </row>
    <row r="50" spans="1:8" s="32" customFormat="1" ht="10.35" customHeight="1">
      <c r="A50" s="334" t="s">
        <v>37</v>
      </c>
      <c r="B50" s="334"/>
      <c r="C50" s="334"/>
      <c r="D50" s="171"/>
      <c r="E50" s="154">
        <v>1724851</v>
      </c>
      <c r="F50" s="153">
        <v>1719851</v>
      </c>
      <c r="G50" s="153">
        <v>5000</v>
      </c>
      <c r="H50" s="35">
        <v>5489</v>
      </c>
    </row>
    <row r="51" spans="1:8" s="32" customFormat="1" ht="10.35" customHeight="1">
      <c r="A51" s="334" t="s">
        <v>137</v>
      </c>
      <c r="B51" s="334"/>
      <c r="C51" s="334"/>
      <c r="D51" s="171"/>
      <c r="E51" s="154">
        <v>1712193</v>
      </c>
      <c r="F51" s="153">
        <v>1712193</v>
      </c>
      <c r="G51" s="153" t="s">
        <v>306</v>
      </c>
      <c r="H51" s="35" t="s">
        <v>306</v>
      </c>
    </row>
    <row r="52" spans="1:8" s="32" customFormat="1" ht="10.35" customHeight="1">
      <c r="A52" s="334" t="s">
        <v>138</v>
      </c>
      <c r="B52" s="334"/>
      <c r="C52" s="334"/>
      <c r="D52" s="171"/>
      <c r="E52" s="154">
        <v>12658</v>
      </c>
      <c r="F52" s="153">
        <v>7658</v>
      </c>
      <c r="G52" s="153">
        <v>5000</v>
      </c>
      <c r="H52" s="35">
        <v>5489</v>
      </c>
    </row>
    <row r="53" spans="1:8" s="32" customFormat="1" ht="10.35" customHeight="1">
      <c r="A53" s="334" t="s">
        <v>147</v>
      </c>
      <c r="B53" s="334"/>
      <c r="C53" s="334"/>
      <c r="D53" s="171"/>
      <c r="E53" s="154">
        <v>121052152</v>
      </c>
      <c r="F53" s="153">
        <v>66157162</v>
      </c>
      <c r="G53" s="153">
        <v>54894990</v>
      </c>
      <c r="H53" s="35">
        <v>46960164</v>
      </c>
    </row>
    <row r="54" spans="1:8" s="32" customFormat="1" ht="10.35" customHeight="1">
      <c r="A54" s="334" t="s">
        <v>319</v>
      </c>
      <c r="B54" s="334"/>
      <c r="C54" s="334"/>
      <c r="D54" s="171"/>
      <c r="E54" s="151">
        <v>53922330</v>
      </c>
      <c r="F54" s="152">
        <v>48761794</v>
      </c>
      <c r="G54" s="152">
        <v>5160536</v>
      </c>
      <c r="H54" s="35">
        <v>5819772</v>
      </c>
    </row>
    <row r="55" spans="1:8" s="32" customFormat="1" ht="10.35" customHeight="1">
      <c r="A55" s="334" t="s">
        <v>320</v>
      </c>
      <c r="B55" s="334"/>
      <c r="C55" s="334"/>
      <c r="D55" s="171"/>
      <c r="E55" s="151">
        <v>67129822</v>
      </c>
      <c r="F55" s="152">
        <v>17395368</v>
      </c>
      <c r="G55" s="127">
        <v>49734454</v>
      </c>
      <c r="H55" s="35">
        <v>41140392</v>
      </c>
    </row>
    <row r="56" spans="1:8" s="32" customFormat="1" ht="10.35" customHeight="1">
      <c r="A56" s="334" t="s">
        <v>148</v>
      </c>
      <c r="B56" s="334"/>
      <c r="C56" s="334"/>
      <c r="D56" s="171"/>
      <c r="E56" s="151">
        <v>4355557933</v>
      </c>
      <c r="F56" s="152">
        <v>3023729857</v>
      </c>
      <c r="G56" s="152">
        <v>1331828076</v>
      </c>
      <c r="H56" s="35">
        <v>928597741</v>
      </c>
    </row>
    <row r="57" spans="1:8" s="32" customFormat="1" ht="10.35" customHeight="1">
      <c r="A57" s="334" t="s">
        <v>137</v>
      </c>
      <c r="B57" s="334"/>
      <c r="C57" s="334"/>
      <c r="D57" s="171"/>
      <c r="E57" s="151">
        <v>2297527987</v>
      </c>
      <c r="F57" s="127">
        <v>2232043247</v>
      </c>
      <c r="G57" s="127">
        <v>65484740</v>
      </c>
      <c r="H57" s="35">
        <v>48926074</v>
      </c>
    </row>
    <row r="58" spans="1:8" s="32" customFormat="1" ht="10.35" customHeight="1">
      <c r="A58" s="334" t="s">
        <v>138</v>
      </c>
      <c r="B58" s="334"/>
      <c r="C58" s="334"/>
      <c r="D58" s="171"/>
      <c r="E58" s="151">
        <v>2058029946</v>
      </c>
      <c r="F58" s="152">
        <v>791686610</v>
      </c>
      <c r="G58" s="152">
        <v>1266343336</v>
      </c>
      <c r="H58" s="35">
        <v>879671667</v>
      </c>
    </row>
    <row r="59" spans="1:8" s="32" customFormat="1" ht="10.35" customHeight="1">
      <c r="A59" s="334" t="s">
        <v>149</v>
      </c>
      <c r="B59" s="334"/>
      <c r="C59" s="334"/>
      <c r="D59" s="171"/>
      <c r="E59" s="151">
        <v>89571496</v>
      </c>
      <c r="F59" s="152">
        <v>89571496</v>
      </c>
      <c r="G59" s="152" t="s">
        <v>372</v>
      </c>
      <c r="H59" s="35" t="s">
        <v>372</v>
      </c>
    </row>
    <row r="60" spans="1:8" s="190" customFormat="1" ht="10.35" customHeight="1">
      <c r="A60" s="337" t="s">
        <v>150</v>
      </c>
      <c r="B60" s="337"/>
      <c r="C60" s="337"/>
      <c r="D60" s="114"/>
      <c r="E60" s="159">
        <v>4445129429</v>
      </c>
      <c r="F60" s="68">
        <v>3113301353</v>
      </c>
      <c r="G60" s="318">
        <v>1331828076</v>
      </c>
      <c r="H60" s="189">
        <v>928597741</v>
      </c>
    </row>
    <row r="61" spans="1:8" s="219" customFormat="1" ht="10.35" customHeight="1">
      <c r="A61" s="334" t="s">
        <v>151</v>
      </c>
      <c r="B61" s="334"/>
      <c r="C61" s="334"/>
      <c r="D61" s="171"/>
      <c r="E61" s="151">
        <v>4159566725</v>
      </c>
      <c r="F61" s="127">
        <v>2835794394</v>
      </c>
      <c r="G61" s="127">
        <v>1323772331</v>
      </c>
      <c r="H61" s="35">
        <v>923883756</v>
      </c>
    </row>
    <row r="62" spans="1:8" s="219" customFormat="1" ht="10.35" customHeight="1">
      <c r="A62" s="334" t="s">
        <v>137</v>
      </c>
      <c r="B62" s="334"/>
      <c r="C62" s="334"/>
      <c r="D62" s="171"/>
      <c r="E62" s="319">
        <v>2150064964</v>
      </c>
      <c r="F62" s="127">
        <v>2084580224</v>
      </c>
      <c r="G62" s="127">
        <v>65484740</v>
      </c>
      <c r="H62" s="35">
        <v>48926074</v>
      </c>
    </row>
    <row r="63" spans="1:8" s="219" customFormat="1" ht="10.35" customHeight="1">
      <c r="A63" s="334" t="s">
        <v>138</v>
      </c>
      <c r="B63" s="334"/>
      <c r="C63" s="334"/>
      <c r="D63" s="171"/>
      <c r="E63" s="319">
        <v>2009501761</v>
      </c>
      <c r="F63" s="127">
        <v>751214170</v>
      </c>
      <c r="G63" s="127">
        <v>1258287591</v>
      </c>
      <c r="H63" s="35">
        <v>874957682</v>
      </c>
    </row>
    <row r="64" spans="1:9" s="219" customFormat="1" ht="13.5" customHeight="1">
      <c r="A64" s="9" t="s">
        <v>39</v>
      </c>
      <c r="B64" s="9"/>
      <c r="C64" s="9"/>
      <c r="D64" s="9"/>
      <c r="H64" s="9"/>
      <c r="I64" s="9"/>
    </row>
    <row r="65" spans="1:8" s="48" customFormat="1" ht="8.25" customHeight="1">
      <c r="A65" s="335" t="s">
        <v>277</v>
      </c>
      <c r="B65" s="335"/>
      <c r="C65" s="335"/>
      <c r="D65" s="335"/>
      <c r="E65" s="335"/>
      <c r="F65" s="335"/>
      <c r="G65" s="335"/>
      <c r="H65" s="47"/>
    </row>
    <row r="66" spans="1:8" s="48" customFormat="1" ht="8.25" customHeight="1">
      <c r="A66" s="335" t="s">
        <v>333</v>
      </c>
      <c r="B66" s="335"/>
      <c r="C66" s="335"/>
      <c r="D66" s="335"/>
      <c r="E66" s="335"/>
      <c r="F66" s="335"/>
      <c r="G66" s="335"/>
      <c r="H66" s="47"/>
    </row>
    <row r="67" spans="1:8" s="48" customFormat="1" ht="8.25">
      <c r="A67" s="336" t="s">
        <v>334</v>
      </c>
      <c r="B67" s="336"/>
      <c r="C67" s="336"/>
      <c r="D67" s="336"/>
      <c r="E67" s="336"/>
      <c r="F67" s="336"/>
      <c r="G67" s="336"/>
      <c r="H67" s="47"/>
    </row>
    <row r="68" spans="1:8" s="48" customFormat="1" ht="8.25">
      <c r="A68" s="336" t="s">
        <v>135</v>
      </c>
      <c r="B68" s="336"/>
      <c r="C68" s="336"/>
      <c r="D68" s="336"/>
      <c r="E68" s="336"/>
      <c r="F68" s="336"/>
      <c r="G68" s="336"/>
      <c r="H68" s="47"/>
    </row>
    <row r="69" spans="1:8" s="48" customFormat="1" ht="8.25">
      <c r="A69" s="336" t="s">
        <v>276</v>
      </c>
      <c r="B69" s="336"/>
      <c r="C69" s="336"/>
      <c r="D69" s="336"/>
      <c r="E69" s="336"/>
      <c r="F69" s="336"/>
      <c r="G69" s="336"/>
      <c r="H69" s="47"/>
    </row>
    <row r="70" spans="1:8" s="48" customFormat="1" ht="8.25">
      <c r="A70" s="336" t="s">
        <v>321</v>
      </c>
      <c r="B70" s="336"/>
      <c r="C70" s="336"/>
      <c r="D70" s="336"/>
      <c r="E70" s="336"/>
      <c r="F70" s="336"/>
      <c r="G70" s="336"/>
      <c r="H70" s="47"/>
    </row>
    <row r="71" spans="1:8" s="48" customFormat="1" ht="8.25">
      <c r="A71" s="336" t="s">
        <v>337</v>
      </c>
      <c r="B71" s="336"/>
      <c r="C71" s="336"/>
      <c r="D71" s="336"/>
      <c r="E71" s="336"/>
      <c r="F71" s="336"/>
      <c r="G71" s="336"/>
      <c r="H71" s="47"/>
    </row>
    <row r="72" spans="1:8" s="48" customFormat="1" ht="8.25">
      <c r="A72" s="336" t="s">
        <v>136</v>
      </c>
      <c r="B72" s="336"/>
      <c r="C72" s="336"/>
      <c r="D72" s="336"/>
      <c r="E72" s="336"/>
      <c r="F72" s="336"/>
      <c r="G72" s="336"/>
      <c r="H72" s="47"/>
    </row>
  </sheetData>
  <mergeCells count="67">
    <mergeCell ref="F13:G15"/>
    <mergeCell ref="A15:D15"/>
    <mergeCell ref="A16:D17"/>
    <mergeCell ref="A1:H1"/>
    <mergeCell ref="A2:H2"/>
    <mergeCell ref="A3:G3"/>
    <mergeCell ref="A4:D7"/>
    <mergeCell ref="E4:E7"/>
    <mergeCell ref="F4:G5"/>
    <mergeCell ref="A9:D9"/>
    <mergeCell ref="A10:D10"/>
    <mergeCell ref="A11:D11"/>
    <mergeCell ref="A13:D14"/>
    <mergeCell ref="E13:E17"/>
    <mergeCell ref="A30:C30"/>
    <mergeCell ref="A19:C19"/>
    <mergeCell ref="A20:C20"/>
    <mergeCell ref="A21:C21"/>
    <mergeCell ref="A22:C22"/>
    <mergeCell ref="A23:C23"/>
    <mergeCell ref="A24:C24"/>
    <mergeCell ref="A25:C25"/>
    <mergeCell ref="A26:C26"/>
    <mergeCell ref="A27:C27"/>
    <mergeCell ref="A28:C28"/>
    <mergeCell ref="A29:C29"/>
    <mergeCell ref="A42:C42"/>
    <mergeCell ref="A31:C31"/>
    <mergeCell ref="A32:C32"/>
    <mergeCell ref="A33:C33"/>
    <mergeCell ref="A34:C34"/>
    <mergeCell ref="A35:C35"/>
    <mergeCell ref="A36:C36"/>
    <mergeCell ref="A37:C37"/>
    <mergeCell ref="A38:C38"/>
    <mergeCell ref="A39:C39"/>
    <mergeCell ref="A40:C40"/>
    <mergeCell ref="A41:C41"/>
    <mergeCell ref="A54:C54"/>
    <mergeCell ref="A43:C43"/>
    <mergeCell ref="A44:C44"/>
    <mergeCell ref="A45:C45"/>
    <mergeCell ref="A46:C46"/>
    <mergeCell ref="A47:C47"/>
    <mergeCell ref="A48:C48"/>
    <mergeCell ref="A49:C49"/>
    <mergeCell ref="A50:C50"/>
    <mergeCell ref="A51:C51"/>
    <mergeCell ref="A52:C52"/>
    <mergeCell ref="A53:C53"/>
    <mergeCell ref="A67:G67"/>
    <mergeCell ref="A55:C55"/>
    <mergeCell ref="A56:C56"/>
    <mergeCell ref="A57:C57"/>
    <mergeCell ref="A58:C58"/>
    <mergeCell ref="A59:C59"/>
    <mergeCell ref="A60:C60"/>
    <mergeCell ref="A61:C61"/>
    <mergeCell ref="A62:C62"/>
    <mergeCell ref="A63:C63"/>
    <mergeCell ref="A65:G65"/>
    <mergeCell ref="A66:G66"/>
    <mergeCell ref="A68:G68"/>
    <mergeCell ref="A69:G69"/>
    <mergeCell ref="A70:G70"/>
    <mergeCell ref="A71:G71"/>
    <mergeCell ref="A72:G72"/>
  </mergeCells>
  <printOptions horizontalCentered="1"/>
  <pageMargins left="0.7874015748031497" right="0.7874015748031497" top="0.5905511811023623" bottom="0.7874015748031497" header="0.5118110236220472" footer="0.5118110236220472"/>
  <pageSetup fitToHeight="1" fitToWidth="1" horizontalDpi="600" verticalDpi="600" orientation="portrait" paperSize="9" scale="92" r:id="rId1"/>
  <headerFooter alignWithMargins="0">
    <oddFooter>&amp;C7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5"/>
  <sheetViews>
    <sheetView workbookViewId="0" topLeftCell="A1">
      <selection activeCell="I1" sqref="I1"/>
    </sheetView>
  </sheetViews>
  <sheetFormatPr defaultColWidth="13.8515625" defaultRowHeight="12.75"/>
  <cols>
    <col min="1" max="3" width="13.8515625" style="52" customWidth="1"/>
    <col min="4" max="4" width="0.85546875" style="52" customWidth="1"/>
    <col min="5" max="5" width="11.421875" style="52" customWidth="1"/>
    <col min="6" max="6" width="10.7109375" style="52" customWidth="1"/>
    <col min="7" max="7" width="14.7109375" style="52" customWidth="1"/>
    <col min="8" max="8" width="12.00390625" style="52" customWidth="1"/>
    <col min="9" max="16384" width="13.8515625" style="52" customWidth="1"/>
  </cols>
  <sheetData>
    <row r="1" spans="1:8" ht="15.75" customHeight="1">
      <c r="A1" s="366"/>
      <c r="B1" s="366"/>
      <c r="C1" s="366"/>
      <c r="D1" s="366"/>
      <c r="E1" s="366"/>
      <c r="F1" s="366"/>
      <c r="G1" s="366"/>
      <c r="H1" s="366"/>
    </row>
    <row r="2" spans="1:8" ht="12" customHeight="1">
      <c r="A2" s="367" t="s">
        <v>154</v>
      </c>
      <c r="B2" s="367"/>
      <c r="C2" s="367"/>
      <c r="D2" s="367"/>
      <c r="E2" s="367"/>
      <c r="F2" s="367"/>
      <c r="G2" s="367"/>
      <c r="H2" s="367"/>
    </row>
    <row r="3" spans="1:8" ht="11.25" customHeight="1">
      <c r="A3" s="367" t="s">
        <v>384</v>
      </c>
      <c r="B3" s="367"/>
      <c r="C3" s="367"/>
      <c r="D3" s="367"/>
      <c r="E3" s="367"/>
      <c r="F3" s="367"/>
      <c r="G3" s="367"/>
      <c r="H3" s="367"/>
    </row>
    <row r="4" spans="1:8" ht="11.25" customHeight="1">
      <c r="A4" s="367" t="s">
        <v>34</v>
      </c>
      <c r="B4" s="368"/>
      <c r="C4" s="368"/>
      <c r="D4" s="368"/>
      <c r="E4" s="368"/>
      <c r="F4" s="368"/>
      <c r="G4" s="368"/>
      <c r="H4" s="368"/>
    </row>
    <row r="5" spans="1:8" ht="11.25" customHeight="1">
      <c r="A5" s="369" t="s">
        <v>241</v>
      </c>
      <c r="B5" s="370"/>
      <c r="C5" s="370"/>
      <c r="D5" s="370"/>
      <c r="E5" s="370"/>
      <c r="F5" s="370"/>
      <c r="G5" s="370"/>
      <c r="H5" s="370"/>
    </row>
    <row r="6" spans="1:8" ht="11.25" customHeight="1">
      <c r="A6" s="357" t="s">
        <v>224</v>
      </c>
      <c r="B6" s="357"/>
      <c r="C6" s="357"/>
      <c r="D6" s="363"/>
      <c r="E6" s="362" t="s">
        <v>0</v>
      </c>
      <c r="F6" s="371" t="s">
        <v>125</v>
      </c>
      <c r="G6" s="372"/>
      <c r="H6" s="372"/>
    </row>
    <row r="7" spans="1:8" ht="14.25" customHeight="1">
      <c r="A7" s="342"/>
      <c r="B7" s="342"/>
      <c r="C7" s="342"/>
      <c r="D7" s="364"/>
      <c r="E7" s="347"/>
      <c r="F7" s="362" t="s">
        <v>278</v>
      </c>
      <c r="G7" s="362" t="s">
        <v>279</v>
      </c>
      <c r="H7" s="345" t="s">
        <v>280</v>
      </c>
    </row>
    <row r="8" spans="1:8" ht="18.75" customHeight="1">
      <c r="A8" s="342"/>
      <c r="B8" s="342"/>
      <c r="C8" s="342"/>
      <c r="D8" s="364"/>
      <c r="E8" s="347"/>
      <c r="F8" s="347"/>
      <c r="G8" s="347"/>
      <c r="H8" s="346"/>
    </row>
    <row r="9" spans="1:8" ht="18" customHeight="1">
      <c r="A9" s="342"/>
      <c r="B9" s="342"/>
      <c r="C9" s="342"/>
      <c r="D9" s="364"/>
      <c r="E9" s="347"/>
      <c r="F9" s="347"/>
      <c r="G9" s="347"/>
      <c r="H9" s="346"/>
    </row>
    <row r="10" spans="1:8" ht="16.5" customHeight="1">
      <c r="A10" s="342"/>
      <c r="B10" s="342"/>
      <c r="C10" s="342"/>
      <c r="D10" s="364"/>
      <c r="E10" s="347"/>
      <c r="F10" s="347"/>
      <c r="G10" s="347"/>
      <c r="H10" s="346"/>
    </row>
    <row r="11" spans="1:8" ht="9" customHeight="1">
      <c r="A11" s="344"/>
      <c r="B11" s="344"/>
      <c r="C11" s="344"/>
      <c r="D11" s="374"/>
      <c r="E11" s="373"/>
      <c r="F11" s="373"/>
      <c r="G11" s="373"/>
      <c r="H11" s="380"/>
    </row>
    <row r="12" spans="1:4" ht="3" customHeight="1">
      <c r="A12" s="360" t="s">
        <v>152</v>
      </c>
      <c r="B12" s="360"/>
      <c r="C12" s="360"/>
      <c r="D12" s="173"/>
    </row>
    <row r="13" spans="1:8" ht="11.25" customHeight="1">
      <c r="A13" s="360"/>
      <c r="B13" s="360"/>
      <c r="C13" s="360"/>
      <c r="D13" s="173"/>
      <c r="E13" s="302">
        <v>148047748</v>
      </c>
      <c r="F13" s="302">
        <v>30791609</v>
      </c>
      <c r="G13" s="302">
        <v>101591495</v>
      </c>
      <c r="H13" s="302">
        <v>15664644</v>
      </c>
    </row>
    <row r="14" spans="1:8" ht="2.25" customHeight="1">
      <c r="A14" s="378"/>
      <c r="B14" s="378"/>
      <c r="C14" s="378"/>
      <c r="D14" s="173"/>
      <c r="E14" s="115"/>
      <c r="F14" s="115"/>
      <c r="G14" s="115"/>
      <c r="H14" s="115"/>
    </row>
    <row r="15" spans="1:8" ht="9.95" customHeight="1">
      <c r="A15" s="342" t="s">
        <v>7</v>
      </c>
      <c r="B15" s="342"/>
      <c r="C15" s="342"/>
      <c r="D15" s="364"/>
      <c r="E15" s="363" t="s">
        <v>0</v>
      </c>
      <c r="F15" s="371" t="s">
        <v>155</v>
      </c>
      <c r="G15" s="372"/>
      <c r="H15" s="372"/>
    </row>
    <row r="16" spans="1:8" ht="9.95" customHeight="1">
      <c r="A16" s="342" t="s">
        <v>130</v>
      </c>
      <c r="B16" s="342"/>
      <c r="C16" s="342"/>
      <c r="D16" s="364"/>
      <c r="E16" s="364"/>
      <c r="F16" s="345" t="s">
        <v>35</v>
      </c>
      <c r="G16" s="363"/>
      <c r="H16" s="345" t="s">
        <v>262</v>
      </c>
    </row>
    <row r="17" spans="1:8" ht="9.95" customHeight="1">
      <c r="A17" s="342" t="s">
        <v>225</v>
      </c>
      <c r="B17" s="342"/>
      <c r="C17" s="342"/>
      <c r="D17" s="364"/>
      <c r="E17" s="364"/>
      <c r="F17" s="358"/>
      <c r="G17" s="365"/>
      <c r="H17" s="346"/>
    </row>
    <row r="18" spans="1:8" ht="9.95" customHeight="1">
      <c r="A18" s="375"/>
      <c r="B18" s="375"/>
      <c r="C18" s="375"/>
      <c r="D18" s="376"/>
      <c r="E18" s="364"/>
      <c r="F18" s="345" t="s">
        <v>157</v>
      </c>
      <c r="G18" s="363"/>
      <c r="H18" s="346"/>
    </row>
    <row r="19" spans="1:8" ht="9.95" customHeight="1">
      <c r="A19" s="342" t="s">
        <v>156</v>
      </c>
      <c r="B19" s="342"/>
      <c r="C19" s="342"/>
      <c r="D19" s="377"/>
      <c r="E19" s="364"/>
      <c r="F19" s="346" t="s">
        <v>158</v>
      </c>
      <c r="G19" s="364"/>
      <c r="H19" s="346"/>
    </row>
    <row r="20" spans="1:8" s="58" customFormat="1" ht="9.95" customHeight="1">
      <c r="A20" s="359" t="s">
        <v>7</v>
      </c>
      <c r="B20" s="359"/>
      <c r="C20" s="359"/>
      <c r="D20" s="365"/>
      <c r="E20" s="365"/>
      <c r="F20" s="358" t="s">
        <v>159</v>
      </c>
      <c r="G20" s="365"/>
      <c r="H20" s="358"/>
    </row>
    <row r="21" spans="1:8" s="58" customFormat="1" ht="9.95" customHeight="1">
      <c r="A21" s="33" t="s">
        <v>7</v>
      </c>
      <c r="B21" s="33" t="s">
        <v>7</v>
      </c>
      <c r="C21" s="33" t="s">
        <v>7</v>
      </c>
      <c r="D21" s="33"/>
      <c r="E21" s="33" t="s">
        <v>7</v>
      </c>
      <c r="F21" s="33" t="s">
        <v>7</v>
      </c>
      <c r="G21" s="33" t="s">
        <v>7</v>
      </c>
      <c r="H21" s="33" t="s">
        <v>7</v>
      </c>
    </row>
    <row r="22" spans="1:8" s="58" customFormat="1" ht="11.1" customHeight="1">
      <c r="A22" s="334" t="s">
        <v>36</v>
      </c>
      <c r="B22" s="334"/>
      <c r="C22" s="334"/>
      <c r="D22" s="171"/>
      <c r="E22" s="297">
        <v>45682925</v>
      </c>
      <c r="F22" s="298" t="s">
        <v>7</v>
      </c>
      <c r="G22" s="298">
        <v>22311544</v>
      </c>
      <c r="H22" s="298">
        <v>23371381</v>
      </c>
    </row>
    <row r="23" spans="1:8" s="58" customFormat="1" ht="11.1" customHeight="1">
      <c r="A23" s="334" t="s">
        <v>38</v>
      </c>
      <c r="B23" s="334"/>
      <c r="C23" s="334"/>
      <c r="D23" s="171"/>
      <c r="E23" s="297">
        <v>94661925</v>
      </c>
      <c r="F23" s="298" t="s">
        <v>7</v>
      </c>
      <c r="G23" s="298">
        <v>62440545</v>
      </c>
      <c r="H23" s="298">
        <v>32221380</v>
      </c>
    </row>
    <row r="24" spans="1:8" s="58" customFormat="1" ht="11.1" customHeight="1">
      <c r="A24" s="338" t="s">
        <v>160</v>
      </c>
      <c r="B24" s="338"/>
      <c r="C24" s="338"/>
      <c r="D24" s="61"/>
      <c r="E24" s="297" t="s">
        <v>7</v>
      </c>
      <c r="F24" s="298" t="s">
        <v>7</v>
      </c>
      <c r="G24" s="298" t="s">
        <v>7</v>
      </c>
      <c r="H24" s="298" t="s">
        <v>7</v>
      </c>
    </row>
    <row r="25" spans="1:8" s="58" customFormat="1" ht="11.1" customHeight="1">
      <c r="A25" s="334" t="s">
        <v>227</v>
      </c>
      <c r="B25" s="334"/>
      <c r="C25" s="334"/>
      <c r="D25" s="171"/>
      <c r="E25" s="297">
        <v>90863557</v>
      </c>
      <c r="F25" s="298" t="s">
        <v>7</v>
      </c>
      <c r="G25" s="298">
        <v>85166071</v>
      </c>
      <c r="H25" s="298">
        <v>5697486</v>
      </c>
    </row>
    <row r="26" spans="1:8" s="58" customFormat="1" ht="11.1" customHeight="1">
      <c r="A26" s="338" t="s">
        <v>161</v>
      </c>
      <c r="B26" s="338"/>
      <c r="C26" s="338"/>
      <c r="D26" s="61"/>
      <c r="E26" s="297" t="s">
        <v>7</v>
      </c>
      <c r="F26" s="298" t="s">
        <v>7</v>
      </c>
      <c r="G26" s="298" t="s">
        <v>7</v>
      </c>
      <c r="H26" s="298" t="s">
        <v>7</v>
      </c>
    </row>
    <row r="27" spans="1:8" s="58" customFormat="1" ht="11.1" customHeight="1">
      <c r="A27" s="338" t="s">
        <v>162</v>
      </c>
      <c r="B27" s="338"/>
      <c r="C27" s="338"/>
      <c r="D27" s="61"/>
      <c r="E27" s="297" t="s">
        <v>7</v>
      </c>
      <c r="F27" s="298" t="s">
        <v>7</v>
      </c>
      <c r="G27" s="298" t="s">
        <v>7</v>
      </c>
      <c r="H27" s="298" t="s">
        <v>7</v>
      </c>
    </row>
    <row r="28" spans="1:8" s="58" customFormat="1" ht="11.1" customHeight="1">
      <c r="A28" s="334" t="s">
        <v>252</v>
      </c>
      <c r="B28" s="334"/>
      <c r="C28" s="334"/>
      <c r="D28" s="171"/>
      <c r="E28" s="297">
        <v>46734691</v>
      </c>
      <c r="F28" s="298" t="s">
        <v>7</v>
      </c>
      <c r="G28" s="298">
        <v>46733518</v>
      </c>
      <c r="H28" s="299">
        <v>1173</v>
      </c>
    </row>
    <row r="29" spans="1:8" s="58" customFormat="1" ht="11.1" customHeight="1">
      <c r="A29" s="338" t="s">
        <v>163</v>
      </c>
      <c r="B29" s="338"/>
      <c r="C29" s="338"/>
      <c r="D29" s="61"/>
      <c r="E29" s="297" t="s">
        <v>7</v>
      </c>
      <c r="F29" s="298" t="s">
        <v>7</v>
      </c>
      <c r="G29" s="298" t="s">
        <v>7</v>
      </c>
      <c r="H29" s="298" t="s">
        <v>7</v>
      </c>
    </row>
    <row r="30" spans="1:8" s="58" customFormat="1" ht="11.1" customHeight="1">
      <c r="A30" s="334" t="s">
        <v>229</v>
      </c>
      <c r="B30" s="334"/>
      <c r="C30" s="334"/>
      <c r="D30" s="171"/>
      <c r="E30" s="297">
        <v>561077576</v>
      </c>
      <c r="F30" s="298" t="s">
        <v>7</v>
      </c>
      <c r="G30" s="298">
        <v>548730722</v>
      </c>
      <c r="H30" s="298">
        <v>12346854</v>
      </c>
    </row>
    <row r="31" spans="1:8" s="58" customFormat="1" ht="11.1" customHeight="1">
      <c r="A31" s="334" t="s">
        <v>230</v>
      </c>
      <c r="B31" s="334"/>
      <c r="C31" s="334"/>
      <c r="D31" s="171"/>
      <c r="E31" s="297">
        <v>439549049</v>
      </c>
      <c r="F31" s="298" t="s">
        <v>7</v>
      </c>
      <c r="G31" s="298">
        <v>436919903</v>
      </c>
      <c r="H31" s="298">
        <v>2629146</v>
      </c>
    </row>
    <row r="32" spans="1:8" s="58" customFormat="1" ht="11.1" customHeight="1">
      <c r="A32" s="338" t="s">
        <v>164</v>
      </c>
      <c r="B32" s="338"/>
      <c r="C32" s="338"/>
      <c r="D32" s="61"/>
      <c r="E32" s="297" t="s">
        <v>7</v>
      </c>
      <c r="F32" s="298" t="s">
        <v>7</v>
      </c>
      <c r="G32" s="298" t="s">
        <v>7</v>
      </c>
      <c r="H32" s="298" t="s">
        <v>7</v>
      </c>
    </row>
    <row r="33" spans="1:8" s="58" customFormat="1" ht="11.1" customHeight="1">
      <c r="A33" s="334" t="s">
        <v>231</v>
      </c>
      <c r="B33" s="334"/>
      <c r="C33" s="334"/>
      <c r="D33" s="171"/>
      <c r="E33" s="297">
        <v>109196942</v>
      </c>
      <c r="F33" s="298" t="s">
        <v>7</v>
      </c>
      <c r="G33" s="298">
        <v>109140411</v>
      </c>
      <c r="H33" s="298">
        <v>56531</v>
      </c>
    </row>
    <row r="34" spans="1:8" s="58" customFormat="1" ht="11.1" customHeight="1">
      <c r="A34" s="334" t="s">
        <v>350</v>
      </c>
      <c r="B34" s="334"/>
      <c r="C34" s="334"/>
      <c r="D34" s="171"/>
      <c r="E34" s="297">
        <v>121528527</v>
      </c>
      <c r="F34" s="298" t="s">
        <v>7</v>
      </c>
      <c r="G34" s="298">
        <v>111810819</v>
      </c>
      <c r="H34" s="298">
        <v>9717708</v>
      </c>
    </row>
    <row r="35" spans="1:8" s="58" customFormat="1" ht="11.1" customHeight="1">
      <c r="A35" s="334" t="s">
        <v>232</v>
      </c>
      <c r="B35" s="334"/>
      <c r="C35" s="334"/>
      <c r="D35" s="171"/>
      <c r="E35" s="297">
        <v>838769488</v>
      </c>
      <c r="F35" s="298" t="s">
        <v>7</v>
      </c>
      <c r="G35" s="298">
        <v>824250577</v>
      </c>
      <c r="H35" s="298">
        <v>14518911</v>
      </c>
    </row>
    <row r="36" spans="1:8" s="58" customFormat="1" ht="11.1" customHeight="1">
      <c r="A36" s="334" t="s">
        <v>295</v>
      </c>
      <c r="B36" s="334"/>
      <c r="C36" s="334"/>
      <c r="D36" s="171"/>
      <c r="E36" s="297">
        <v>18158588</v>
      </c>
      <c r="F36" s="298" t="s">
        <v>7</v>
      </c>
      <c r="G36" s="298">
        <v>17876193</v>
      </c>
      <c r="H36" s="298">
        <v>282395</v>
      </c>
    </row>
    <row r="37" spans="1:8" s="58" customFormat="1" ht="11.1" customHeight="1">
      <c r="A37" s="334" t="s">
        <v>296</v>
      </c>
      <c r="B37" s="334"/>
      <c r="C37" s="334"/>
      <c r="D37" s="171"/>
      <c r="E37" s="297">
        <v>7679075</v>
      </c>
      <c r="F37" s="298" t="s">
        <v>7</v>
      </c>
      <c r="G37" s="298">
        <v>1143126</v>
      </c>
      <c r="H37" s="298">
        <v>6535949</v>
      </c>
    </row>
    <row r="38" spans="1:8" s="58" customFormat="1" ht="11.1" customHeight="1">
      <c r="A38" s="334" t="s">
        <v>297</v>
      </c>
      <c r="B38" s="334"/>
      <c r="C38" s="334"/>
      <c r="D38" s="171"/>
      <c r="E38" s="297">
        <v>7270080</v>
      </c>
      <c r="F38" s="298" t="s">
        <v>7</v>
      </c>
      <c r="G38" s="298">
        <v>6816531</v>
      </c>
      <c r="H38" s="298">
        <v>453549</v>
      </c>
    </row>
    <row r="39" spans="1:8" s="58" customFormat="1" ht="11.1" customHeight="1">
      <c r="A39" s="334" t="s">
        <v>298</v>
      </c>
      <c r="B39" s="334"/>
      <c r="C39" s="334"/>
      <c r="D39" s="171"/>
      <c r="E39" s="297">
        <v>47305611</v>
      </c>
      <c r="F39" s="298" t="s">
        <v>7</v>
      </c>
      <c r="G39" s="298">
        <v>46766273</v>
      </c>
      <c r="H39" s="298">
        <v>539338</v>
      </c>
    </row>
    <row r="40" spans="1:8" s="58" customFormat="1" ht="11.1" customHeight="1">
      <c r="A40" s="334" t="s">
        <v>299</v>
      </c>
      <c r="B40" s="334"/>
      <c r="C40" s="334"/>
      <c r="D40" s="171"/>
      <c r="E40" s="297">
        <v>145310665</v>
      </c>
      <c r="F40" s="298" t="s">
        <v>7</v>
      </c>
      <c r="G40" s="298">
        <v>139414527</v>
      </c>
      <c r="H40" s="298">
        <v>5896138</v>
      </c>
    </row>
    <row r="41" spans="1:8" s="58" customFormat="1" ht="11.1" customHeight="1">
      <c r="A41" s="334" t="s">
        <v>300</v>
      </c>
      <c r="B41" s="334"/>
      <c r="C41" s="334"/>
      <c r="D41" s="171"/>
      <c r="E41" s="297">
        <v>56737344</v>
      </c>
      <c r="F41" s="298" t="s">
        <v>7</v>
      </c>
      <c r="G41" s="298">
        <v>56468506</v>
      </c>
      <c r="H41" s="299">
        <v>268838</v>
      </c>
    </row>
    <row r="42" spans="1:8" s="58" customFormat="1" ht="11.1" customHeight="1">
      <c r="A42" s="334" t="s">
        <v>301</v>
      </c>
      <c r="B42" s="334"/>
      <c r="C42" s="334"/>
      <c r="D42" s="171"/>
      <c r="E42" s="297">
        <v>139858768</v>
      </c>
      <c r="F42" s="298" t="s">
        <v>7</v>
      </c>
      <c r="G42" s="298">
        <v>139350343</v>
      </c>
      <c r="H42" s="298">
        <v>508425</v>
      </c>
    </row>
    <row r="43" spans="1:8" s="58" customFormat="1" ht="11.1" customHeight="1">
      <c r="A43" s="338" t="s">
        <v>302</v>
      </c>
      <c r="B43" s="338"/>
      <c r="C43" s="338"/>
      <c r="D43" s="61"/>
      <c r="E43" s="297" t="s">
        <v>7</v>
      </c>
      <c r="F43" s="298" t="s">
        <v>7</v>
      </c>
      <c r="G43" s="298" t="s">
        <v>7</v>
      </c>
      <c r="H43" s="298" t="s">
        <v>7</v>
      </c>
    </row>
    <row r="44" spans="1:8" s="58" customFormat="1" ht="11.1" customHeight="1">
      <c r="A44" s="334" t="s">
        <v>303</v>
      </c>
      <c r="B44" s="334"/>
      <c r="C44" s="334"/>
      <c r="D44" s="171"/>
      <c r="E44" s="297">
        <v>403807611</v>
      </c>
      <c r="F44" s="298" t="s">
        <v>7</v>
      </c>
      <c r="G44" s="298">
        <v>403807611</v>
      </c>
      <c r="H44" s="299" t="s">
        <v>306</v>
      </c>
    </row>
    <row r="45" spans="1:8" s="58" customFormat="1" ht="11.1" customHeight="1">
      <c r="A45" s="334" t="s">
        <v>322</v>
      </c>
      <c r="B45" s="334"/>
      <c r="C45" s="334"/>
      <c r="D45" s="171"/>
      <c r="E45" s="297">
        <v>12641746</v>
      </c>
      <c r="F45" s="298" t="s">
        <v>7</v>
      </c>
      <c r="G45" s="298">
        <v>12607467</v>
      </c>
      <c r="H45" s="299">
        <v>34279</v>
      </c>
    </row>
    <row r="46" spans="1:8" s="58" customFormat="1" ht="11.1" customHeight="1">
      <c r="A46" s="338" t="s">
        <v>165</v>
      </c>
      <c r="B46" s="338"/>
      <c r="C46" s="338"/>
      <c r="D46" s="61"/>
      <c r="E46" s="297" t="s">
        <v>7</v>
      </c>
      <c r="F46" s="298" t="s">
        <v>7</v>
      </c>
      <c r="G46" s="298" t="s">
        <v>7</v>
      </c>
      <c r="H46" s="299" t="s">
        <v>7</v>
      </c>
    </row>
    <row r="47" spans="1:8" s="58" customFormat="1" ht="11.1" customHeight="1">
      <c r="A47" s="334" t="s">
        <v>233</v>
      </c>
      <c r="B47" s="334"/>
      <c r="C47" s="334"/>
      <c r="D47" s="171"/>
      <c r="E47" s="297">
        <v>424964822</v>
      </c>
      <c r="F47" s="298" t="s">
        <v>7</v>
      </c>
      <c r="G47" s="298">
        <v>424851398</v>
      </c>
      <c r="H47" s="299">
        <v>113424</v>
      </c>
    </row>
    <row r="48" spans="1:8" s="58" customFormat="1" ht="11.1" customHeight="1">
      <c r="A48" s="334" t="s">
        <v>207</v>
      </c>
      <c r="B48" s="334"/>
      <c r="C48" s="334"/>
      <c r="D48" s="171"/>
      <c r="E48" s="297">
        <v>147411277</v>
      </c>
      <c r="F48" s="298" t="s">
        <v>7</v>
      </c>
      <c r="G48" s="298">
        <v>147411277</v>
      </c>
      <c r="H48" s="299" t="s">
        <v>306</v>
      </c>
    </row>
    <row r="49" spans="1:8" s="58" customFormat="1" ht="11.1" customHeight="1">
      <c r="A49" s="338" t="s">
        <v>166</v>
      </c>
      <c r="B49" s="338"/>
      <c r="C49" s="338"/>
      <c r="D49" s="61"/>
      <c r="E49" s="297" t="s">
        <v>7</v>
      </c>
      <c r="F49" s="298" t="s">
        <v>7</v>
      </c>
      <c r="G49" s="298" t="s">
        <v>7</v>
      </c>
      <c r="H49" s="298" t="s">
        <v>7</v>
      </c>
    </row>
    <row r="50" spans="1:8" s="58" customFormat="1" ht="11.1" customHeight="1">
      <c r="A50" s="334" t="s">
        <v>234</v>
      </c>
      <c r="B50" s="334"/>
      <c r="C50" s="334"/>
      <c r="D50" s="171"/>
      <c r="E50" s="297">
        <v>75020830</v>
      </c>
      <c r="F50" s="298" t="s">
        <v>7</v>
      </c>
      <c r="G50" s="298">
        <v>74918756</v>
      </c>
      <c r="H50" s="298">
        <v>102074</v>
      </c>
    </row>
    <row r="51" spans="1:8" s="58" customFormat="1" ht="11.1" customHeight="1">
      <c r="A51" s="338" t="s">
        <v>167</v>
      </c>
      <c r="B51" s="338"/>
      <c r="C51" s="338"/>
      <c r="D51" s="61"/>
      <c r="E51" s="297" t="s">
        <v>7</v>
      </c>
      <c r="F51" s="298" t="s">
        <v>7</v>
      </c>
      <c r="G51" s="298" t="s">
        <v>7</v>
      </c>
      <c r="H51" s="298" t="s">
        <v>7</v>
      </c>
    </row>
    <row r="52" spans="1:8" s="58" customFormat="1" ht="11.1" customHeight="1">
      <c r="A52" s="334" t="s">
        <v>235</v>
      </c>
      <c r="B52" s="334"/>
      <c r="C52" s="334"/>
      <c r="D52" s="171"/>
      <c r="E52" s="297">
        <v>29263862</v>
      </c>
      <c r="F52" s="298" t="s">
        <v>7</v>
      </c>
      <c r="G52" s="298">
        <v>25674837</v>
      </c>
      <c r="H52" s="298">
        <v>3589025</v>
      </c>
    </row>
    <row r="53" spans="1:8" s="58" customFormat="1" ht="11.1" customHeight="1">
      <c r="A53" s="334" t="s">
        <v>37</v>
      </c>
      <c r="B53" s="334"/>
      <c r="C53" s="334"/>
      <c r="D53" s="171"/>
      <c r="E53" s="297">
        <v>2258253</v>
      </c>
      <c r="F53" s="298" t="s">
        <v>7</v>
      </c>
      <c r="G53" s="298">
        <v>2254318</v>
      </c>
      <c r="H53" s="298">
        <v>3935</v>
      </c>
    </row>
    <row r="54" spans="1:8" s="58" customFormat="1" ht="11.1" customHeight="1">
      <c r="A54" s="338" t="s">
        <v>168</v>
      </c>
      <c r="B54" s="338"/>
      <c r="C54" s="338"/>
      <c r="D54" s="61"/>
      <c r="E54" s="297" t="s">
        <v>7</v>
      </c>
      <c r="F54" s="298" t="s">
        <v>7</v>
      </c>
      <c r="G54" s="298" t="s">
        <v>7</v>
      </c>
      <c r="H54" s="298" t="s">
        <v>7</v>
      </c>
    </row>
    <row r="55" spans="1:8" s="58" customFormat="1" ht="11.1" customHeight="1">
      <c r="A55" s="334" t="s">
        <v>236</v>
      </c>
      <c r="B55" s="334"/>
      <c r="C55" s="334"/>
      <c r="D55" s="171"/>
      <c r="E55" s="297">
        <v>24810991</v>
      </c>
      <c r="F55" s="298" t="s">
        <v>7</v>
      </c>
      <c r="G55" s="298">
        <v>23187495</v>
      </c>
      <c r="H55" s="298">
        <v>1623496</v>
      </c>
    </row>
    <row r="56" spans="1:8" s="221" customFormat="1" ht="11.1" customHeight="1">
      <c r="A56" s="337" t="s">
        <v>150</v>
      </c>
      <c r="B56" s="337"/>
      <c r="C56" s="337"/>
      <c r="D56" s="114"/>
      <c r="E56" s="300">
        <v>2334785506</v>
      </c>
      <c r="F56" s="301" t="s">
        <v>7</v>
      </c>
      <c r="G56" s="301">
        <v>2241197540</v>
      </c>
      <c r="H56" s="301">
        <v>93587966</v>
      </c>
    </row>
    <row r="57" spans="1:8" s="58" customFormat="1" ht="11.1" customHeight="1">
      <c r="A57" s="334" t="s">
        <v>237</v>
      </c>
      <c r="B57" s="334"/>
      <c r="C57" s="334"/>
      <c r="D57" s="171"/>
      <c r="E57" s="297">
        <v>2186737758</v>
      </c>
      <c r="F57" s="299" t="s">
        <v>7</v>
      </c>
      <c r="G57" s="299" t="s">
        <v>372</v>
      </c>
      <c r="H57" s="299" t="s">
        <v>372</v>
      </c>
    </row>
    <row r="58" spans="1:8" s="58" customFormat="1" ht="9.95" customHeight="1">
      <c r="A58" s="379" t="s">
        <v>39</v>
      </c>
      <c r="B58" s="379"/>
      <c r="C58" s="379"/>
      <c r="D58" s="379"/>
      <c r="E58" s="379"/>
      <c r="F58" s="379"/>
      <c r="G58" s="379"/>
      <c r="H58" s="379"/>
    </row>
    <row r="59" spans="1:8" s="212" customFormat="1" ht="8.25">
      <c r="A59" s="335" t="s">
        <v>330</v>
      </c>
      <c r="B59" s="335"/>
      <c r="C59" s="335"/>
      <c r="D59" s="335"/>
      <c r="E59" s="335"/>
      <c r="F59" s="335"/>
      <c r="G59" s="335"/>
      <c r="H59" s="335"/>
    </row>
    <row r="60" spans="1:8" s="212" customFormat="1" ht="8.25">
      <c r="A60" s="336" t="s">
        <v>335</v>
      </c>
      <c r="B60" s="336"/>
      <c r="C60" s="336"/>
      <c r="D60" s="336"/>
      <c r="E60" s="336"/>
      <c r="F60" s="336"/>
      <c r="G60" s="336"/>
      <c r="H60" s="336"/>
    </row>
    <row r="61" spans="1:8" s="212" customFormat="1" ht="8.25">
      <c r="A61" s="336" t="s">
        <v>331</v>
      </c>
      <c r="B61" s="336"/>
      <c r="C61" s="336"/>
      <c r="D61" s="336"/>
      <c r="E61" s="336"/>
      <c r="F61" s="336"/>
      <c r="G61" s="336"/>
      <c r="H61" s="336"/>
    </row>
    <row r="62" spans="1:8" s="212" customFormat="1" ht="8.25">
      <c r="A62" s="336" t="s">
        <v>169</v>
      </c>
      <c r="B62" s="336"/>
      <c r="C62" s="336"/>
      <c r="D62" s="336"/>
      <c r="E62" s="336"/>
      <c r="F62" s="336"/>
      <c r="G62" s="336"/>
      <c r="H62" s="336"/>
    </row>
    <row r="63" spans="1:8" s="212" customFormat="1" ht="8.25">
      <c r="A63" s="336" t="s">
        <v>242</v>
      </c>
      <c r="B63" s="336"/>
      <c r="C63" s="336"/>
      <c r="D63" s="336"/>
      <c r="E63" s="336"/>
      <c r="F63" s="336"/>
      <c r="G63" s="336"/>
      <c r="H63" s="336"/>
    </row>
    <row r="64" spans="1:8" s="212" customFormat="1" ht="8.25">
      <c r="A64" s="336" t="s">
        <v>323</v>
      </c>
      <c r="B64" s="336"/>
      <c r="C64" s="336"/>
      <c r="D64" s="336"/>
      <c r="E64" s="336"/>
      <c r="F64" s="336"/>
      <c r="G64" s="336"/>
      <c r="H64" s="336"/>
    </row>
    <row r="65" spans="1:8" s="209" customFormat="1" ht="16.5" customHeight="1">
      <c r="A65" s="335"/>
      <c r="B65" s="335"/>
      <c r="C65" s="335"/>
      <c r="D65" s="335"/>
      <c r="E65" s="335"/>
      <c r="F65" s="335"/>
      <c r="G65" s="335"/>
      <c r="H65" s="335"/>
    </row>
    <row r="66" s="59" customFormat="1" ht="9.6" customHeight="1"/>
    <row r="67" ht="9.75" customHeight="1"/>
    <row r="68" ht="9.75" customHeight="1"/>
    <row r="73" ht="15" customHeight="1"/>
  </sheetData>
  <mergeCells count="69">
    <mergeCell ref="H16:H20"/>
    <mergeCell ref="F7:F11"/>
    <mergeCell ref="G7:G11"/>
    <mergeCell ref="A62:H62"/>
    <mergeCell ref="A63:H63"/>
    <mergeCell ref="H7:H11"/>
    <mergeCell ref="F15:H15"/>
    <mergeCell ref="F18:G18"/>
    <mergeCell ref="F19:G19"/>
    <mergeCell ref="F20:G20"/>
    <mergeCell ref="A24:C24"/>
    <mergeCell ref="A32:C32"/>
    <mergeCell ref="A22:C22"/>
    <mergeCell ref="A23:C23"/>
    <mergeCell ref="A36:C36"/>
    <mergeCell ref="A33:C33"/>
    <mergeCell ref="A65:H65"/>
    <mergeCell ref="A38:C38"/>
    <mergeCell ref="A39:C39"/>
    <mergeCell ref="A40:C40"/>
    <mergeCell ref="A56:C56"/>
    <mergeCell ref="A57:C57"/>
    <mergeCell ref="A64:H64"/>
    <mergeCell ref="A60:H60"/>
    <mergeCell ref="A61:H61"/>
    <mergeCell ref="A59:H59"/>
    <mergeCell ref="A41:C41"/>
    <mergeCell ref="A42:C42"/>
    <mergeCell ref="A58:H58"/>
    <mergeCell ref="A55:C55"/>
    <mergeCell ref="A27:C27"/>
    <mergeCell ref="A25:C25"/>
    <mergeCell ref="A26:C26"/>
    <mergeCell ref="A54:C54"/>
    <mergeCell ref="A45:C45"/>
    <mergeCell ref="A44:C44"/>
    <mergeCell ref="A37:C37"/>
    <mergeCell ref="A52:C52"/>
    <mergeCell ref="A53:C53"/>
    <mergeCell ref="A46:C46"/>
    <mergeCell ref="A47:C47"/>
    <mergeCell ref="A48:C48"/>
    <mergeCell ref="A50:C50"/>
    <mergeCell ref="A51:C51"/>
    <mergeCell ref="A49:C49"/>
    <mergeCell ref="A20:D20"/>
    <mergeCell ref="A6:D11"/>
    <mergeCell ref="A15:D15"/>
    <mergeCell ref="A16:D16"/>
    <mergeCell ref="A17:D17"/>
    <mergeCell ref="A18:D18"/>
    <mergeCell ref="A19:D19"/>
    <mergeCell ref="A12:C14"/>
    <mergeCell ref="A1:H1"/>
    <mergeCell ref="A43:C43"/>
    <mergeCell ref="A34:C34"/>
    <mergeCell ref="A29:C29"/>
    <mergeCell ref="A30:C30"/>
    <mergeCell ref="A31:C31"/>
    <mergeCell ref="A35:C35"/>
    <mergeCell ref="A28:C28"/>
    <mergeCell ref="A2:H2"/>
    <mergeCell ref="A3:H3"/>
    <mergeCell ref="A4:H4"/>
    <mergeCell ref="A5:H5"/>
    <mergeCell ref="F6:H6"/>
    <mergeCell ref="E6:E11"/>
    <mergeCell ref="F16:G17"/>
    <mergeCell ref="E15:E20"/>
  </mergeCells>
  <printOptions horizontalCentered="1"/>
  <pageMargins left="0.7874015748031497" right="0.7874015748031497" top="0.5905511811023623" bottom="0.7874015748031497" header="0.5118110236220472" footer="0.5118110236220472"/>
  <pageSetup fitToHeight="1" fitToWidth="1" horizontalDpi="600" verticalDpi="600" orientation="portrait" paperSize="9" scale="95" r:id="rId1"/>
  <headerFooter alignWithMargins="0">
    <oddFooter>&amp;C8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4"/>
  <sheetViews>
    <sheetView workbookViewId="0" topLeftCell="A1">
      <selection activeCell="I1" sqref="I1"/>
    </sheetView>
  </sheetViews>
  <sheetFormatPr defaultColWidth="9.140625" defaultRowHeight="12.75"/>
  <cols>
    <col min="1" max="1" width="27.57421875" style="52" customWidth="1"/>
    <col min="2" max="2" width="0.85546875" style="52" customWidth="1"/>
    <col min="3" max="3" width="12.00390625" style="52" customWidth="1"/>
    <col min="4" max="4" width="0.85546875" style="52" customWidth="1"/>
    <col min="5" max="5" width="11.00390625" style="52" customWidth="1"/>
    <col min="6" max="6" width="12.28125" style="52" customWidth="1"/>
    <col min="7" max="7" width="15.140625" style="52" customWidth="1"/>
    <col min="8" max="8" width="13.140625" style="52" customWidth="1"/>
    <col min="9" max="16384" width="9.140625" style="52" customWidth="1"/>
  </cols>
  <sheetData>
    <row r="1" spans="1:8" s="64" customFormat="1" ht="15.75" customHeight="1">
      <c r="A1" s="366"/>
      <c r="B1" s="366"/>
      <c r="C1" s="366"/>
      <c r="D1" s="366"/>
      <c r="E1" s="366"/>
      <c r="F1" s="366"/>
      <c r="G1" s="366"/>
      <c r="H1" s="366"/>
    </row>
    <row r="2" spans="1:8" s="64" customFormat="1" ht="12" customHeight="1">
      <c r="A2" s="367" t="s">
        <v>154</v>
      </c>
      <c r="B2" s="367"/>
      <c r="C2" s="367"/>
      <c r="D2" s="367"/>
      <c r="E2" s="367"/>
      <c r="F2" s="367"/>
      <c r="G2" s="367"/>
      <c r="H2" s="367"/>
    </row>
    <row r="3" spans="1:8" s="64" customFormat="1" ht="11.25" customHeight="1">
      <c r="A3" s="367" t="s">
        <v>385</v>
      </c>
      <c r="B3" s="367"/>
      <c r="C3" s="367"/>
      <c r="D3" s="367"/>
      <c r="E3" s="367"/>
      <c r="F3" s="367"/>
      <c r="G3" s="367"/>
      <c r="H3" s="367"/>
    </row>
    <row r="4" spans="1:8" s="64" customFormat="1" ht="11.25" customHeight="1">
      <c r="A4" s="367" t="s">
        <v>40</v>
      </c>
      <c r="B4" s="368"/>
      <c r="C4" s="368"/>
      <c r="D4" s="368"/>
      <c r="E4" s="368"/>
      <c r="F4" s="368"/>
      <c r="G4" s="368"/>
      <c r="H4" s="368"/>
    </row>
    <row r="5" spans="1:8" s="64" customFormat="1" ht="11.25" customHeight="1">
      <c r="A5" s="369" t="s">
        <v>241</v>
      </c>
      <c r="B5" s="370"/>
      <c r="C5" s="370"/>
      <c r="D5" s="370"/>
      <c r="E5" s="370"/>
      <c r="F5" s="370"/>
      <c r="G5" s="370"/>
      <c r="H5" s="370"/>
    </row>
    <row r="6" spans="1:9" ht="17.25" customHeight="1">
      <c r="A6" s="357" t="s">
        <v>224</v>
      </c>
      <c r="B6" s="357"/>
      <c r="C6" s="357"/>
      <c r="D6" s="363"/>
      <c r="E6" s="362" t="s">
        <v>0</v>
      </c>
      <c r="F6" s="371" t="s">
        <v>125</v>
      </c>
      <c r="G6" s="372"/>
      <c r="H6" s="372"/>
      <c r="I6" s="56"/>
    </row>
    <row r="7" spans="1:8" ht="21" customHeight="1">
      <c r="A7" s="342"/>
      <c r="B7" s="342"/>
      <c r="C7" s="342"/>
      <c r="D7" s="364"/>
      <c r="E7" s="347"/>
      <c r="F7" s="362" t="s">
        <v>278</v>
      </c>
      <c r="G7" s="362" t="s">
        <v>279</v>
      </c>
      <c r="H7" s="345" t="s">
        <v>280</v>
      </c>
    </row>
    <row r="8" spans="1:8" ht="20.25" customHeight="1">
      <c r="A8" s="342"/>
      <c r="B8" s="342"/>
      <c r="C8" s="342"/>
      <c r="D8" s="364"/>
      <c r="E8" s="347"/>
      <c r="F8" s="347"/>
      <c r="G8" s="347"/>
      <c r="H8" s="346"/>
    </row>
    <row r="9" spans="1:8" ht="22.5" customHeight="1">
      <c r="A9" s="342"/>
      <c r="B9" s="342"/>
      <c r="C9" s="342"/>
      <c r="D9" s="364"/>
      <c r="E9" s="347"/>
      <c r="F9" s="347"/>
      <c r="G9" s="347"/>
      <c r="H9" s="346"/>
    </row>
    <row r="10" spans="1:8" ht="10.5" customHeight="1">
      <c r="A10" s="342"/>
      <c r="B10" s="342"/>
      <c r="C10" s="342"/>
      <c r="D10" s="364"/>
      <c r="E10" s="347"/>
      <c r="F10" s="347"/>
      <c r="G10" s="347"/>
      <c r="H10" s="346"/>
    </row>
    <row r="11" spans="1:8" ht="9.95" customHeight="1">
      <c r="A11" s="344"/>
      <c r="B11" s="344"/>
      <c r="C11" s="344"/>
      <c r="D11" s="374"/>
      <c r="E11" s="373"/>
      <c r="F11" s="373"/>
      <c r="G11" s="373"/>
      <c r="H11" s="380"/>
    </row>
    <row r="12" spans="1:4" ht="6" customHeight="1">
      <c r="A12" s="382" t="s">
        <v>152</v>
      </c>
      <c r="B12" s="382"/>
      <c r="C12" s="382"/>
      <c r="D12" s="218"/>
    </row>
    <row r="13" spans="1:8" ht="9.75" customHeight="1">
      <c r="A13" s="360"/>
      <c r="B13" s="360"/>
      <c r="C13" s="360"/>
      <c r="D13" s="173"/>
      <c r="E13" s="156">
        <v>147463023</v>
      </c>
      <c r="F13" s="157">
        <v>30606172</v>
      </c>
      <c r="G13" s="157">
        <v>101286526</v>
      </c>
      <c r="H13" s="157">
        <v>15570325</v>
      </c>
    </row>
    <row r="14" spans="1:8" ht="6" customHeight="1">
      <c r="A14" s="378"/>
      <c r="B14" s="378"/>
      <c r="C14" s="378"/>
      <c r="D14" s="174"/>
      <c r="E14" s="142"/>
      <c r="F14" s="143"/>
      <c r="G14" s="143"/>
      <c r="H14" s="143"/>
    </row>
    <row r="15" spans="1:8" ht="9.95" customHeight="1">
      <c r="A15" s="61" t="s">
        <v>7</v>
      </c>
      <c r="B15" s="61" t="s">
        <v>7</v>
      </c>
      <c r="C15" s="176" t="s">
        <v>7</v>
      </c>
      <c r="D15" s="176"/>
      <c r="E15" s="383" t="s">
        <v>0</v>
      </c>
      <c r="F15" s="372" t="s">
        <v>155</v>
      </c>
      <c r="G15" s="372"/>
      <c r="H15" s="372"/>
    </row>
    <row r="16" spans="1:8" ht="9.95" customHeight="1">
      <c r="A16" s="342" t="s">
        <v>130</v>
      </c>
      <c r="B16" s="342"/>
      <c r="C16" s="342"/>
      <c r="D16" s="377"/>
      <c r="E16" s="384"/>
      <c r="F16" s="357" t="s">
        <v>35</v>
      </c>
      <c r="G16" s="363"/>
      <c r="H16" s="345" t="s">
        <v>281</v>
      </c>
    </row>
    <row r="17" spans="1:8" ht="9.95" customHeight="1">
      <c r="A17" s="342" t="s">
        <v>226</v>
      </c>
      <c r="B17" s="342"/>
      <c r="C17" s="342"/>
      <c r="D17" s="74"/>
      <c r="E17" s="384"/>
      <c r="F17" s="359"/>
      <c r="G17" s="365"/>
      <c r="H17" s="346"/>
    </row>
    <row r="18" spans="1:8" ht="9.95" customHeight="1">
      <c r="A18" s="342" t="s">
        <v>156</v>
      </c>
      <c r="B18" s="342"/>
      <c r="C18" s="342"/>
      <c r="D18" s="74"/>
      <c r="E18" s="384"/>
      <c r="F18" s="357" t="s">
        <v>157</v>
      </c>
      <c r="G18" s="363"/>
      <c r="H18" s="346"/>
    </row>
    <row r="19" spans="1:8" ht="9.95" customHeight="1">
      <c r="A19" s="79"/>
      <c r="B19" s="79"/>
      <c r="C19" s="79"/>
      <c r="D19" s="74"/>
      <c r="E19" s="384"/>
      <c r="F19" s="342" t="s">
        <v>158</v>
      </c>
      <c r="G19" s="364"/>
      <c r="H19" s="346"/>
    </row>
    <row r="20" spans="1:8" s="58" customFormat="1" ht="9.95" customHeight="1">
      <c r="A20" s="179"/>
      <c r="B20" s="179"/>
      <c r="C20" s="178"/>
      <c r="D20" s="172"/>
      <c r="E20" s="385"/>
      <c r="F20" s="359" t="s">
        <v>159</v>
      </c>
      <c r="G20" s="365"/>
      <c r="H20" s="358"/>
    </row>
    <row r="21" spans="1:8" s="58" customFormat="1" ht="9.75" customHeight="1">
      <c r="A21" s="33" t="s">
        <v>7</v>
      </c>
      <c r="B21" s="33" t="s">
        <v>7</v>
      </c>
      <c r="C21" s="61" t="s">
        <v>7</v>
      </c>
      <c r="D21" s="61"/>
      <c r="E21" s="61" t="s">
        <v>7</v>
      </c>
      <c r="F21" s="33" t="s">
        <v>7</v>
      </c>
      <c r="G21" s="33" t="s">
        <v>7</v>
      </c>
      <c r="H21" s="33" t="s">
        <v>7</v>
      </c>
    </row>
    <row r="22" spans="1:8" s="58" customFormat="1" ht="11.1" customHeight="1">
      <c r="A22" s="360" t="s">
        <v>36</v>
      </c>
      <c r="B22" s="360"/>
      <c r="C22" s="360"/>
      <c r="D22" s="173"/>
      <c r="E22" s="154">
        <v>35105329</v>
      </c>
      <c r="F22" s="38" t="s">
        <v>7</v>
      </c>
      <c r="G22" s="153">
        <v>20391016</v>
      </c>
      <c r="H22" s="153">
        <v>14714313</v>
      </c>
    </row>
    <row r="23" spans="1:8" s="58" customFormat="1" ht="11.1" customHeight="1">
      <c r="A23" s="360" t="s">
        <v>38</v>
      </c>
      <c r="B23" s="360"/>
      <c r="C23" s="360"/>
      <c r="D23" s="173"/>
      <c r="E23" s="154">
        <v>74809890</v>
      </c>
      <c r="F23" s="38" t="s">
        <v>7</v>
      </c>
      <c r="G23" s="153">
        <v>60811522</v>
      </c>
      <c r="H23" s="153">
        <v>13998368</v>
      </c>
    </row>
    <row r="24" spans="1:8" s="58" customFormat="1" ht="11.1" customHeight="1">
      <c r="A24" s="338" t="s">
        <v>160</v>
      </c>
      <c r="B24" s="338"/>
      <c r="C24" s="338"/>
      <c r="D24" s="61"/>
      <c r="E24" s="37" t="s">
        <v>7</v>
      </c>
      <c r="F24" s="38" t="s">
        <v>7</v>
      </c>
      <c r="G24" s="38" t="s">
        <v>7</v>
      </c>
      <c r="H24" s="38" t="s">
        <v>7</v>
      </c>
    </row>
    <row r="25" spans="1:8" s="58" customFormat="1" ht="11.1" customHeight="1">
      <c r="A25" s="360" t="s">
        <v>227</v>
      </c>
      <c r="B25" s="360"/>
      <c r="C25" s="360"/>
      <c r="D25" s="173"/>
      <c r="E25" s="154">
        <v>85245629</v>
      </c>
      <c r="F25" s="38" t="s">
        <v>7</v>
      </c>
      <c r="G25" s="153">
        <v>80623667</v>
      </c>
      <c r="H25" s="153">
        <v>4621962</v>
      </c>
    </row>
    <row r="26" spans="1:8" s="58" customFormat="1" ht="11.1" customHeight="1">
      <c r="A26" s="338" t="s">
        <v>161</v>
      </c>
      <c r="B26" s="338"/>
      <c r="C26" s="338"/>
      <c r="D26" s="61"/>
      <c r="E26" s="37" t="s">
        <v>7</v>
      </c>
      <c r="F26" s="38" t="s">
        <v>7</v>
      </c>
      <c r="G26" s="38" t="s">
        <v>7</v>
      </c>
      <c r="H26" s="38" t="s">
        <v>7</v>
      </c>
    </row>
    <row r="27" spans="1:8" s="58" customFormat="1" ht="11.1" customHeight="1">
      <c r="A27" s="338" t="s">
        <v>255</v>
      </c>
      <c r="B27" s="338"/>
      <c r="C27" s="338"/>
      <c r="D27" s="61"/>
      <c r="E27" s="37" t="s">
        <v>7</v>
      </c>
      <c r="F27" s="38" t="s">
        <v>7</v>
      </c>
      <c r="G27" s="38" t="s">
        <v>7</v>
      </c>
      <c r="H27" s="38" t="s">
        <v>7</v>
      </c>
    </row>
    <row r="28" spans="1:8" s="58" customFormat="1" ht="11.1" customHeight="1">
      <c r="A28" s="360" t="s">
        <v>228</v>
      </c>
      <c r="B28" s="360"/>
      <c r="C28" s="360"/>
      <c r="D28" s="173"/>
      <c r="E28" s="154">
        <v>46734691</v>
      </c>
      <c r="F28" s="38" t="s">
        <v>7</v>
      </c>
      <c r="G28" s="153">
        <v>46733518</v>
      </c>
      <c r="H28" s="153">
        <v>1173</v>
      </c>
    </row>
    <row r="29" spans="1:8" s="58" customFormat="1" ht="11.1" customHeight="1">
      <c r="A29" s="338" t="s">
        <v>163</v>
      </c>
      <c r="B29" s="338"/>
      <c r="C29" s="338"/>
      <c r="D29" s="61"/>
      <c r="E29" s="37" t="s">
        <v>7</v>
      </c>
      <c r="F29" s="38" t="s">
        <v>7</v>
      </c>
      <c r="G29" s="38" t="s">
        <v>7</v>
      </c>
      <c r="H29" s="38" t="s">
        <v>7</v>
      </c>
    </row>
    <row r="30" spans="1:8" s="58" customFormat="1" ht="11.1" customHeight="1">
      <c r="A30" s="360" t="s">
        <v>229</v>
      </c>
      <c r="B30" s="360"/>
      <c r="C30" s="360"/>
      <c r="D30" s="173"/>
      <c r="E30" s="151">
        <v>560696695</v>
      </c>
      <c r="F30" s="38" t="s">
        <v>7</v>
      </c>
      <c r="G30" s="153">
        <v>548441543</v>
      </c>
      <c r="H30" s="153">
        <v>12255152</v>
      </c>
    </row>
    <row r="31" spans="1:8" s="58" customFormat="1" ht="11.1" customHeight="1">
      <c r="A31" s="360" t="s">
        <v>230</v>
      </c>
      <c r="B31" s="360"/>
      <c r="C31" s="360"/>
      <c r="D31" s="173"/>
      <c r="E31" s="154">
        <v>439402288</v>
      </c>
      <c r="F31" s="38" t="s">
        <v>7</v>
      </c>
      <c r="G31" s="153">
        <v>436785844</v>
      </c>
      <c r="H31" s="153">
        <v>2616444</v>
      </c>
    </row>
    <row r="32" spans="1:8" s="58" customFormat="1" ht="11.1" customHeight="1">
      <c r="A32" s="338" t="s">
        <v>164</v>
      </c>
      <c r="B32" s="338"/>
      <c r="C32" s="338"/>
      <c r="D32" s="61"/>
      <c r="E32" s="37" t="s">
        <v>7</v>
      </c>
      <c r="F32" s="38" t="s">
        <v>7</v>
      </c>
      <c r="G32" s="38" t="s">
        <v>7</v>
      </c>
      <c r="H32" s="38" t="s">
        <v>7</v>
      </c>
    </row>
    <row r="33" spans="1:8" s="58" customFormat="1" ht="11.1" customHeight="1">
      <c r="A33" s="360" t="s">
        <v>231</v>
      </c>
      <c r="B33" s="360"/>
      <c r="C33" s="360"/>
      <c r="D33" s="173"/>
      <c r="E33" s="154">
        <v>109084675</v>
      </c>
      <c r="F33" s="38" t="s">
        <v>7</v>
      </c>
      <c r="G33" s="153">
        <v>109028144</v>
      </c>
      <c r="H33" s="153">
        <v>56531</v>
      </c>
    </row>
    <row r="34" spans="1:8" s="58" customFormat="1" ht="11.1" customHeight="1">
      <c r="A34" s="360" t="s">
        <v>350</v>
      </c>
      <c r="B34" s="360"/>
      <c r="C34" s="360"/>
      <c r="D34" s="173"/>
      <c r="E34" s="154">
        <v>121294407</v>
      </c>
      <c r="F34" s="38" t="s">
        <v>7</v>
      </c>
      <c r="G34" s="153">
        <v>111655699</v>
      </c>
      <c r="H34" s="153">
        <v>9638708</v>
      </c>
    </row>
    <row r="35" spans="1:8" s="58" customFormat="1" ht="11.1" customHeight="1">
      <c r="A35" s="360" t="s">
        <v>232</v>
      </c>
      <c r="B35" s="360"/>
      <c r="C35" s="360"/>
      <c r="D35" s="173"/>
      <c r="E35" s="151">
        <v>838644488</v>
      </c>
      <c r="F35" s="38" t="s">
        <v>7</v>
      </c>
      <c r="G35" s="152">
        <v>824125577</v>
      </c>
      <c r="H35" s="153">
        <v>14518911</v>
      </c>
    </row>
    <row r="36" spans="1:8" s="58" customFormat="1" ht="11.1" customHeight="1">
      <c r="A36" s="360" t="s">
        <v>295</v>
      </c>
      <c r="B36" s="360"/>
      <c r="C36" s="360"/>
      <c r="D36" s="173"/>
      <c r="E36" s="154">
        <v>18158588</v>
      </c>
      <c r="F36" s="38" t="s">
        <v>7</v>
      </c>
      <c r="G36" s="153">
        <v>17876193</v>
      </c>
      <c r="H36" s="153">
        <v>282395</v>
      </c>
    </row>
    <row r="37" spans="1:8" s="58" customFormat="1" ht="11.1" customHeight="1">
      <c r="A37" s="360" t="s">
        <v>296</v>
      </c>
      <c r="B37" s="360"/>
      <c r="C37" s="360"/>
      <c r="D37" s="173"/>
      <c r="E37" s="154">
        <v>7679075</v>
      </c>
      <c r="F37" s="38" t="s">
        <v>7</v>
      </c>
      <c r="G37" s="153">
        <v>1143126</v>
      </c>
      <c r="H37" s="153">
        <v>6535949</v>
      </c>
    </row>
    <row r="38" spans="1:8" s="58" customFormat="1" ht="11.1" customHeight="1">
      <c r="A38" s="360" t="s">
        <v>297</v>
      </c>
      <c r="B38" s="360"/>
      <c r="C38" s="360"/>
      <c r="D38" s="173"/>
      <c r="E38" s="154">
        <v>7270080</v>
      </c>
      <c r="F38" s="38" t="s">
        <v>7</v>
      </c>
      <c r="G38" s="153">
        <v>6816531</v>
      </c>
      <c r="H38" s="153">
        <v>453549</v>
      </c>
    </row>
    <row r="39" spans="1:8" s="58" customFormat="1" ht="11.1" customHeight="1">
      <c r="A39" s="360" t="s">
        <v>298</v>
      </c>
      <c r="B39" s="360"/>
      <c r="C39" s="360"/>
      <c r="D39" s="173"/>
      <c r="E39" s="154">
        <v>47305611</v>
      </c>
      <c r="F39" s="38" t="s">
        <v>7</v>
      </c>
      <c r="G39" s="153">
        <v>46766273</v>
      </c>
      <c r="H39" s="153">
        <v>539338</v>
      </c>
    </row>
    <row r="40" spans="1:8" s="58" customFormat="1" ht="11.1" customHeight="1">
      <c r="A40" s="360" t="s">
        <v>299</v>
      </c>
      <c r="B40" s="360"/>
      <c r="C40" s="360"/>
      <c r="D40" s="173"/>
      <c r="E40" s="154">
        <v>145310665</v>
      </c>
      <c r="F40" s="38" t="s">
        <v>7</v>
      </c>
      <c r="G40" s="153">
        <v>139414527</v>
      </c>
      <c r="H40" s="153">
        <v>5896138</v>
      </c>
    </row>
    <row r="41" spans="1:8" s="58" customFormat="1" ht="11.1" customHeight="1">
      <c r="A41" s="360" t="s">
        <v>300</v>
      </c>
      <c r="B41" s="360"/>
      <c r="C41" s="360"/>
      <c r="D41" s="173"/>
      <c r="E41" s="154">
        <v>56737344</v>
      </c>
      <c r="F41" s="38" t="s">
        <v>7</v>
      </c>
      <c r="G41" s="153">
        <v>56468506</v>
      </c>
      <c r="H41" s="155">
        <v>268838</v>
      </c>
    </row>
    <row r="42" spans="1:8" s="58" customFormat="1" ht="11.1" customHeight="1">
      <c r="A42" s="360" t="s">
        <v>301</v>
      </c>
      <c r="B42" s="360"/>
      <c r="C42" s="360"/>
      <c r="D42" s="173"/>
      <c r="E42" s="154">
        <v>139858768</v>
      </c>
      <c r="F42" s="38" t="s">
        <v>7</v>
      </c>
      <c r="G42" s="153">
        <v>139350343</v>
      </c>
      <c r="H42" s="155">
        <v>508425</v>
      </c>
    </row>
    <row r="43" spans="1:8" s="58" customFormat="1" ht="11.1" customHeight="1">
      <c r="A43" s="338" t="s">
        <v>302</v>
      </c>
      <c r="B43" s="338"/>
      <c r="C43" s="338"/>
      <c r="D43" s="61"/>
      <c r="E43" s="37" t="s">
        <v>7</v>
      </c>
      <c r="F43" s="38"/>
      <c r="G43" s="38" t="s">
        <v>7</v>
      </c>
      <c r="H43" s="38" t="s">
        <v>7</v>
      </c>
    </row>
    <row r="44" spans="1:8" s="58" customFormat="1" ht="11.1" customHeight="1">
      <c r="A44" s="360" t="s">
        <v>303</v>
      </c>
      <c r="B44" s="360"/>
      <c r="C44" s="360"/>
      <c r="D44" s="173"/>
      <c r="E44" s="151">
        <v>403682611</v>
      </c>
      <c r="F44" s="38" t="s">
        <v>7</v>
      </c>
      <c r="G44" s="152">
        <v>403682611</v>
      </c>
      <c r="H44" s="155" t="s">
        <v>306</v>
      </c>
    </row>
    <row r="45" spans="1:8" s="58" customFormat="1" ht="11.1" customHeight="1">
      <c r="A45" s="360" t="s">
        <v>304</v>
      </c>
      <c r="B45" s="360"/>
      <c r="C45" s="360"/>
      <c r="D45" s="173"/>
      <c r="E45" s="154">
        <v>12641746</v>
      </c>
      <c r="F45" s="38" t="s">
        <v>7</v>
      </c>
      <c r="G45" s="153">
        <v>12607467</v>
      </c>
      <c r="H45" s="155">
        <v>34279</v>
      </c>
    </row>
    <row r="46" spans="1:8" s="58" customFormat="1" ht="11.1" customHeight="1">
      <c r="A46" s="338" t="s">
        <v>165</v>
      </c>
      <c r="B46" s="338"/>
      <c r="C46" s="338"/>
      <c r="D46" s="61"/>
      <c r="E46" s="37" t="s">
        <v>7</v>
      </c>
      <c r="F46" s="38" t="s">
        <v>7</v>
      </c>
      <c r="G46" s="38" t="s">
        <v>7</v>
      </c>
      <c r="H46" s="38" t="s">
        <v>7</v>
      </c>
    </row>
    <row r="47" spans="1:8" s="58" customFormat="1" ht="11.1" customHeight="1">
      <c r="A47" s="360" t="s">
        <v>233</v>
      </c>
      <c r="B47" s="360"/>
      <c r="C47" s="360"/>
      <c r="D47" s="173"/>
      <c r="E47" s="151">
        <v>424959326</v>
      </c>
      <c r="F47" s="38" t="s">
        <v>7</v>
      </c>
      <c r="G47" s="152">
        <v>424845902</v>
      </c>
      <c r="H47" s="155">
        <v>113424</v>
      </c>
    </row>
    <row r="48" spans="1:8" s="58" customFormat="1" ht="11.1" customHeight="1">
      <c r="A48" s="360" t="s">
        <v>207</v>
      </c>
      <c r="B48" s="360"/>
      <c r="C48" s="360"/>
      <c r="D48" s="173"/>
      <c r="E48" s="154">
        <v>147411277</v>
      </c>
      <c r="F48" s="38" t="s">
        <v>7</v>
      </c>
      <c r="G48" s="153">
        <v>147411277</v>
      </c>
      <c r="H48" s="155" t="s">
        <v>306</v>
      </c>
    </row>
    <row r="49" spans="1:8" s="58" customFormat="1" ht="11.1" customHeight="1">
      <c r="A49" s="338" t="s">
        <v>166</v>
      </c>
      <c r="B49" s="338"/>
      <c r="C49" s="338"/>
      <c r="D49" s="61"/>
      <c r="E49" s="37" t="s">
        <v>7</v>
      </c>
      <c r="F49" s="38" t="s">
        <v>7</v>
      </c>
      <c r="G49" s="38" t="s">
        <v>7</v>
      </c>
      <c r="H49" s="38" t="s">
        <v>7</v>
      </c>
    </row>
    <row r="50" spans="1:8" s="58" customFormat="1" ht="11.1" customHeight="1">
      <c r="A50" s="360" t="s">
        <v>251</v>
      </c>
      <c r="B50" s="360"/>
      <c r="C50" s="360"/>
      <c r="D50" s="173"/>
      <c r="E50" s="154">
        <v>75020830</v>
      </c>
      <c r="F50" s="38" t="s">
        <v>7</v>
      </c>
      <c r="G50" s="153">
        <v>74918756</v>
      </c>
      <c r="H50" s="153">
        <v>102074</v>
      </c>
    </row>
    <row r="51" spans="1:8" s="58" customFormat="1" ht="11.1" customHeight="1">
      <c r="A51" s="338" t="s">
        <v>167</v>
      </c>
      <c r="B51" s="338"/>
      <c r="C51" s="338"/>
      <c r="D51" s="61"/>
      <c r="E51" s="37" t="s">
        <v>7</v>
      </c>
      <c r="F51" s="38" t="s">
        <v>7</v>
      </c>
      <c r="G51" s="38" t="s">
        <v>7</v>
      </c>
      <c r="H51" s="38" t="s">
        <v>7</v>
      </c>
    </row>
    <row r="52" spans="1:8" s="58" customFormat="1" ht="11.1" customHeight="1">
      <c r="A52" s="360" t="s">
        <v>235</v>
      </c>
      <c r="B52" s="360"/>
      <c r="C52" s="360"/>
      <c r="D52" s="173"/>
      <c r="E52" s="154">
        <v>29202929</v>
      </c>
      <c r="F52" s="38" t="s">
        <v>7</v>
      </c>
      <c r="G52" s="153">
        <v>25613904</v>
      </c>
      <c r="H52" s="153">
        <v>3589025</v>
      </c>
    </row>
    <row r="53" spans="1:8" s="58" customFormat="1" ht="11.1" customHeight="1">
      <c r="A53" s="360" t="s">
        <v>37</v>
      </c>
      <c r="B53" s="360"/>
      <c r="C53" s="360"/>
      <c r="D53" s="173"/>
      <c r="E53" s="154">
        <v>1712193</v>
      </c>
      <c r="F53" s="38" t="s">
        <v>7</v>
      </c>
      <c r="G53" s="153">
        <v>1712193</v>
      </c>
      <c r="H53" s="155" t="s">
        <v>306</v>
      </c>
    </row>
    <row r="54" spans="1:8" s="58" customFormat="1" ht="11.1" customHeight="1">
      <c r="A54" s="338" t="s">
        <v>168</v>
      </c>
      <c r="B54" s="338"/>
      <c r="C54" s="338"/>
      <c r="D54" s="61"/>
      <c r="E54" s="37" t="s">
        <v>7</v>
      </c>
      <c r="F54" s="38" t="s">
        <v>7</v>
      </c>
      <c r="G54" s="38" t="s">
        <v>7</v>
      </c>
      <c r="H54" s="38" t="s">
        <v>7</v>
      </c>
    </row>
    <row r="55" spans="1:8" s="58" customFormat="1" ht="11.1" customHeight="1">
      <c r="A55" s="360" t="s">
        <v>236</v>
      </c>
      <c r="B55" s="360"/>
      <c r="C55" s="360"/>
      <c r="D55" s="173"/>
      <c r="E55" s="154">
        <v>24719401</v>
      </c>
      <c r="F55" s="38" t="s">
        <v>7</v>
      </c>
      <c r="G55" s="153">
        <v>23147890</v>
      </c>
      <c r="H55" s="153">
        <v>1571511</v>
      </c>
    </row>
    <row r="56" spans="1:8" s="221" customFormat="1" ht="11.1" customHeight="1">
      <c r="A56" s="381" t="s">
        <v>150</v>
      </c>
      <c r="B56" s="381"/>
      <c r="C56" s="381"/>
      <c r="D56" s="222"/>
      <c r="E56" s="159">
        <v>2297527987</v>
      </c>
      <c r="F56" s="220" t="s">
        <v>7</v>
      </c>
      <c r="G56" s="68">
        <v>2232043247</v>
      </c>
      <c r="H56" s="69">
        <v>65484740</v>
      </c>
    </row>
    <row r="57" spans="1:8" s="58" customFormat="1" ht="11.1" customHeight="1">
      <c r="A57" s="360" t="s">
        <v>237</v>
      </c>
      <c r="B57" s="360"/>
      <c r="C57" s="360"/>
      <c r="D57" s="173"/>
      <c r="E57" s="151">
        <v>2150064964</v>
      </c>
      <c r="F57" s="61" t="s">
        <v>7</v>
      </c>
      <c r="G57" s="158" t="s">
        <v>372</v>
      </c>
      <c r="H57" s="158" t="s">
        <v>372</v>
      </c>
    </row>
    <row r="58" spans="1:9" ht="12.75" customHeight="1">
      <c r="A58" s="9" t="s">
        <v>39</v>
      </c>
      <c r="B58" s="9"/>
      <c r="C58" s="9"/>
      <c r="D58" s="9"/>
      <c r="E58" s="9"/>
      <c r="F58" s="9"/>
      <c r="G58" s="9"/>
      <c r="H58" s="9"/>
      <c r="I58" s="9"/>
    </row>
    <row r="59" spans="1:8" s="212" customFormat="1" ht="8.25">
      <c r="A59" s="335" t="s">
        <v>330</v>
      </c>
      <c r="B59" s="335"/>
      <c r="C59" s="335"/>
      <c r="D59" s="335"/>
      <c r="E59" s="335"/>
      <c r="F59" s="335"/>
      <c r="G59" s="335"/>
      <c r="H59" s="335"/>
    </row>
    <row r="60" spans="1:8" s="212" customFormat="1" ht="8.25">
      <c r="A60" s="336" t="s">
        <v>335</v>
      </c>
      <c r="B60" s="336"/>
      <c r="C60" s="336"/>
      <c r="D60" s="336"/>
      <c r="E60" s="336"/>
      <c r="F60" s="336"/>
      <c r="G60" s="336"/>
      <c r="H60" s="336"/>
    </row>
    <row r="61" spans="1:8" s="212" customFormat="1" ht="8.25">
      <c r="A61" s="336" t="s">
        <v>331</v>
      </c>
      <c r="B61" s="336"/>
      <c r="C61" s="336"/>
      <c r="D61" s="336"/>
      <c r="E61" s="336"/>
      <c r="F61" s="336"/>
      <c r="G61" s="336"/>
      <c r="H61" s="336"/>
    </row>
    <row r="62" spans="1:8" s="212" customFormat="1" ht="8.25">
      <c r="A62" s="336" t="s">
        <v>169</v>
      </c>
      <c r="B62" s="336"/>
      <c r="C62" s="336"/>
      <c r="D62" s="336"/>
      <c r="E62" s="336"/>
      <c r="F62" s="336"/>
      <c r="G62" s="336"/>
      <c r="H62" s="336"/>
    </row>
    <row r="63" spans="1:8" s="212" customFormat="1" ht="8.25">
      <c r="A63" s="336" t="s">
        <v>242</v>
      </c>
      <c r="B63" s="336"/>
      <c r="C63" s="336"/>
      <c r="D63" s="336"/>
      <c r="E63" s="336"/>
      <c r="F63" s="336"/>
      <c r="G63" s="336"/>
      <c r="H63" s="336"/>
    </row>
    <row r="64" spans="1:8" s="212" customFormat="1" ht="8.25">
      <c r="A64" s="336" t="s">
        <v>323</v>
      </c>
      <c r="B64" s="336"/>
      <c r="C64" s="336"/>
      <c r="D64" s="336"/>
      <c r="E64" s="336"/>
      <c r="F64" s="336"/>
      <c r="G64" s="336"/>
      <c r="H64" s="336"/>
    </row>
  </sheetData>
  <mergeCells count="64">
    <mergeCell ref="A42:C42"/>
    <mergeCell ref="A22:C22"/>
    <mergeCell ref="A23:C23"/>
    <mergeCell ref="A24:C24"/>
    <mergeCell ref="H16:H20"/>
    <mergeCell ref="A34:C34"/>
    <mergeCell ref="A36:C36"/>
    <mergeCell ref="A1:H1"/>
    <mergeCell ref="A2:H2"/>
    <mergeCell ref="A5:H5"/>
    <mergeCell ref="A26:C26"/>
    <mergeCell ref="A25:C25"/>
    <mergeCell ref="A3:H3"/>
    <mergeCell ref="E15:E20"/>
    <mergeCell ref="F19:G19"/>
    <mergeCell ref="F20:G20"/>
    <mergeCell ref="F6:H6"/>
    <mergeCell ref="F18:G18"/>
    <mergeCell ref="F15:H15"/>
    <mergeCell ref="A18:C18"/>
    <mergeCell ref="F16:G17"/>
    <mergeCell ref="A16:D16"/>
    <mergeCell ref="A4:H4"/>
    <mergeCell ref="E6:E11"/>
    <mergeCell ref="A6:D11"/>
    <mergeCell ref="A17:C17"/>
    <mergeCell ref="A12:C14"/>
    <mergeCell ref="A35:C35"/>
    <mergeCell ref="A32:C32"/>
    <mergeCell ref="A33:C33"/>
    <mergeCell ref="A27:C27"/>
    <mergeCell ref="A28:C28"/>
    <mergeCell ref="A47:C47"/>
    <mergeCell ref="A40:C40"/>
    <mergeCell ref="A51:C51"/>
    <mergeCell ref="A43:C43"/>
    <mergeCell ref="A64:H64"/>
    <mergeCell ref="A61:H61"/>
    <mergeCell ref="A56:C56"/>
    <mergeCell ref="A57:C57"/>
    <mergeCell ref="A59:H59"/>
    <mergeCell ref="A60:H60"/>
    <mergeCell ref="A62:H62"/>
    <mergeCell ref="A63:H63"/>
    <mergeCell ref="A44:C44"/>
    <mergeCell ref="A46:C46"/>
    <mergeCell ref="A45:C45"/>
    <mergeCell ref="A41:C41"/>
    <mergeCell ref="A55:C55"/>
    <mergeCell ref="F7:F11"/>
    <mergeCell ref="G7:G11"/>
    <mergeCell ref="H7:H11"/>
    <mergeCell ref="A48:C48"/>
    <mergeCell ref="A37:C37"/>
    <mergeCell ref="A29:C29"/>
    <mergeCell ref="A30:C30"/>
    <mergeCell ref="A31:C31"/>
    <mergeCell ref="A53:C53"/>
    <mergeCell ref="A54:C54"/>
    <mergeCell ref="A49:C49"/>
    <mergeCell ref="A50:C50"/>
    <mergeCell ref="A38:C38"/>
    <mergeCell ref="A52:C52"/>
    <mergeCell ref="A39:C39"/>
  </mergeCells>
  <printOptions horizontalCentered="1"/>
  <pageMargins left="0.7874015748031497" right="0.7874015748031497" top="0.5905511811023622" bottom="0.7874015748031497" header="0.5118110236220472" footer="0.5118110236220472"/>
  <pageSetup fitToHeight="1" fitToWidth="1" horizontalDpi="600" verticalDpi="600" orientation="portrait" paperSize="9" scale="93" r:id="rId1"/>
  <headerFooter alignWithMargins="0">
    <oddFooter>&amp;C9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5"/>
  <sheetViews>
    <sheetView workbookViewId="0" topLeftCell="A1">
      <selection activeCell="R1" sqref="R1"/>
    </sheetView>
  </sheetViews>
  <sheetFormatPr defaultColWidth="9.140625" defaultRowHeight="12.75"/>
  <cols>
    <col min="1" max="1" width="3.28125" style="223" customWidth="1"/>
    <col min="2" max="2" width="31.140625" style="52" customWidth="1"/>
    <col min="3" max="3" width="0.85546875" style="52" customWidth="1"/>
    <col min="4" max="5" width="10.8515625" style="52" customWidth="1"/>
    <col min="6" max="6" width="11.421875" style="52" customWidth="1"/>
    <col min="7" max="7" width="11.00390625" style="52" customWidth="1"/>
    <col min="8" max="8" width="10.57421875" style="52" customWidth="1"/>
    <col min="9" max="14" width="10.8515625" style="52" customWidth="1"/>
    <col min="15" max="15" width="10.28125" style="52" customWidth="1"/>
    <col min="16" max="16" width="10.8515625" style="52" customWidth="1"/>
    <col min="17" max="17" width="3.140625" style="226" customWidth="1"/>
    <col min="18" max="16384" width="9.140625" style="52" customWidth="1"/>
  </cols>
  <sheetData>
    <row r="1" spans="1:17" s="66" customFormat="1" ht="12" customHeight="1">
      <c r="A1" s="393" t="s">
        <v>188</v>
      </c>
      <c r="B1" s="393"/>
      <c r="C1" s="393"/>
      <c r="D1" s="393"/>
      <c r="E1" s="393"/>
      <c r="F1" s="393"/>
      <c r="G1" s="393"/>
      <c r="H1" s="393"/>
      <c r="I1" s="394" t="s">
        <v>336</v>
      </c>
      <c r="J1" s="394"/>
      <c r="K1" s="394"/>
      <c r="L1" s="394"/>
      <c r="M1" s="394"/>
      <c r="N1" s="394"/>
      <c r="O1" s="394"/>
      <c r="P1" s="394"/>
      <c r="Q1" s="224"/>
    </row>
    <row r="2" spans="1:17" s="66" customFormat="1" ht="12" customHeight="1">
      <c r="A2" s="393" t="s">
        <v>240</v>
      </c>
      <c r="B2" s="393"/>
      <c r="C2" s="393"/>
      <c r="D2" s="393"/>
      <c r="E2" s="393"/>
      <c r="F2" s="393"/>
      <c r="G2" s="393"/>
      <c r="H2" s="393"/>
      <c r="I2" s="394" t="s">
        <v>386</v>
      </c>
      <c r="J2" s="394"/>
      <c r="K2" s="394"/>
      <c r="L2" s="394"/>
      <c r="M2" s="394"/>
      <c r="N2" s="394"/>
      <c r="O2" s="394"/>
      <c r="P2" s="394"/>
      <c r="Q2" s="394"/>
    </row>
    <row r="3" spans="1:18" s="66" customFormat="1" ht="12" customHeight="1">
      <c r="A3" s="84" t="s">
        <v>7</v>
      </c>
      <c r="B3" s="62" t="s">
        <v>7</v>
      </c>
      <c r="C3" s="62"/>
      <c r="D3" s="62" t="s">
        <v>7</v>
      </c>
      <c r="E3" s="62" t="s">
        <v>7</v>
      </c>
      <c r="F3" s="62" t="s">
        <v>7</v>
      </c>
      <c r="G3" s="62" t="s">
        <v>7</v>
      </c>
      <c r="H3" s="71" t="s">
        <v>2</v>
      </c>
      <c r="I3" s="80" t="s">
        <v>41</v>
      </c>
      <c r="J3" s="80" t="s">
        <v>7</v>
      </c>
      <c r="L3" s="62" t="s">
        <v>7</v>
      </c>
      <c r="M3" s="62" t="s">
        <v>7</v>
      </c>
      <c r="N3" s="62" t="s">
        <v>7</v>
      </c>
      <c r="O3" s="62" t="s">
        <v>7</v>
      </c>
      <c r="P3" s="62" t="s">
        <v>7</v>
      </c>
      <c r="Q3" s="225" t="s">
        <v>7</v>
      </c>
      <c r="R3" s="67"/>
    </row>
    <row r="4" spans="1:18" ht="12" customHeight="1">
      <c r="A4" s="33" t="s">
        <v>7</v>
      </c>
      <c r="B4" s="339" t="s">
        <v>309</v>
      </c>
      <c r="C4" s="388"/>
      <c r="D4" s="53" t="s">
        <v>7</v>
      </c>
      <c r="E4" s="345" t="s">
        <v>292</v>
      </c>
      <c r="F4" s="357"/>
      <c r="G4" s="405"/>
      <c r="H4" s="402" t="s">
        <v>266</v>
      </c>
      <c r="I4" s="397" t="s">
        <v>265</v>
      </c>
      <c r="J4" s="398"/>
      <c r="K4" s="75" t="s">
        <v>7</v>
      </c>
      <c r="L4" s="395" t="s">
        <v>264</v>
      </c>
      <c r="M4" s="357"/>
      <c r="N4" s="363"/>
      <c r="O4" s="54" t="s">
        <v>7</v>
      </c>
      <c r="P4" s="54" t="s">
        <v>7</v>
      </c>
      <c r="Q4" s="180" t="s">
        <v>7</v>
      </c>
      <c r="R4" s="65"/>
    </row>
    <row r="5" spans="1:18" ht="12" customHeight="1">
      <c r="A5" s="61" t="s">
        <v>7</v>
      </c>
      <c r="B5" s="341"/>
      <c r="C5" s="377"/>
      <c r="D5" s="49" t="s">
        <v>7</v>
      </c>
      <c r="E5" s="346"/>
      <c r="F5" s="342"/>
      <c r="G5" s="377"/>
      <c r="H5" s="403"/>
      <c r="I5" s="338"/>
      <c r="J5" s="399"/>
      <c r="K5" s="76" t="s">
        <v>7</v>
      </c>
      <c r="L5" s="341"/>
      <c r="M5" s="342"/>
      <c r="N5" s="364"/>
      <c r="O5" s="36" t="s">
        <v>170</v>
      </c>
      <c r="P5" s="55" t="s">
        <v>7</v>
      </c>
      <c r="Q5" s="181" t="s">
        <v>7</v>
      </c>
      <c r="R5" s="65"/>
    </row>
    <row r="6" spans="1:18" ht="17.25" customHeight="1">
      <c r="A6" s="61" t="s">
        <v>7</v>
      </c>
      <c r="B6" s="341"/>
      <c r="C6" s="377"/>
      <c r="D6" s="49" t="s">
        <v>7</v>
      </c>
      <c r="E6" s="358"/>
      <c r="F6" s="359"/>
      <c r="G6" s="406"/>
      <c r="H6" s="404"/>
      <c r="I6" s="400"/>
      <c r="J6" s="401"/>
      <c r="K6" s="76" t="s">
        <v>7</v>
      </c>
      <c r="L6" s="396"/>
      <c r="M6" s="359"/>
      <c r="N6" s="365"/>
      <c r="O6" s="36" t="s">
        <v>171</v>
      </c>
      <c r="P6" s="55" t="s">
        <v>7</v>
      </c>
      <c r="Q6" s="181" t="s">
        <v>7</v>
      </c>
      <c r="R6" s="65"/>
    </row>
    <row r="7" spans="1:18" ht="14.25" customHeight="1">
      <c r="A7" s="61" t="s">
        <v>7</v>
      </c>
      <c r="B7" s="341"/>
      <c r="C7" s="377"/>
      <c r="E7" s="54" t="s">
        <v>7</v>
      </c>
      <c r="F7" s="345" t="s">
        <v>173</v>
      </c>
      <c r="G7" s="357"/>
      <c r="H7" s="73" t="s">
        <v>7</v>
      </c>
      <c r="I7" s="340" t="s">
        <v>173</v>
      </c>
      <c r="J7" s="388"/>
      <c r="K7" s="112"/>
      <c r="L7" s="53" t="s">
        <v>7</v>
      </c>
      <c r="M7" s="345" t="s">
        <v>173</v>
      </c>
      <c r="N7" s="363"/>
      <c r="O7" s="36" t="s">
        <v>129</v>
      </c>
      <c r="P7" s="36" t="s">
        <v>174</v>
      </c>
      <c r="Q7" s="181" t="s">
        <v>7</v>
      </c>
      <c r="R7" s="65"/>
    </row>
    <row r="8" spans="1:18" ht="18" customHeight="1">
      <c r="A8" s="74" t="s">
        <v>175</v>
      </c>
      <c r="B8" s="341"/>
      <c r="C8" s="377"/>
      <c r="D8" s="57" t="s">
        <v>172</v>
      </c>
      <c r="E8" s="55" t="s">
        <v>7</v>
      </c>
      <c r="F8" s="358"/>
      <c r="G8" s="359"/>
      <c r="H8" s="81" t="s">
        <v>7</v>
      </c>
      <c r="I8" s="344"/>
      <c r="J8" s="389"/>
      <c r="K8" s="77" t="s">
        <v>170</v>
      </c>
      <c r="L8" s="49" t="s">
        <v>7</v>
      </c>
      <c r="M8" s="358"/>
      <c r="N8" s="365"/>
      <c r="O8" s="36" t="s">
        <v>178</v>
      </c>
      <c r="P8" s="36" t="s">
        <v>172</v>
      </c>
      <c r="Q8" s="181" t="s">
        <v>175</v>
      </c>
      <c r="R8" s="65"/>
    </row>
    <row r="9" spans="1:18" ht="14.25" customHeight="1">
      <c r="A9" s="74" t="s">
        <v>179</v>
      </c>
      <c r="B9" s="341"/>
      <c r="C9" s="377"/>
      <c r="D9" s="57" t="s">
        <v>176</v>
      </c>
      <c r="E9" s="55" t="s">
        <v>7</v>
      </c>
      <c r="F9" s="362" t="s">
        <v>268</v>
      </c>
      <c r="G9" s="390" t="s">
        <v>293</v>
      </c>
      <c r="H9" s="81" t="s">
        <v>7</v>
      </c>
      <c r="I9" s="388" t="s">
        <v>258</v>
      </c>
      <c r="J9" s="383" t="s">
        <v>263</v>
      </c>
      <c r="K9" s="77" t="s">
        <v>177</v>
      </c>
      <c r="L9" s="49" t="s">
        <v>7</v>
      </c>
      <c r="M9" s="362" t="s">
        <v>377</v>
      </c>
      <c r="N9" s="362" t="s">
        <v>267</v>
      </c>
      <c r="O9" s="36" t="s">
        <v>180</v>
      </c>
      <c r="P9" s="36" t="s">
        <v>176</v>
      </c>
      <c r="Q9" s="181" t="s">
        <v>179</v>
      </c>
      <c r="R9" s="65"/>
    </row>
    <row r="10" spans="1:17" ht="15" customHeight="1">
      <c r="A10" s="61" t="s">
        <v>7</v>
      </c>
      <c r="B10" s="341"/>
      <c r="C10" s="377"/>
      <c r="D10" s="57" t="s">
        <v>5</v>
      </c>
      <c r="E10" s="36" t="s">
        <v>4</v>
      </c>
      <c r="F10" s="347"/>
      <c r="G10" s="391"/>
      <c r="H10" s="82" t="s">
        <v>4</v>
      </c>
      <c r="I10" s="377"/>
      <c r="J10" s="384"/>
      <c r="K10" s="77" t="s">
        <v>5</v>
      </c>
      <c r="L10" s="57" t="s">
        <v>4</v>
      </c>
      <c r="M10" s="347"/>
      <c r="N10" s="347"/>
      <c r="O10" s="36" t="s">
        <v>181</v>
      </c>
      <c r="P10" s="36" t="s">
        <v>5</v>
      </c>
      <c r="Q10" s="181" t="s">
        <v>7</v>
      </c>
    </row>
    <row r="11" spans="1:17" ht="13.5" customHeight="1">
      <c r="A11" s="61" t="s">
        <v>7</v>
      </c>
      <c r="B11" s="341"/>
      <c r="C11" s="377"/>
      <c r="D11" s="49" t="s">
        <v>7</v>
      </c>
      <c r="E11" s="55" t="s">
        <v>7</v>
      </c>
      <c r="F11" s="347"/>
      <c r="G11" s="391"/>
      <c r="H11" s="81" t="s">
        <v>7</v>
      </c>
      <c r="I11" s="377"/>
      <c r="J11" s="384"/>
      <c r="K11" s="76" t="s">
        <v>7</v>
      </c>
      <c r="L11" s="49" t="s">
        <v>7</v>
      </c>
      <c r="M11" s="347"/>
      <c r="N11" s="347"/>
      <c r="O11" s="36" t="s">
        <v>182</v>
      </c>
      <c r="P11" s="55" t="s">
        <v>7</v>
      </c>
      <c r="Q11" s="181" t="s">
        <v>7</v>
      </c>
    </row>
    <row r="12" spans="1:17" ht="18.75" customHeight="1">
      <c r="A12" s="61" t="s">
        <v>7</v>
      </c>
      <c r="B12" s="341"/>
      <c r="C12" s="377"/>
      <c r="D12" s="49" t="s">
        <v>7</v>
      </c>
      <c r="E12" s="55" t="s">
        <v>7</v>
      </c>
      <c r="F12" s="347"/>
      <c r="G12" s="391"/>
      <c r="H12" s="81" t="s">
        <v>7</v>
      </c>
      <c r="I12" s="377"/>
      <c r="J12" s="384"/>
      <c r="K12" s="76" t="s">
        <v>7</v>
      </c>
      <c r="L12" s="49" t="s">
        <v>7</v>
      </c>
      <c r="M12" s="347"/>
      <c r="N12" s="347"/>
      <c r="O12" s="36" t="s">
        <v>183</v>
      </c>
      <c r="P12" s="55" t="s">
        <v>7</v>
      </c>
      <c r="Q12" s="181" t="s">
        <v>7</v>
      </c>
    </row>
    <row r="13" spans="1:17" ht="16.5" customHeight="1">
      <c r="A13" s="61" t="s">
        <v>7</v>
      </c>
      <c r="B13" s="343"/>
      <c r="C13" s="389"/>
      <c r="D13" s="49" t="s">
        <v>7</v>
      </c>
      <c r="E13" s="55" t="s">
        <v>7</v>
      </c>
      <c r="F13" s="348"/>
      <c r="G13" s="392"/>
      <c r="H13" s="83" t="s">
        <v>7</v>
      </c>
      <c r="I13" s="389"/>
      <c r="J13" s="385"/>
      <c r="K13" s="78" t="s">
        <v>7</v>
      </c>
      <c r="L13" s="49" t="s">
        <v>7</v>
      </c>
      <c r="M13" s="348"/>
      <c r="N13" s="348"/>
      <c r="O13" s="55" t="s">
        <v>7</v>
      </c>
      <c r="P13" s="55" t="s">
        <v>7</v>
      </c>
      <c r="Q13" s="181" t="s">
        <v>7</v>
      </c>
    </row>
    <row r="14" spans="1:17" ht="12" customHeight="1">
      <c r="A14" s="41" t="s">
        <v>7</v>
      </c>
      <c r="B14" s="61" t="s">
        <v>7</v>
      </c>
      <c r="C14" s="61"/>
      <c r="D14" s="33" t="s">
        <v>7</v>
      </c>
      <c r="E14" s="33" t="s">
        <v>7</v>
      </c>
      <c r="F14" s="33" t="s">
        <v>7</v>
      </c>
      <c r="G14" s="33" t="s">
        <v>7</v>
      </c>
      <c r="H14" s="61" t="s">
        <v>7</v>
      </c>
      <c r="I14" s="61" t="s">
        <v>7</v>
      </c>
      <c r="J14" s="61" t="s">
        <v>7</v>
      </c>
      <c r="K14" s="74" t="s">
        <v>7</v>
      </c>
      <c r="L14" s="33" t="s">
        <v>7</v>
      </c>
      <c r="M14" s="33" t="s">
        <v>7</v>
      </c>
      <c r="N14" s="33" t="s">
        <v>7</v>
      </c>
      <c r="O14" s="33" t="s">
        <v>7</v>
      </c>
      <c r="P14" s="33" t="s">
        <v>7</v>
      </c>
      <c r="Q14" s="182" t="s">
        <v>7</v>
      </c>
    </row>
    <row r="15" spans="1:17" ht="12" customHeight="1">
      <c r="A15" s="387" t="s">
        <v>360</v>
      </c>
      <c r="B15" s="387"/>
      <c r="C15" s="387"/>
      <c r="D15" s="387"/>
      <c r="E15" s="387"/>
      <c r="F15" s="387"/>
      <c r="G15" s="387"/>
      <c r="H15" s="387"/>
      <c r="I15" s="367" t="s">
        <v>361</v>
      </c>
      <c r="J15" s="367"/>
      <c r="K15" s="367"/>
      <c r="L15" s="367"/>
      <c r="M15" s="367"/>
      <c r="N15" s="367"/>
      <c r="O15" s="367"/>
      <c r="P15" s="367"/>
      <c r="Q15" s="367"/>
    </row>
    <row r="16" spans="1:17" ht="12" customHeight="1">
      <c r="A16" s="74"/>
      <c r="B16" s="61"/>
      <c r="C16" s="61"/>
      <c r="D16" s="61"/>
      <c r="E16" s="61"/>
      <c r="F16" s="61"/>
      <c r="G16" s="61"/>
      <c r="H16" s="61"/>
      <c r="I16" s="61"/>
      <c r="J16" s="61"/>
      <c r="K16" s="74"/>
      <c r="L16" s="61"/>
      <c r="M16" s="61"/>
      <c r="N16" s="61"/>
      <c r="O16" s="61"/>
      <c r="P16" s="61"/>
      <c r="Q16" s="158"/>
    </row>
    <row r="17" spans="1:17" ht="12.75" customHeight="1">
      <c r="A17" s="42" t="s">
        <v>42</v>
      </c>
      <c r="B17" s="171" t="s">
        <v>244</v>
      </c>
      <c r="C17" s="171"/>
      <c r="D17" s="303">
        <v>256929597</v>
      </c>
      <c r="E17" s="304">
        <v>136649925</v>
      </c>
      <c r="F17" s="304">
        <v>105467562</v>
      </c>
      <c r="G17" s="304">
        <v>31182363</v>
      </c>
      <c r="H17" s="304">
        <v>120279672</v>
      </c>
      <c r="I17" s="304">
        <v>116771726</v>
      </c>
      <c r="J17" s="304">
        <v>3507946</v>
      </c>
      <c r="K17" s="304">
        <v>9457666</v>
      </c>
      <c r="L17" s="304">
        <v>8373820</v>
      </c>
      <c r="M17" s="304">
        <v>3048271</v>
      </c>
      <c r="N17" s="304">
        <v>5325549</v>
      </c>
      <c r="O17" s="304">
        <v>1083846</v>
      </c>
      <c r="P17" s="304">
        <v>247471931</v>
      </c>
      <c r="Q17" s="42" t="s">
        <v>42</v>
      </c>
    </row>
    <row r="18" spans="1:17" ht="12" customHeight="1">
      <c r="A18" s="42" t="s">
        <v>43</v>
      </c>
      <c r="B18" s="171" t="s">
        <v>243</v>
      </c>
      <c r="C18" s="171"/>
      <c r="D18" s="306">
        <v>46326017</v>
      </c>
      <c r="E18" s="304">
        <v>8480002</v>
      </c>
      <c r="F18" s="304">
        <v>6605392</v>
      </c>
      <c r="G18" s="304">
        <v>1874610</v>
      </c>
      <c r="H18" s="304">
        <v>37846015</v>
      </c>
      <c r="I18" s="304">
        <v>37846015</v>
      </c>
      <c r="J18" s="304" t="s">
        <v>306</v>
      </c>
      <c r="K18" s="304">
        <v>1193742</v>
      </c>
      <c r="L18" s="304">
        <v>897458</v>
      </c>
      <c r="M18" s="304">
        <v>28221</v>
      </c>
      <c r="N18" s="304">
        <v>869237</v>
      </c>
      <c r="O18" s="304">
        <v>296284</v>
      </c>
      <c r="P18" s="304">
        <v>45132275</v>
      </c>
      <c r="Q18" s="42" t="s">
        <v>43</v>
      </c>
    </row>
    <row r="19" spans="1:17" ht="14.25" customHeight="1">
      <c r="A19" s="42" t="s">
        <v>44</v>
      </c>
      <c r="B19" s="171" t="s">
        <v>238</v>
      </c>
      <c r="C19" s="171"/>
      <c r="D19" s="307">
        <v>24365481</v>
      </c>
      <c r="E19" s="302">
        <v>1602015</v>
      </c>
      <c r="F19" s="302">
        <v>1580043</v>
      </c>
      <c r="G19" s="304">
        <v>21972</v>
      </c>
      <c r="H19" s="302">
        <v>22763466</v>
      </c>
      <c r="I19" s="302">
        <v>22763466</v>
      </c>
      <c r="J19" s="304" t="s">
        <v>306</v>
      </c>
      <c r="K19" s="304">
        <v>487557</v>
      </c>
      <c r="L19" s="304">
        <v>119880</v>
      </c>
      <c r="M19" s="309">
        <v>1534</v>
      </c>
      <c r="N19" s="309">
        <v>118346</v>
      </c>
      <c r="O19" s="309">
        <v>367677</v>
      </c>
      <c r="P19" s="302">
        <v>23877924</v>
      </c>
      <c r="Q19" s="42" t="s">
        <v>44</v>
      </c>
    </row>
    <row r="20" spans="1:17" ht="12" customHeight="1">
      <c r="A20" s="38" t="s">
        <v>7</v>
      </c>
      <c r="B20" s="61" t="s">
        <v>282</v>
      </c>
      <c r="C20" s="61"/>
      <c r="D20" s="307" t="s">
        <v>7</v>
      </c>
      <c r="E20" s="302" t="s">
        <v>7</v>
      </c>
      <c r="F20" s="302" t="s">
        <v>7</v>
      </c>
      <c r="G20" s="302" t="s">
        <v>7</v>
      </c>
      <c r="H20" s="302" t="s">
        <v>7</v>
      </c>
      <c r="I20" s="302" t="s">
        <v>7</v>
      </c>
      <c r="J20" s="309" t="s">
        <v>7</v>
      </c>
      <c r="K20" s="309" t="s">
        <v>7</v>
      </c>
      <c r="L20" s="309" t="s">
        <v>7</v>
      </c>
      <c r="M20" s="302" t="s">
        <v>7</v>
      </c>
      <c r="N20" s="302" t="s">
        <v>7</v>
      </c>
      <c r="O20" s="302" t="s">
        <v>7</v>
      </c>
      <c r="P20" s="302" t="s">
        <v>7</v>
      </c>
      <c r="Q20" s="42" t="s">
        <v>7</v>
      </c>
    </row>
    <row r="21" spans="1:17" ht="12" customHeight="1">
      <c r="A21" s="42" t="s">
        <v>45</v>
      </c>
      <c r="B21" s="171" t="s">
        <v>249</v>
      </c>
      <c r="C21" s="171"/>
      <c r="D21" s="311">
        <v>1784152</v>
      </c>
      <c r="E21" s="309">
        <v>292253</v>
      </c>
      <c r="F21" s="309">
        <v>216939</v>
      </c>
      <c r="G21" s="226" t="s">
        <v>399</v>
      </c>
      <c r="H21" s="309">
        <v>1491899</v>
      </c>
      <c r="I21" s="309">
        <v>463787</v>
      </c>
      <c r="J21" s="226" t="s">
        <v>394</v>
      </c>
      <c r="K21" s="226" t="s">
        <v>395</v>
      </c>
      <c r="L21" s="226" t="s">
        <v>396</v>
      </c>
      <c r="M21" s="309" t="s">
        <v>306</v>
      </c>
      <c r="N21" s="309">
        <v>47550</v>
      </c>
      <c r="O21" s="309">
        <v>1494956</v>
      </c>
      <c r="P21" s="309">
        <v>241646</v>
      </c>
      <c r="Q21" s="42" t="s">
        <v>45</v>
      </c>
    </row>
    <row r="22" spans="1:17" ht="12" customHeight="1">
      <c r="A22" s="42" t="s">
        <v>46</v>
      </c>
      <c r="B22" s="171" t="s">
        <v>245</v>
      </c>
      <c r="C22" s="171"/>
      <c r="D22" s="307">
        <v>6878426855</v>
      </c>
      <c r="E22" s="302">
        <v>2639394925</v>
      </c>
      <c r="F22" s="302">
        <v>1976200120</v>
      </c>
      <c r="G22" s="302">
        <v>663194805</v>
      </c>
      <c r="H22" s="302">
        <v>4239031930</v>
      </c>
      <c r="I22" s="302">
        <v>4059036534</v>
      </c>
      <c r="J22" s="302">
        <v>179995396</v>
      </c>
      <c r="K22" s="302">
        <v>286523248</v>
      </c>
      <c r="L22" s="302">
        <v>276598777</v>
      </c>
      <c r="M22" s="309">
        <v>216756471</v>
      </c>
      <c r="N22" s="309">
        <v>59842306</v>
      </c>
      <c r="O22" s="309">
        <v>9924471</v>
      </c>
      <c r="P22" s="302">
        <v>6591903607</v>
      </c>
      <c r="Q22" s="42" t="s">
        <v>46</v>
      </c>
    </row>
    <row r="23" spans="1:17" ht="12" customHeight="1">
      <c r="A23" s="38" t="s">
        <v>7</v>
      </c>
      <c r="B23" s="61" t="s">
        <v>288</v>
      </c>
      <c r="C23" s="61"/>
      <c r="D23" s="314" t="s">
        <v>7</v>
      </c>
      <c r="E23" s="52" t="s">
        <v>7</v>
      </c>
      <c r="F23" s="52" t="s">
        <v>7</v>
      </c>
      <c r="G23" s="52" t="s">
        <v>7</v>
      </c>
      <c r="H23" s="52" t="s">
        <v>7</v>
      </c>
      <c r="I23" s="52" t="s">
        <v>7</v>
      </c>
      <c r="J23" s="52" t="s">
        <v>7</v>
      </c>
      <c r="K23" s="52" t="s">
        <v>7</v>
      </c>
      <c r="L23" s="52" t="s">
        <v>7</v>
      </c>
      <c r="M23" s="52" t="s">
        <v>7</v>
      </c>
      <c r="N23" s="52" t="s">
        <v>7</v>
      </c>
      <c r="O23" s="52" t="s">
        <v>7</v>
      </c>
      <c r="P23" s="52" t="s">
        <v>7</v>
      </c>
      <c r="Q23" s="42" t="s">
        <v>7</v>
      </c>
    </row>
    <row r="24" spans="1:17" ht="12" customHeight="1">
      <c r="A24" s="42" t="s">
        <v>47</v>
      </c>
      <c r="B24" s="171" t="s">
        <v>291</v>
      </c>
      <c r="C24" s="171"/>
      <c r="D24" s="307">
        <v>718670229</v>
      </c>
      <c r="E24" s="323">
        <v>296929400</v>
      </c>
      <c r="F24" s="302">
        <v>263869962</v>
      </c>
      <c r="G24" s="302">
        <v>33059438</v>
      </c>
      <c r="H24" s="302">
        <v>421740829</v>
      </c>
      <c r="I24" s="302">
        <v>411757193</v>
      </c>
      <c r="J24" s="309">
        <v>9983636</v>
      </c>
      <c r="K24" s="309">
        <v>53279642</v>
      </c>
      <c r="L24" s="309">
        <v>52186680</v>
      </c>
      <c r="M24" s="302">
        <v>45124197</v>
      </c>
      <c r="N24" s="302">
        <v>7062483</v>
      </c>
      <c r="O24" s="302">
        <v>1092962</v>
      </c>
      <c r="P24" s="302">
        <v>665390587</v>
      </c>
      <c r="Q24" s="42" t="s">
        <v>47</v>
      </c>
    </row>
    <row r="25" spans="1:17" ht="12" customHeight="1">
      <c r="A25" s="42" t="s">
        <v>48</v>
      </c>
      <c r="B25" s="61" t="s">
        <v>186</v>
      </c>
      <c r="C25" s="61"/>
      <c r="D25" s="311">
        <v>71202198</v>
      </c>
      <c r="E25" s="322">
        <v>15602116</v>
      </c>
      <c r="F25" s="309">
        <v>14227040</v>
      </c>
      <c r="G25" s="309">
        <v>1375076</v>
      </c>
      <c r="H25" s="309">
        <v>55600082</v>
      </c>
      <c r="I25" s="309">
        <v>55598469</v>
      </c>
      <c r="J25" s="309">
        <v>1613</v>
      </c>
      <c r="K25" s="322">
        <v>1366742</v>
      </c>
      <c r="L25" s="309">
        <v>485025</v>
      </c>
      <c r="M25" s="309">
        <v>2369</v>
      </c>
      <c r="N25" s="309">
        <v>482656</v>
      </c>
      <c r="O25" s="309">
        <v>881717</v>
      </c>
      <c r="P25" s="309">
        <v>69835456</v>
      </c>
      <c r="Q25" s="42" t="s">
        <v>48</v>
      </c>
    </row>
    <row r="26" spans="2:16" ht="14.25" customHeight="1">
      <c r="B26" s="61" t="s">
        <v>187</v>
      </c>
      <c r="C26" s="61"/>
      <c r="D26" s="314" t="s">
        <v>7</v>
      </c>
      <c r="E26" s="52" t="s">
        <v>7</v>
      </c>
      <c r="F26" s="52" t="s">
        <v>7</v>
      </c>
      <c r="G26" s="52" t="s">
        <v>7</v>
      </c>
      <c r="H26" s="52" t="s">
        <v>7</v>
      </c>
      <c r="I26" s="52" t="s">
        <v>7</v>
      </c>
      <c r="J26" s="52" t="s">
        <v>7</v>
      </c>
      <c r="K26" s="52" t="s">
        <v>7</v>
      </c>
      <c r="L26" s="52" t="s">
        <v>7</v>
      </c>
      <c r="M26" s="302" t="s">
        <v>7</v>
      </c>
      <c r="N26" s="302" t="s">
        <v>7</v>
      </c>
      <c r="O26" s="302" t="s">
        <v>7</v>
      </c>
      <c r="P26" s="302" t="s">
        <v>7</v>
      </c>
    </row>
    <row r="27" spans="1:17" ht="12" customHeight="1">
      <c r="A27" s="42" t="s">
        <v>49</v>
      </c>
      <c r="B27" s="171" t="s">
        <v>250</v>
      </c>
      <c r="C27" s="171"/>
      <c r="D27" s="306">
        <v>18683494</v>
      </c>
      <c r="E27" s="305">
        <v>18170360</v>
      </c>
      <c r="F27" s="304">
        <v>18090573</v>
      </c>
      <c r="G27" s="304">
        <v>79787</v>
      </c>
      <c r="H27" s="304">
        <v>513134</v>
      </c>
      <c r="I27" s="304">
        <v>513134</v>
      </c>
      <c r="J27" s="304" t="s">
        <v>306</v>
      </c>
      <c r="K27" s="304">
        <v>25551953</v>
      </c>
      <c r="L27" s="304">
        <v>25551953</v>
      </c>
      <c r="M27" s="302">
        <v>23091929</v>
      </c>
      <c r="N27" s="302">
        <v>2460024</v>
      </c>
      <c r="O27" s="309" t="s">
        <v>306</v>
      </c>
      <c r="P27" s="302">
        <v>-6868459</v>
      </c>
      <c r="Q27" s="42" t="s">
        <v>49</v>
      </c>
    </row>
    <row r="28" spans="1:17" ht="12" customHeight="1">
      <c r="A28" s="42" t="s">
        <v>50</v>
      </c>
      <c r="B28" s="171" t="s">
        <v>246</v>
      </c>
      <c r="C28" s="171"/>
      <c r="D28" s="306">
        <v>12658</v>
      </c>
      <c r="E28" s="305">
        <v>7658</v>
      </c>
      <c r="F28" s="304">
        <v>7658</v>
      </c>
      <c r="G28" s="304" t="s">
        <v>306</v>
      </c>
      <c r="H28" s="304">
        <v>5000</v>
      </c>
      <c r="I28" s="304">
        <v>5000</v>
      </c>
      <c r="J28" s="304" t="s">
        <v>306</v>
      </c>
      <c r="K28" s="304">
        <v>396</v>
      </c>
      <c r="L28" s="304">
        <v>396</v>
      </c>
      <c r="M28" s="309" t="s">
        <v>306</v>
      </c>
      <c r="N28" s="302">
        <v>396</v>
      </c>
      <c r="O28" s="309" t="s">
        <v>306</v>
      </c>
      <c r="P28" s="302">
        <v>12262</v>
      </c>
      <c r="Q28" s="42" t="s">
        <v>50</v>
      </c>
    </row>
    <row r="29" spans="1:17" ht="12" customHeight="1">
      <c r="A29" s="42" t="s">
        <v>51</v>
      </c>
      <c r="B29" s="171" t="s">
        <v>247</v>
      </c>
      <c r="C29" s="171"/>
      <c r="D29" s="328">
        <v>7610764</v>
      </c>
      <c r="E29" s="329">
        <v>5471910</v>
      </c>
      <c r="F29" s="308">
        <v>5297649</v>
      </c>
      <c r="G29" s="308">
        <v>174261</v>
      </c>
      <c r="H29" s="308">
        <v>2138854</v>
      </c>
      <c r="I29" s="308">
        <v>2137563</v>
      </c>
      <c r="J29" s="308">
        <v>1291</v>
      </c>
      <c r="K29" s="329">
        <v>1696403</v>
      </c>
      <c r="L29" s="308">
        <v>1630460</v>
      </c>
      <c r="M29" s="308">
        <v>1067763</v>
      </c>
      <c r="N29" s="308">
        <v>562697</v>
      </c>
      <c r="O29" s="308">
        <v>65943</v>
      </c>
      <c r="P29" s="308">
        <v>5914361</v>
      </c>
      <c r="Q29" s="42" t="s">
        <v>51</v>
      </c>
    </row>
    <row r="30" spans="1:17" s="70" customFormat="1" ht="12" customHeight="1">
      <c r="A30" s="42" t="s">
        <v>52</v>
      </c>
      <c r="B30" s="114" t="s">
        <v>239</v>
      </c>
      <c r="C30" s="114"/>
      <c r="D30" s="312">
        <v>7305341216</v>
      </c>
      <c r="E30" s="327">
        <v>2825671164</v>
      </c>
      <c r="F30" s="310">
        <v>2127692976</v>
      </c>
      <c r="G30" s="310">
        <v>697978188</v>
      </c>
      <c r="H30" s="310" t="s">
        <v>393</v>
      </c>
      <c r="I30" s="310">
        <v>4295135694</v>
      </c>
      <c r="J30" s="310">
        <v>184534358</v>
      </c>
      <c r="K30" s="327">
        <v>327820213</v>
      </c>
      <c r="L30" s="310">
        <v>313705319</v>
      </c>
      <c r="M30" s="310">
        <v>243996558</v>
      </c>
      <c r="N30" s="310">
        <v>69708761</v>
      </c>
      <c r="O30" s="310">
        <v>14114894</v>
      </c>
      <c r="P30" s="310">
        <v>6977521003</v>
      </c>
      <c r="Q30" s="42" t="s">
        <v>52</v>
      </c>
    </row>
    <row r="31" spans="1:17" ht="15" customHeight="1">
      <c r="A31" s="42" t="s">
        <v>53</v>
      </c>
      <c r="B31" s="171" t="s">
        <v>248</v>
      </c>
      <c r="C31" s="171"/>
      <c r="D31" s="328">
        <v>90043024</v>
      </c>
      <c r="E31" s="329">
        <v>90043024</v>
      </c>
      <c r="F31" s="308">
        <v>90043024</v>
      </c>
      <c r="G31" s="308" t="s">
        <v>306</v>
      </c>
      <c r="H31" s="308" t="s">
        <v>306</v>
      </c>
      <c r="I31" s="308" t="s">
        <v>306</v>
      </c>
      <c r="J31" s="308" t="s">
        <v>306</v>
      </c>
      <c r="K31" s="329" t="s">
        <v>306</v>
      </c>
      <c r="L31" s="308" t="s">
        <v>306</v>
      </c>
      <c r="M31" s="308" t="s">
        <v>306</v>
      </c>
      <c r="N31" s="308" t="s">
        <v>306</v>
      </c>
      <c r="O31" s="308" t="s">
        <v>306</v>
      </c>
      <c r="P31" s="308">
        <v>90043024</v>
      </c>
      <c r="Q31" s="42" t="s">
        <v>53</v>
      </c>
    </row>
    <row r="32" spans="1:17" s="70" customFormat="1" ht="12" customHeight="1">
      <c r="A32" s="42" t="s">
        <v>184</v>
      </c>
      <c r="B32" s="114" t="s">
        <v>0</v>
      </c>
      <c r="C32" s="114"/>
      <c r="D32" s="312">
        <v>7395384240</v>
      </c>
      <c r="E32" s="327">
        <v>2915714188</v>
      </c>
      <c r="F32" s="310">
        <v>2217736000</v>
      </c>
      <c r="G32" s="310">
        <v>697978188</v>
      </c>
      <c r="H32" s="310" t="s">
        <v>393</v>
      </c>
      <c r="I32" s="310">
        <v>4295135694</v>
      </c>
      <c r="J32" s="310">
        <v>184534358</v>
      </c>
      <c r="K32" s="327">
        <v>327820213</v>
      </c>
      <c r="L32" s="310">
        <v>313705319</v>
      </c>
      <c r="M32" s="310">
        <v>243996558</v>
      </c>
      <c r="N32" s="310">
        <v>69708761</v>
      </c>
      <c r="O32" s="310">
        <v>14114894</v>
      </c>
      <c r="P32" s="310">
        <v>7067564027</v>
      </c>
      <c r="Q32" s="42" t="s">
        <v>184</v>
      </c>
    </row>
    <row r="33" spans="1:17" s="70" customFormat="1" ht="12" customHeight="1">
      <c r="A33" s="42"/>
      <c r="B33" s="72"/>
      <c r="C33" s="72"/>
      <c r="Q33" s="42"/>
    </row>
    <row r="34" ht="12" customHeight="1">
      <c r="B34" s="65"/>
    </row>
    <row r="35" spans="1:17" ht="12" customHeight="1">
      <c r="A35" s="367" t="s">
        <v>362</v>
      </c>
      <c r="B35" s="367"/>
      <c r="C35" s="367"/>
      <c r="D35" s="367"/>
      <c r="E35" s="367"/>
      <c r="F35" s="367"/>
      <c r="G35" s="367"/>
      <c r="H35" s="367"/>
      <c r="I35" s="367" t="s">
        <v>362</v>
      </c>
      <c r="J35" s="367"/>
      <c r="K35" s="367"/>
      <c r="L35" s="367"/>
      <c r="M35" s="367"/>
      <c r="N35" s="367"/>
      <c r="O35" s="367"/>
      <c r="P35" s="367"/>
      <c r="Q35" s="367"/>
    </row>
    <row r="36" spans="2:11" ht="12" customHeight="1">
      <c r="B36" s="65"/>
      <c r="H36" s="62" t="s">
        <v>7</v>
      </c>
      <c r="I36" s="62"/>
      <c r="J36" s="62"/>
      <c r="K36" s="62" t="s">
        <v>7</v>
      </c>
    </row>
    <row r="37" spans="1:17" ht="12.75" customHeight="1">
      <c r="A37" s="42" t="s">
        <v>42</v>
      </c>
      <c r="B37" s="171" t="s">
        <v>244</v>
      </c>
      <c r="C37" s="171"/>
      <c r="D37" s="303">
        <v>122604084</v>
      </c>
      <c r="E37" s="304">
        <v>31839338</v>
      </c>
      <c r="F37" s="304">
        <v>29270998</v>
      </c>
      <c r="G37" s="304">
        <v>2568340</v>
      </c>
      <c r="H37" s="304">
        <v>90764746</v>
      </c>
      <c r="I37" s="304">
        <v>90329379</v>
      </c>
      <c r="J37" s="304">
        <v>435367</v>
      </c>
      <c r="K37" s="304">
        <v>3598206</v>
      </c>
      <c r="L37" s="304">
        <v>2799017</v>
      </c>
      <c r="M37" s="304">
        <v>911978</v>
      </c>
      <c r="N37" s="304">
        <v>1887039</v>
      </c>
      <c r="O37" s="304">
        <v>799189</v>
      </c>
      <c r="P37" s="304">
        <v>119005878</v>
      </c>
      <c r="Q37" s="42" t="s">
        <v>42</v>
      </c>
    </row>
    <row r="38" spans="1:17" ht="12" customHeight="1">
      <c r="A38" s="42" t="s">
        <v>43</v>
      </c>
      <c r="B38" s="171" t="s">
        <v>243</v>
      </c>
      <c r="C38" s="171"/>
      <c r="D38" s="303">
        <v>44631927</v>
      </c>
      <c r="E38" s="304">
        <v>7627707</v>
      </c>
      <c r="F38" s="304">
        <v>5754527</v>
      </c>
      <c r="G38" s="304">
        <v>1873180</v>
      </c>
      <c r="H38" s="304">
        <v>37004220</v>
      </c>
      <c r="I38" s="304">
        <v>37004220</v>
      </c>
      <c r="J38" s="304" t="s">
        <v>306</v>
      </c>
      <c r="K38" s="304">
        <v>1157382</v>
      </c>
      <c r="L38" s="304">
        <v>871098</v>
      </c>
      <c r="M38" s="304">
        <v>28221</v>
      </c>
      <c r="N38" s="304">
        <v>842877</v>
      </c>
      <c r="O38" s="304">
        <v>286284</v>
      </c>
      <c r="P38" s="304">
        <v>43474545</v>
      </c>
      <c r="Q38" s="42" t="s">
        <v>43</v>
      </c>
    </row>
    <row r="39" spans="1:17" ht="14.25" customHeight="1">
      <c r="A39" s="42" t="s">
        <v>44</v>
      </c>
      <c r="B39" s="171" t="s">
        <v>238</v>
      </c>
      <c r="C39" s="171"/>
      <c r="D39" s="303">
        <v>23258907</v>
      </c>
      <c r="E39" s="304">
        <v>1019885</v>
      </c>
      <c r="F39" s="304">
        <v>1008397</v>
      </c>
      <c r="G39" s="304">
        <v>11488</v>
      </c>
      <c r="H39" s="308">
        <v>22239022</v>
      </c>
      <c r="I39" s="308">
        <v>22239022</v>
      </c>
      <c r="J39" s="304" t="s">
        <v>306</v>
      </c>
      <c r="K39" s="304">
        <v>410013</v>
      </c>
      <c r="L39" s="304">
        <v>52936</v>
      </c>
      <c r="M39" s="226" t="s">
        <v>397</v>
      </c>
      <c r="N39" s="304">
        <v>51890</v>
      </c>
      <c r="O39" s="304">
        <v>357077</v>
      </c>
      <c r="P39" s="304">
        <v>22848894</v>
      </c>
      <c r="Q39" s="42" t="s">
        <v>44</v>
      </c>
    </row>
    <row r="40" spans="1:17" ht="12" customHeight="1">
      <c r="A40" s="38" t="s">
        <v>7</v>
      </c>
      <c r="B40" s="61" t="s">
        <v>282</v>
      </c>
      <c r="C40" s="61"/>
      <c r="D40" s="311" t="s">
        <v>7</v>
      </c>
      <c r="E40" s="309" t="s">
        <v>7</v>
      </c>
      <c r="F40" s="309" t="s">
        <v>7</v>
      </c>
      <c r="G40" s="309" t="s">
        <v>7</v>
      </c>
      <c r="H40" s="309" t="s">
        <v>7</v>
      </c>
      <c r="I40" s="309" t="s">
        <v>7</v>
      </c>
      <c r="J40" s="308" t="s">
        <v>7</v>
      </c>
      <c r="K40" s="309" t="s">
        <v>7</v>
      </c>
      <c r="L40" s="309" t="s">
        <v>7</v>
      </c>
      <c r="M40" s="309" t="s">
        <v>7</v>
      </c>
      <c r="N40" s="309" t="s">
        <v>7</v>
      </c>
      <c r="O40" s="309" t="s">
        <v>7</v>
      </c>
      <c r="P40" s="309" t="s">
        <v>7</v>
      </c>
      <c r="Q40" s="42" t="s">
        <v>7</v>
      </c>
    </row>
    <row r="41" spans="1:17" ht="12" customHeight="1">
      <c r="A41" s="42" t="s">
        <v>45</v>
      </c>
      <c r="B41" s="171" t="s">
        <v>249</v>
      </c>
      <c r="C41" s="171"/>
      <c r="D41" s="328">
        <v>1784152</v>
      </c>
      <c r="E41" s="308">
        <v>292253</v>
      </c>
      <c r="F41" s="308">
        <v>216939</v>
      </c>
      <c r="G41" s="308">
        <v>75314</v>
      </c>
      <c r="H41" s="308">
        <v>1491899</v>
      </c>
      <c r="I41" s="308">
        <v>463787</v>
      </c>
      <c r="J41" s="308">
        <v>1028112</v>
      </c>
      <c r="K41" s="308">
        <v>1542506</v>
      </c>
      <c r="L41" s="308">
        <v>47550</v>
      </c>
      <c r="M41" s="308" t="s">
        <v>306</v>
      </c>
      <c r="N41" s="308">
        <v>47550</v>
      </c>
      <c r="O41" s="308">
        <v>1494956</v>
      </c>
      <c r="P41" s="308">
        <v>241646</v>
      </c>
      <c r="Q41" s="42" t="s">
        <v>45</v>
      </c>
    </row>
    <row r="42" spans="1:17" ht="12" customHeight="1">
      <c r="A42" s="42" t="s">
        <v>46</v>
      </c>
      <c r="B42" s="171" t="s">
        <v>245</v>
      </c>
      <c r="C42" s="171"/>
      <c r="D42" s="328">
        <v>1780040418</v>
      </c>
      <c r="E42" s="308">
        <v>715449557</v>
      </c>
      <c r="F42" s="308">
        <v>665408599</v>
      </c>
      <c r="G42" s="308">
        <v>50040958</v>
      </c>
      <c r="H42" s="308">
        <v>1064590861</v>
      </c>
      <c r="I42" s="308">
        <v>1012361229</v>
      </c>
      <c r="J42" s="308">
        <v>52229632</v>
      </c>
      <c r="K42" s="308">
        <v>103118881</v>
      </c>
      <c r="L42" s="308">
        <v>98948302</v>
      </c>
      <c r="M42" s="308">
        <v>78974283</v>
      </c>
      <c r="N42" s="308">
        <v>19974019</v>
      </c>
      <c r="O42" s="308">
        <v>4170579</v>
      </c>
      <c r="P42" s="308">
        <v>1676921537</v>
      </c>
      <c r="Q42" s="321" t="s">
        <v>46</v>
      </c>
    </row>
    <row r="43" spans="1:17" ht="12" customHeight="1">
      <c r="A43" s="38" t="s">
        <v>7</v>
      </c>
      <c r="B43" s="61" t="s">
        <v>290</v>
      </c>
      <c r="C43" s="61"/>
      <c r="D43" s="320" t="s">
        <v>7</v>
      </c>
      <c r="E43" s="321" t="s">
        <v>7</v>
      </c>
      <c r="F43" s="321" t="s">
        <v>7</v>
      </c>
      <c r="G43" s="321" t="s">
        <v>7</v>
      </c>
      <c r="H43" s="321" t="s">
        <v>7</v>
      </c>
      <c r="I43" s="321" t="s">
        <v>7</v>
      </c>
      <c r="J43" s="321" t="s">
        <v>7</v>
      </c>
      <c r="K43" s="321" t="s">
        <v>7</v>
      </c>
      <c r="L43" s="321" t="s">
        <v>7</v>
      </c>
      <c r="M43" s="321" t="s">
        <v>7</v>
      </c>
      <c r="N43" s="321" t="s">
        <v>7</v>
      </c>
      <c r="O43" s="321" t="s">
        <v>7</v>
      </c>
      <c r="P43" s="321" t="s">
        <v>7</v>
      </c>
      <c r="Q43" s="42" t="s">
        <v>7</v>
      </c>
    </row>
    <row r="44" spans="1:17" ht="12" customHeight="1">
      <c r="A44" s="42" t="s">
        <v>47</v>
      </c>
      <c r="B44" s="171" t="s">
        <v>291</v>
      </c>
      <c r="C44" s="171"/>
      <c r="D44" s="328">
        <v>353287522</v>
      </c>
      <c r="E44" s="308">
        <v>186939552</v>
      </c>
      <c r="F44" s="308">
        <v>177078117</v>
      </c>
      <c r="G44" s="308">
        <v>9861435</v>
      </c>
      <c r="H44" s="308">
        <v>166347970</v>
      </c>
      <c r="I44" s="308">
        <v>161927332</v>
      </c>
      <c r="J44" s="308">
        <v>4420638</v>
      </c>
      <c r="K44" s="308">
        <v>30567678</v>
      </c>
      <c r="L44" s="308">
        <v>29800272</v>
      </c>
      <c r="M44" s="308">
        <v>26852106</v>
      </c>
      <c r="N44" s="308">
        <v>2948166</v>
      </c>
      <c r="O44" s="308">
        <v>767406</v>
      </c>
      <c r="P44" s="308">
        <v>322719844</v>
      </c>
      <c r="Q44" s="42" t="s">
        <v>47</v>
      </c>
    </row>
    <row r="45" spans="1:17" ht="12" customHeight="1">
      <c r="A45" s="42" t="s">
        <v>48</v>
      </c>
      <c r="B45" s="61" t="s">
        <v>186</v>
      </c>
      <c r="C45" s="61"/>
      <c r="D45" s="328">
        <v>60733600</v>
      </c>
      <c r="E45" s="308">
        <v>12696489</v>
      </c>
      <c r="F45" s="308">
        <v>12685179</v>
      </c>
      <c r="G45" s="308">
        <v>11310</v>
      </c>
      <c r="H45" s="308">
        <v>48037111</v>
      </c>
      <c r="I45" s="308">
        <v>48035498</v>
      </c>
      <c r="J45" s="308">
        <v>1613</v>
      </c>
      <c r="K45" s="308">
        <v>1237062</v>
      </c>
      <c r="L45" s="308">
        <v>355345</v>
      </c>
      <c r="M45" s="308">
        <v>1405</v>
      </c>
      <c r="N45" s="308">
        <v>353940</v>
      </c>
      <c r="O45" s="308">
        <v>881717</v>
      </c>
      <c r="P45" s="308">
        <v>59496538</v>
      </c>
      <c r="Q45" s="42" t="s">
        <v>48</v>
      </c>
    </row>
    <row r="46" spans="2:16" ht="14.25" customHeight="1">
      <c r="B46" s="61" t="s">
        <v>187</v>
      </c>
      <c r="C46" s="61"/>
      <c r="D46" s="328" t="s">
        <v>7</v>
      </c>
      <c r="E46" s="308" t="s">
        <v>7</v>
      </c>
      <c r="F46" s="308" t="s">
        <v>7</v>
      </c>
      <c r="G46" s="308" t="s">
        <v>7</v>
      </c>
      <c r="H46" s="308" t="s">
        <v>7</v>
      </c>
      <c r="I46" s="308" t="s">
        <v>7</v>
      </c>
      <c r="J46" s="308" t="s">
        <v>7</v>
      </c>
      <c r="K46" s="308" t="s">
        <v>7</v>
      </c>
      <c r="L46" s="308" t="s">
        <v>7</v>
      </c>
      <c r="M46" s="308" t="s">
        <v>7</v>
      </c>
      <c r="N46" s="308" t="s">
        <v>7</v>
      </c>
      <c r="O46" s="308" t="s">
        <v>7</v>
      </c>
      <c r="P46" s="308" t="s">
        <v>7</v>
      </c>
    </row>
    <row r="47" spans="1:17" ht="12" customHeight="1">
      <c r="A47" s="42" t="s">
        <v>49</v>
      </c>
      <c r="B47" s="171" t="s">
        <v>250</v>
      </c>
      <c r="C47" s="171"/>
      <c r="D47" s="328">
        <v>18567978</v>
      </c>
      <c r="E47" s="308">
        <v>18054844</v>
      </c>
      <c r="F47" s="308">
        <v>17975057</v>
      </c>
      <c r="G47" s="308">
        <v>79787</v>
      </c>
      <c r="H47" s="308">
        <v>513134</v>
      </c>
      <c r="I47" s="308">
        <v>513134</v>
      </c>
      <c r="J47" s="308" t="s">
        <v>306</v>
      </c>
      <c r="K47" s="308">
        <v>25550488</v>
      </c>
      <c r="L47" s="308">
        <v>25550488</v>
      </c>
      <c r="M47" s="308">
        <v>23091929</v>
      </c>
      <c r="N47" s="308">
        <v>2458559</v>
      </c>
      <c r="O47" s="308" t="s">
        <v>306</v>
      </c>
      <c r="P47" s="308">
        <v>-6982510</v>
      </c>
      <c r="Q47" s="42" t="s">
        <v>49</v>
      </c>
    </row>
    <row r="48" spans="1:17" s="223" customFormat="1" ht="12" customHeight="1">
      <c r="A48" s="42" t="s">
        <v>50</v>
      </c>
      <c r="B48" s="171" t="s">
        <v>185</v>
      </c>
      <c r="C48" s="171"/>
      <c r="D48" s="328">
        <v>12658</v>
      </c>
      <c r="E48" s="308">
        <v>7658</v>
      </c>
      <c r="F48" s="308">
        <v>7658</v>
      </c>
      <c r="G48" s="308" t="s">
        <v>306</v>
      </c>
      <c r="H48" s="308">
        <v>5000</v>
      </c>
      <c r="I48" s="308">
        <v>5000</v>
      </c>
      <c r="J48" s="308" t="s">
        <v>306</v>
      </c>
      <c r="K48" s="308">
        <v>396</v>
      </c>
      <c r="L48" s="308">
        <v>396</v>
      </c>
      <c r="M48" s="308" t="s">
        <v>306</v>
      </c>
      <c r="N48" s="308">
        <v>396</v>
      </c>
      <c r="O48" s="308" t="s">
        <v>306</v>
      </c>
      <c r="P48" s="308">
        <v>12262</v>
      </c>
      <c r="Q48" s="42" t="s">
        <v>50</v>
      </c>
    </row>
    <row r="49" spans="1:17" s="223" customFormat="1" ht="12" customHeight="1">
      <c r="A49" s="42" t="s">
        <v>51</v>
      </c>
      <c r="B49" s="171" t="s">
        <v>247</v>
      </c>
      <c r="C49" s="171"/>
      <c r="D49" s="328">
        <v>6396222</v>
      </c>
      <c r="E49" s="308">
        <v>4698879</v>
      </c>
      <c r="F49" s="308">
        <v>4543293</v>
      </c>
      <c r="G49" s="308">
        <v>155586</v>
      </c>
      <c r="H49" s="308">
        <v>1697343</v>
      </c>
      <c r="I49" s="308">
        <v>1696052</v>
      </c>
      <c r="J49" s="308">
        <v>1291</v>
      </c>
      <c r="K49" s="308">
        <v>1484747</v>
      </c>
      <c r="L49" s="308">
        <v>1418804</v>
      </c>
      <c r="M49" s="308">
        <v>874207</v>
      </c>
      <c r="N49" s="308">
        <v>544597</v>
      </c>
      <c r="O49" s="308">
        <v>65943</v>
      </c>
      <c r="P49" s="308">
        <v>4911475</v>
      </c>
      <c r="Q49" s="42" t="s">
        <v>51</v>
      </c>
    </row>
    <row r="50" spans="1:17" s="70" customFormat="1" ht="12" customHeight="1">
      <c r="A50" s="324" t="s">
        <v>52</v>
      </c>
      <c r="B50" s="114" t="s">
        <v>239</v>
      </c>
      <c r="C50" s="114"/>
      <c r="D50" s="312">
        <v>2058029946</v>
      </c>
      <c r="E50" s="310">
        <v>791686610</v>
      </c>
      <c r="F50" s="310">
        <v>736870647</v>
      </c>
      <c r="G50" s="310">
        <v>54815963</v>
      </c>
      <c r="H50" s="310">
        <v>1266343336</v>
      </c>
      <c r="I50" s="310">
        <v>1212647321</v>
      </c>
      <c r="J50" s="310">
        <v>53696015</v>
      </c>
      <c r="K50" s="310">
        <v>138099681</v>
      </c>
      <c r="L50" s="310">
        <v>130043936</v>
      </c>
      <c r="M50" s="310">
        <v>103883069</v>
      </c>
      <c r="N50" s="310">
        <v>26160867</v>
      </c>
      <c r="O50" s="310">
        <v>8055745</v>
      </c>
      <c r="P50" s="310">
        <v>1919930265</v>
      </c>
      <c r="Q50" s="324" t="s">
        <v>52</v>
      </c>
    </row>
    <row r="51" spans="1:17" s="223" customFormat="1" ht="14.25" customHeight="1">
      <c r="A51" s="42" t="s">
        <v>53</v>
      </c>
      <c r="B51" s="171" t="s">
        <v>248</v>
      </c>
      <c r="C51" s="171"/>
      <c r="D51" s="328">
        <v>89571496</v>
      </c>
      <c r="E51" s="308">
        <v>89571496</v>
      </c>
      <c r="F51" s="308">
        <v>89571496</v>
      </c>
      <c r="G51" s="308" t="s">
        <v>306</v>
      </c>
      <c r="H51" s="308" t="s">
        <v>306</v>
      </c>
      <c r="I51" s="308" t="s">
        <v>306</v>
      </c>
      <c r="J51" s="308" t="s">
        <v>306</v>
      </c>
      <c r="K51" s="308" t="s">
        <v>306</v>
      </c>
      <c r="L51" s="308" t="s">
        <v>306</v>
      </c>
      <c r="M51" s="308" t="s">
        <v>306</v>
      </c>
      <c r="N51" s="308" t="s">
        <v>306</v>
      </c>
      <c r="O51" s="308" t="s">
        <v>306</v>
      </c>
      <c r="P51" s="308">
        <v>89571496</v>
      </c>
      <c r="Q51" s="42" t="s">
        <v>53</v>
      </c>
    </row>
    <row r="52" spans="1:17" s="70" customFormat="1" ht="12" customHeight="1">
      <c r="A52" s="158" t="s">
        <v>184</v>
      </c>
      <c r="B52" s="114" t="s">
        <v>0</v>
      </c>
      <c r="C52" s="114"/>
      <c r="D52" s="312">
        <v>2147601442</v>
      </c>
      <c r="E52" s="310">
        <v>881258106</v>
      </c>
      <c r="F52" s="310">
        <v>826442143</v>
      </c>
      <c r="G52" s="310">
        <v>54815963</v>
      </c>
      <c r="H52" s="310">
        <v>1266343336</v>
      </c>
      <c r="I52" s="310">
        <v>1212647321</v>
      </c>
      <c r="J52" s="310">
        <v>53696015</v>
      </c>
      <c r="K52" s="310">
        <v>138099681</v>
      </c>
      <c r="L52" s="310">
        <v>130043936</v>
      </c>
      <c r="M52" s="310">
        <v>103883069</v>
      </c>
      <c r="N52" s="310">
        <v>26160867</v>
      </c>
      <c r="O52" s="310">
        <v>8055745</v>
      </c>
      <c r="P52" s="310">
        <v>2009501761</v>
      </c>
      <c r="Q52" s="42" t="s">
        <v>184</v>
      </c>
    </row>
    <row r="53" spans="1:3" ht="12.75">
      <c r="A53" s="386" t="s">
        <v>39</v>
      </c>
      <c r="B53" s="386"/>
      <c r="C53" s="175"/>
    </row>
    <row r="54" spans="1:11" ht="12.75" customHeight="1">
      <c r="A54" s="335" t="s">
        <v>189</v>
      </c>
      <c r="B54" s="335"/>
      <c r="C54" s="335"/>
      <c r="D54" s="335"/>
      <c r="E54" s="335"/>
      <c r="F54" s="335"/>
      <c r="G54" s="335"/>
      <c r="H54" s="335"/>
      <c r="I54" s="335"/>
      <c r="J54" s="335"/>
      <c r="K54" s="335"/>
    </row>
    <row r="55" spans="1:11" ht="12.75">
      <c r="A55" s="335" t="s">
        <v>381</v>
      </c>
      <c r="B55" s="335"/>
      <c r="C55" s="335"/>
      <c r="D55" s="335"/>
      <c r="E55" s="335"/>
      <c r="F55" s="335"/>
      <c r="G55" s="335"/>
      <c r="H55" s="335"/>
      <c r="I55" s="335"/>
      <c r="J55" s="335"/>
      <c r="K55" s="335"/>
    </row>
  </sheetData>
  <mergeCells count="25">
    <mergeCell ref="A2:H2"/>
    <mergeCell ref="A1:H1"/>
    <mergeCell ref="I1:P1"/>
    <mergeCell ref="I2:Q2"/>
    <mergeCell ref="L4:N6"/>
    <mergeCell ref="I4:J6"/>
    <mergeCell ref="H4:H6"/>
    <mergeCell ref="E4:G6"/>
    <mergeCell ref="A15:H15"/>
    <mergeCell ref="M9:M13"/>
    <mergeCell ref="N9:N13"/>
    <mergeCell ref="M7:N8"/>
    <mergeCell ref="I9:I13"/>
    <mergeCell ref="J9:J13"/>
    <mergeCell ref="I15:Q15"/>
    <mergeCell ref="I7:J8"/>
    <mergeCell ref="F7:G8"/>
    <mergeCell ref="G9:G13"/>
    <mergeCell ref="B4:C13"/>
    <mergeCell ref="F9:F13"/>
    <mergeCell ref="A55:K55"/>
    <mergeCell ref="A35:H35"/>
    <mergeCell ref="I35:Q35"/>
    <mergeCell ref="A54:K54"/>
    <mergeCell ref="A53:B53"/>
  </mergeCells>
  <printOptions horizontalCentered="1"/>
  <pageMargins left="0.7874015748031497" right="0.7874015748031497" top="0.5905511811023623" bottom="0.7874015748031497" header="0.5118110236220472" footer="0.5118110236220472"/>
  <pageSetup fitToWidth="2" fitToHeight="1" horizontalDpi="600" verticalDpi="600" orientation="portrait" paperSize="9" scale="95" r:id="rId1"/>
  <headerFooter differentOddEven="1" alignWithMargins="0">
    <oddFooter>&amp;C10</oddFooter>
    <evenFooter>&amp;C11</evenFooter>
  </headerFooter>
  <colBreaks count="1" manualBreakCount="1">
    <brk id="8"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48"/>
  <sheetViews>
    <sheetView workbookViewId="0" topLeftCell="A1">
      <selection activeCell="R1" sqref="R1"/>
    </sheetView>
  </sheetViews>
  <sheetFormatPr defaultColWidth="9.140625" defaultRowHeight="12.75"/>
  <cols>
    <col min="1" max="1" width="3.7109375" style="223" customWidth="1"/>
    <col min="2" max="2" width="31.140625" style="52" customWidth="1"/>
    <col min="3" max="3" width="0.85546875" style="52" customWidth="1"/>
    <col min="4" max="4" width="11.140625" style="52" customWidth="1"/>
    <col min="5" max="6" width="10.57421875" style="52" customWidth="1"/>
    <col min="7" max="7" width="9.8515625" style="52" customWidth="1"/>
    <col min="8" max="15" width="10.57421875" style="52" customWidth="1"/>
    <col min="16" max="16" width="11.00390625" style="52" customWidth="1"/>
    <col min="17" max="17" width="3.8515625" style="226" customWidth="1"/>
    <col min="18" max="16384" width="9.140625" style="52" customWidth="1"/>
  </cols>
  <sheetData>
    <row r="1" spans="1:17" s="64" customFormat="1" ht="12" customHeight="1">
      <c r="A1" s="407"/>
      <c r="B1" s="407"/>
      <c r="C1" s="407"/>
      <c r="D1" s="407"/>
      <c r="E1" s="407"/>
      <c r="F1" s="407"/>
      <c r="G1" s="407"/>
      <c r="H1" s="407"/>
      <c r="I1" s="407"/>
      <c r="J1" s="407"/>
      <c r="K1" s="407" t="s">
        <v>54</v>
      </c>
      <c r="L1" s="407"/>
      <c r="M1" s="407"/>
      <c r="N1" s="407"/>
      <c r="O1" s="407"/>
      <c r="P1" s="407"/>
      <c r="Q1" s="407"/>
    </row>
    <row r="2" spans="1:17" s="66" customFormat="1" ht="12" customHeight="1">
      <c r="A2" s="393" t="s">
        <v>188</v>
      </c>
      <c r="B2" s="393"/>
      <c r="C2" s="393"/>
      <c r="D2" s="393"/>
      <c r="E2" s="393"/>
      <c r="F2" s="393"/>
      <c r="G2" s="393"/>
      <c r="H2" s="393"/>
      <c r="I2" s="394" t="s">
        <v>336</v>
      </c>
      <c r="J2" s="394"/>
      <c r="K2" s="394"/>
      <c r="L2" s="394"/>
      <c r="M2" s="394"/>
      <c r="N2" s="394"/>
      <c r="O2" s="394"/>
      <c r="P2" s="394"/>
      <c r="Q2" s="224"/>
    </row>
    <row r="3" spans="1:17" s="66" customFormat="1" ht="12" customHeight="1">
      <c r="A3" s="393" t="s">
        <v>349</v>
      </c>
      <c r="B3" s="393"/>
      <c r="C3" s="393"/>
      <c r="D3" s="393"/>
      <c r="E3" s="393"/>
      <c r="F3" s="393"/>
      <c r="G3" s="393"/>
      <c r="H3" s="393"/>
      <c r="I3" s="394" t="s">
        <v>386</v>
      </c>
      <c r="J3" s="394"/>
      <c r="K3" s="394"/>
      <c r="L3" s="394"/>
      <c r="M3" s="394"/>
      <c r="N3" s="394"/>
      <c r="O3" s="394"/>
      <c r="P3" s="394"/>
      <c r="Q3" s="394"/>
    </row>
    <row r="4" spans="1:17" s="66" customFormat="1" ht="12" customHeight="1">
      <c r="A4" s="84" t="s">
        <v>7</v>
      </c>
      <c r="B4" s="62" t="s">
        <v>7</v>
      </c>
      <c r="C4" s="62"/>
      <c r="D4" s="62" t="s">
        <v>7</v>
      </c>
      <c r="E4" s="393"/>
      <c r="F4" s="393"/>
      <c r="G4" s="393"/>
      <c r="H4" s="393"/>
      <c r="N4" s="62" t="s">
        <v>7</v>
      </c>
      <c r="O4" s="62" t="s">
        <v>7</v>
      </c>
      <c r="P4" s="62" t="s">
        <v>7</v>
      </c>
      <c r="Q4" s="225" t="s">
        <v>7</v>
      </c>
    </row>
    <row r="5" spans="1:18" s="66" customFormat="1" ht="12" customHeight="1">
      <c r="A5" s="84" t="s">
        <v>7</v>
      </c>
      <c r="B5" s="62" t="s">
        <v>7</v>
      </c>
      <c r="C5" s="62"/>
      <c r="D5" s="62" t="s">
        <v>7</v>
      </c>
      <c r="E5" s="62" t="s">
        <v>7</v>
      </c>
      <c r="F5" s="62" t="s">
        <v>7</v>
      </c>
      <c r="G5" s="62" t="s">
        <v>7</v>
      </c>
      <c r="H5" s="71" t="s">
        <v>2</v>
      </c>
      <c r="I5" s="80" t="s">
        <v>41</v>
      </c>
      <c r="J5" s="80" t="s">
        <v>7</v>
      </c>
      <c r="L5" s="62" t="s">
        <v>7</v>
      </c>
      <c r="M5" s="62" t="s">
        <v>7</v>
      </c>
      <c r="N5" s="62" t="s">
        <v>7</v>
      </c>
      <c r="O5" s="62" t="s">
        <v>7</v>
      </c>
      <c r="P5" s="62" t="s">
        <v>7</v>
      </c>
      <c r="Q5" s="225" t="s">
        <v>7</v>
      </c>
      <c r="R5" s="67"/>
    </row>
    <row r="6" spans="1:18" ht="12" customHeight="1">
      <c r="A6" s="33" t="s">
        <v>7</v>
      </c>
      <c r="B6" s="339" t="s">
        <v>309</v>
      </c>
      <c r="C6" s="388"/>
      <c r="D6" s="53" t="s">
        <v>7</v>
      </c>
      <c r="E6" s="345" t="s">
        <v>257</v>
      </c>
      <c r="F6" s="357"/>
      <c r="G6" s="357"/>
      <c r="H6" s="402" t="s">
        <v>260</v>
      </c>
      <c r="I6" s="397" t="s">
        <v>259</v>
      </c>
      <c r="J6" s="398"/>
      <c r="K6" s="75" t="s">
        <v>7</v>
      </c>
      <c r="L6" s="395" t="s">
        <v>256</v>
      </c>
      <c r="M6" s="357"/>
      <c r="N6" s="363"/>
      <c r="O6" s="54" t="s">
        <v>7</v>
      </c>
      <c r="P6" s="54" t="s">
        <v>7</v>
      </c>
      <c r="Q6" s="180" t="s">
        <v>7</v>
      </c>
      <c r="R6" s="65"/>
    </row>
    <row r="7" spans="1:18" ht="15.75" customHeight="1">
      <c r="A7" s="61" t="s">
        <v>7</v>
      </c>
      <c r="B7" s="341"/>
      <c r="C7" s="377"/>
      <c r="D7" s="49" t="s">
        <v>7</v>
      </c>
      <c r="E7" s="346"/>
      <c r="F7" s="342"/>
      <c r="G7" s="342"/>
      <c r="H7" s="403"/>
      <c r="I7" s="338"/>
      <c r="J7" s="399"/>
      <c r="K7" s="76" t="s">
        <v>7</v>
      </c>
      <c r="L7" s="341"/>
      <c r="M7" s="342"/>
      <c r="N7" s="364"/>
      <c r="O7" s="36" t="s">
        <v>170</v>
      </c>
      <c r="P7" s="55" t="s">
        <v>7</v>
      </c>
      <c r="Q7" s="181" t="s">
        <v>7</v>
      </c>
      <c r="R7" s="65"/>
    </row>
    <row r="8" spans="1:18" ht="18" customHeight="1">
      <c r="A8" s="61" t="s">
        <v>7</v>
      </c>
      <c r="B8" s="341"/>
      <c r="C8" s="377"/>
      <c r="D8" s="49" t="s">
        <v>7</v>
      </c>
      <c r="E8" s="358"/>
      <c r="F8" s="359"/>
      <c r="G8" s="359"/>
      <c r="H8" s="404"/>
      <c r="I8" s="400"/>
      <c r="J8" s="401"/>
      <c r="K8" s="76" t="s">
        <v>7</v>
      </c>
      <c r="L8" s="396"/>
      <c r="M8" s="359"/>
      <c r="N8" s="365"/>
      <c r="O8" s="36" t="s">
        <v>171</v>
      </c>
      <c r="P8" s="55" t="s">
        <v>7</v>
      </c>
      <c r="Q8" s="181" t="s">
        <v>7</v>
      </c>
      <c r="R8" s="65"/>
    </row>
    <row r="9" spans="1:18" ht="14.25" customHeight="1">
      <c r="A9" s="61" t="s">
        <v>7</v>
      </c>
      <c r="B9" s="341"/>
      <c r="C9" s="377"/>
      <c r="E9" s="54" t="s">
        <v>7</v>
      </c>
      <c r="F9" s="345" t="s">
        <v>173</v>
      </c>
      <c r="G9" s="357"/>
      <c r="H9" s="395" t="s">
        <v>4</v>
      </c>
      <c r="I9" s="340" t="s">
        <v>173</v>
      </c>
      <c r="J9" s="388"/>
      <c r="L9" s="113" t="s">
        <v>7</v>
      </c>
      <c r="M9" s="345" t="s">
        <v>173</v>
      </c>
      <c r="N9" s="363"/>
      <c r="O9" s="36" t="s">
        <v>129</v>
      </c>
      <c r="P9" s="36" t="s">
        <v>174</v>
      </c>
      <c r="Q9" s="181" t="s">
        <v>7</v>
      </c>
      <c r="R9" s="65"/>
    </row>
    <row r="10" spans="1:18" ht="18" customHeight="1">
      <c r="A10" s="74" t="s">
        <v>175</v>
      </c>
      <c r="B10" s="341"/>
      <c r="C10" s="377"/>
      <c r="D10" s="57" t="s">
        <v>172</v>
      </c>
      <c r="E10" s="55" t="s">
        <v>7</v>
      </c>
      <c r="F10" s="358"/>
      <c r="G10" s="359"/>
      <c r="H10" s="341"/>
      <c r="I10" s="344"/>
      <c r="J10" s="389"/>
      <c r="K10" s="77" t="s">
        <v>170</v>
      </c>
      <c r="L10" s="49" t="s">
        <v>7</v>
      </c>
      <c r="M10" s="358"/>
      <c r="N10" s="365"/>
      <c r="O10" s="36" t="s">
        <v>178</v>
      </c>
      <c r="P10" s="36" t="s">
        <v>172</v>
      </c>
      <c r="Q10" s="181" t="s">
        <v>175</v>
      </c>
      <c r="R10" s="65"/>
    </row>
    <row r="11" spans="1:18" ht="14.25" customHeight="1">
      <c r="A11" s="74" t="s">
        <v>179</v>
      </c>
      <c r="B11" s="341"/>
      <c r="C11" s="377"/>
      <c r="D11" s="57" t="s">
        <v>176</v>
      </c>
      <c r="E11" s="55" t="s">
        <v>7</v>
      </c>
      <c r="F11" s="362" t="s">
        <v>268</v>
      </c>
      <c r="G11" s="390" t="s">
        <v>293</v>
      </c>
      <c r="H11" s="341"/>
      <c r="I11" s="388" t="s">
        <v>258</v>
      </c>
      <c r="J11" s="383" t="s">
        <v>294</v>
      </c>
      <c r="K11" s="77" t="s">
        <v>177</v>
      </c>
      <c r="L11" s="49" t="s">
        <v>7</v>
      </c>
      <c r="M11" s="362" t="s">
        <v>378</v>
      </c>
      <c r="N11" s="362" t="s">
        <v>261</v>
      </c>
      <c r="O11" s="36" t="s">
        <v>180</v>
      </c>
      <c r="P11" s="36" t="s">
        <v>176</v>
      </c>
      <c r="Q11" s="181" t="s">
        <v>179</v>
      </c>
      <c r="R11" s="65"/>
    </row>
    <row r="12" spans="1:17" ht="15" customHeight="1">
      <c r="A12" s="61" t="s">
        <v>7</v>
      </c>
      <c r="B12" s="341"/>
      <c r="C12" s="377"/>
      <c r="D12" s="57" t="s">
        <v>5</v>
      </c>
      <c r="E12" s="36" t="s">
        <v>4</v>
      </c>
      <c r="F12" s="347"/>
      <c r="G12" s="391"/>
      <c r="H12" s="341"/>
      <c r="I12" s="377"/>
      <c r="J12" s="384"/>
      <c r="K12" s="77" t="s">
        <v>5</v>
      </c>
      <c r="L12" s="57" t="s">
        <v>4</v>
      </c>
      <c r="M12" s="347"/>
      <c r="N12" s="347"/>
      <c r="O12" s="36" t="s">
        <v>181</v>
      </c>
      <c r="P12" s="36" t="s">
        <v>5</v>
      </c>
      <c r="Q12" s="181" t="s">
        <v>7</v>
      </c>
    </row>
    <row r="13" spans="1:17" ht="13.5" customHeight="1">
      <c r="A13" s="61" t="s">
        <v>7</v>
      </c>
      <c r="B13" s="341"/>
      <c r="C13" s="377"/>
      <c r="D13" s="49" t="s">
        <v>7</v>
      </c>
      <c r="E13" s="55" t="s">
        <v>7</v>
      </c>
      <c r="F13" s="347"/>
      <c r="G13" s="391"/>
      <c r="H13" s="341"/>
      <c r="I13" s="377"/>
      <c r="J13" s="384"/>
      <c r="K13" s="76" t="s">
        <v>7</v>
      </c>
      <c r="L13" s="49" t="s">
        <v>7</v>
      </c>
      <c r="M13" s="347"/>
      <c r="N13" s="347"/>
      <c r="O13" s="36" t="s">
        <v>182</v>
      </c>
      <c r="P13" s="55" t="s">
        <v>7</v>
      </c>
      <c r="Q13" s="181" t="s">
        <v>7</v>
      </c>
    </row>
    <row r="14" spans="1:17" ht="18.75" customHeight="1">
      <c r="A14" s="61" t="s">
        <v>7</v>
      </c>
      <c r="B14" s="341"/>
      <c r="C14" s="377"/>
      <c r="D14" s="49" t="s">
        <v>7</v>
      </c>
      <c r="E14" s="55" t="s">
        <v>7</v>
      </c>
      <c r="F14" s="347"/>
      <c r="G14" s="391"/>
      <c r="H14" s="341"/>
      <c r="I14" s="377"/>
      <c r="J14" s="384"/>
      <c r="K14" s="76" t="s">
        <v>7</v>
      </c>
      <c r="L14" s="49" t="s">
        <v>7</v>
      </c>
      <c r="M14" s="347"/>
      <c r="N14" s="347"/>
      <c r="O14" s="36" t="s">
        <v>183</v>
      </c>
      <c r="P14" s="55" t="s">
        <v>7</v>
      </c>
      <c r="Q14" s="181" t="s">
        <v>7</v>
      </c>
    </row>
    <row r="15" spans="1:17" ht="16.5" customHeight="1">
      <c r="A15" s="61" t="s">
        <v>7</v>
      </c>
      <c r="B15" s="343"/>
      <c r="C15" s="389"/>
      <c r="D15" s="49" t="s">
        <v>7</v>
      </c>
      <c r="E15" s="55" t="s">
        <v>7</v>
      </c>
      <c r="F15" s="348"/>
      <c r="G15" s="392"/>
      <c r="H15" s="343"/>
      <c r="I15" s="389"/>
      <c r="J15" s="385"/>
      <c r="K15" s="78" t="s">
        <v>7</v>
      </c>
      <c r="L15" s="49" t="s">
        <v>7</v>
      </c>
      <c r="M15" s="348"/>
      <c r="N15" s="348"/>
      <c r="O15" s="55" t="s">
        <v>7</v>
      </c>
      <c r="P15" s="55" t="s">
        <v>7</v>
      </c>
      <c r="Q15" s="181" t="s">
        <v>7</v>
      </c>
    </row>
    <row r="16" spans="1:17" ht="12" customHeight="1">
      <c r="A16" s="41" t="s">
        <v>7</v>
      </c>
      <c r="B16" s="61" t="s">
        <v>7</v>
      </c>
      <c r="C16" s="61"/>
      <c r="D16" s="33" t="s">
        <v>7</v>
      </c>
      <c r="E16" s="33" t="s">
        <v>7</v>
      </c>
      <c r="F16" s="33" t="s">
        <v>7</v>
      </c>
      <c r="G16" s="33" t="s">
        <v>7</v>
      </c>
      <c r="H16" s="61" t="s">
        <v>7</v>
      </c>
      <c r="I16" s="61" t="s">
        <v>7</v>
      </c>
      <c r="J16" s="61" t="s">
        <v>7</v>
      </c>
      <c r="K16" s="74" t="s">
        <v>7</v>
      </c>
      <c r="L16" s="33" t="s">
        <v>7</v>
      </c>
      <c r="M16" s="33" t="s">
        <v>7</v>
      </c>
      <c r="N16" s="33" t="s">
        <v>7</v>
      </c>
      <c r="O16" s="33" t="s">
        <v>7</v>
      </c>
      <c r="P16" s="33" t="s">
        <v>7</v>
      </c>
      <c r="Q16" s="182" t="s">
        <v>7</v>
      </c>
    </row>
    <row r="17" spans="1:17" s="79" customFormat="1" ht="12" customHeight="1">
      <c r="A17" s="367" t="s">
        <v>363</v>
      </c>
      <c r="B17" s="367"/>
      <c r="C17" s="367"/>
      <c r="D17" s="367"/>
      <c r="E17" s="367"/>
      <c r="F17" s="367"/>
      <c r="G17" s="367"/>
      <c r="H17" s="367"/>
      <c r="I17" s="367" t="s">
        <v>363</v>
      </c>
      <c r="J17" s="367"/>
      <c r="K17" s="367"/>
      <c r="L17" s="367"/>
      <c r="M17" s="367"/>
      <c r="N17" s="367"/>
      <c r="O17" s="367"/>
      <c r="P17" s="367"/>
      <c r="Q17" s="367"/>
    </row>
    <row r="18" spans="1:17" ht="12" customHeight="1">
      <c r="A18" s="74"/>
      <c r="B18" s="61"/>
      <c r="C18" s="61"/>
      <c r="D18" s="61"/>
      <c r="E18" s="61"/>
      <c r="F18" s="61"/>
      <c r="G18" s="61"/>
      <c r="H18" s="61"/>
      <c r="I18" s="61"/>
      <c r="J18" s="61"/>
      <c r="K18" s="74"/>
      <c r="L18" s="61"/>
      <c r="M18" s="61"/>
      <c r="N18" s="61"/>
      <c r="O18" s="61"/>
      <c r="P18" s="61"/>
      <c r="Q18" s="158"/>
    </row>
    <row r="19" spans="1:17" ht="13.5" customHeight="1">
      <c r="A19" s="42" t="s">
        <v>42</v>
      </c>
      <c r="B19" s="171" t="s">
        <v>244</v>
      </c>
      <c r="C19" s="171"/>
      <c r="D19" s="303">
        <v>113602043</v>
      </c>
      <c r="E19" s="304">
        <v>103362846</v>
      </c>
      <c r="F19" s="304">
        <v>74748823</v>
      </c>
      <c r="G19" s="304">
        <v>28614023</v>
      </c>
      <c r="H19" s="304">
        <v>10239197</v>
      </c>
      <c r="I19" s="304">
        <v>9988993</v>
      </c>
      <c r="J19" s="304">
        <v>250204</v>
      </c>
      <c r="K19" s="304">
        <v>5859460</v>
      </c>
      <c r="L19" s="304">
        <v>5574803</v>
      </c>
      <c r="M19" s="304">
        <v>2136293</v>
      </c>
      <c r="N19" s="304">
        <v>3438510</v>
      </c>
      <c r="O19" s="304">
        <v>284657</v>
      </c>
      <c r="P19" s="304">
        <v>107742583</v>
      </c>
      <c r="Q19" s="42" t="s">
        <v>42</v>
      </c>
    </row>
    <row r="20" spans="1:17" ht="12" customHeight="1">
      <c r="A20" s="42" t="s">
        <v>43</v>
      </c>
      <c r="B20" s="171" t="s">
        <v>243</v>
      </c>
      <c r="C20" s="171"/>
      <c r="D20" s="303">
        <v>1694090</v>
      </c>
      <c r="E20" s="304">
        <v>852295</v>
      </c>
      <c r="F20" s="304">
        <v>850865</v>
      </c>
      <c r="G20" s="304">
        <v>1430</v>
      </c>
      <c r="H20" s="304">
        <v>841795</v>
      </c>
      <c r="I20" s="304">
        <v>841795</v>
      </c>
      <c r="J20" s="304" t="s">
        <v>306</v>
      </c>
      <c r="K20" s="304">
        <v>36360</v>
      </c>
      <c r="L20" s="304">
        <v>26360</v>
      </c>
      <c r="M20" s="304" t="s">
        <v>306</v>
      </c>
      <c r="N20" s="304">
        <v>26360</v>
      </c>
      <c r="O20" s="304">
        <v>10000</v>
      </c>
      <c r="P20" s="304">
        <v>1657730</v>
      </c>
      <c r="Q20" s="42" t="s">
        <v>43</v>
      </c>
    </row>
    <row r="21" spans="1:17" ht="14.25" customHeight="1">
      <c r="A21" s="42" t="s">
        <v>44</v>
      </c>
      <c r="B21" s="171" t="s">
        <v>238</v>
      </c>
      <c r="C21" s="171"/>
      <c r="D21" s="311">
        <v>1106574</v>
      </c>
      <c r="E21" s="309">
        <v>582130</v>
      </c>
      <c r="F21" s="309">
        <v>571646</v>
      </c>
      <c r="G21" s="309">
        <v>10484</v>
      </c>
      <c r="H21" s="309">
        <v>524444</v>
      </c>
      <c r="I21" s="309">
        <v>524444</v>
      </c>
      <c r="J21" s="309" t="s">
        <v>306</v>
      </c>
      <c r="K21" s="308">
        <v>77544</v>
      </c>
      <c r="L21" s="308">
        <v>66944</v>
      </c>
      <c r="M21" s="308">
        <v>488</v>
      </c>
      <c r="N21" s="308">
        <v>66456</v>
      </c>
      <c r="O21" s="308">
        <v>10600</v>
      </c>
      <c r="P21" s="309">
        <v>1029030</v>
      </c>
      <c r="Q21" s="42" t="s">
        <v>44</v>
      </c>
    </row>
    <row r="22" spans="1:17" ht="12" customHeight="1">
      <c r="A22" s="42" t="s">
        <v>7</v>
      </c>
      <c r="B22" s="61" t="s">
        <v>282</v>
      </c>
      <c r="C22" s="61"/>
      <c r="D22" s="314" t="s">
        <v>7</v>
      </c>
      <c r="E22" s="52" t="s">
        <v>7</v>
      </c>
      <c r="F22" s="52" t="s">
        <v>7</v>
      </c>
      <c r="G22" s="52" t="s">
        <v>7</v>
      </c>
      <c r="H22" s="52" t="s">
        <v>7</v>
      </c>
      <c r="I22" s="52" t="s">
        <v>7</v>
      </c>
      <c r="J22" s="52" t="s">
        <v>7</v>
      </c>
      <c r="K22" s="52" t="s">
        <v>7</v>
      </c>
      <c r="L22" s="52" t="s">
        <v>7</v>
      </c>
      <c r="M22" s="52" t="s">
        <v>7</v>
      </c>
      <c r="N22" s="52" t="s">
        <v>7</v>
      </c>
      <c r="O22" s="52" t="s">
        <v>7</v>
      </c>
      <c r="P22" s="52" t="s">
        <v>7</v>
      </c>
      <c r="Q22" s="42" t="s">
        <v>7</v>
      </c>
    </row>
    <row r="23" spans="1:17" ht="12" customHeight="1">
      <c r="A23" s="42" t="s">
        <v>45</v>
      </c>
      <c r="B23" s="171" t="s">
        <v>249</v>
      </c>
      <c r="C23" s="171"/>
      <c r="D23" s="320" t="s">
        <v>306</v>
      </c>
      <c r="E23" s="321" t="s">
        <v>306</v>
      </c>
      <c r="F23" s="321" t="s">
        <v>306</v>
      </c>
      <c r="G23" s="321" t="s">
        <v>306</v>
      </c>
      <c r="H23" s="321" t="s">
        <v>306</v>
      </c>
      <c r="I23" s="321" t="s">
        <v>306</v>
      </c>
      <c r="J23" s="321" t="s">
        <v>306</v>
      </c>
      <c r="K23" s="321" t="s">
        <v>306</v>
      </c>
      <c r="L23" s="321" t="s">
        <v>306</v>
      </c>
      <c r="M23" s="321" t="s">
        <v>306</v>
      </c>
      <c r="N23" s="321" t="s">
        <v>306</v>
      </c>
      <c r="O23" s="321" t="s">
        <v>306</v>
      </c>
      <c r="P23" s="321" t="s">
        <v>306</v>
      </c>
      <c r="Q23" s="42"/>
    </row>
    <row r="24" spans="1:17" ht="12" customHeight="1">
      <c r="A24" s="42" t="s">
        <v>46</v>
      </c>
      <c r="B24" s="171" t="s">
        <v>245</v>
      </c>
      <c r="C24" s="171"/>
      <c r="D24" s="311">
        <v>3004588867</v>
      </c>
      <c r="E24" s="309">
        <v>1922659699</v>
      </c>
      <c r="F24" s="309">
        <v>1309505852</v>
      </c>
      <c r="G24" s="309">
        <v>613153847</v>
      </c>
      <c r="H24" s="309">
        <v>1081929168</v>
      </c>
      <c r="I24" s="309">
        <v>954163404</v>
      </c>
      <c r="J24" s="309">
        <v>127765764</v>
      </c>
      <c r="K24" s="308">
        <v>181827680</v>
      </c>
      <c r="L24" s="308">
        <v>176073788</v>
      </c>
      <c r="M24" s="308">
        <v>136214101</v>
      </c>
      <c r="N24" s="308">
        <v>39859687</v>
      </c>
      <c r="O24" s="308">
        <v>5753892</v>
      </c>
      <c r="P24" s="309">
        <v>2822761187</v>
      </c>
      <c r="Q24" s="42" t="s">
        <v>46</v>
      </c>
    </row>
    <row r="25" spans="1:17" ht="12" customHeight="1">
      <c r="A25" s="42" t="s">
        <v>7</v>
      </c>
      <c r="B25" s="61" t="s">
        <v>290</v>
      </c>
      <c r="C25" s="61"/>
      <c r="D25" s="314" t="s">
        <v>7</v>
      </c>
      <c r="E25" s="52" t="s">
        <v>7</v>
      </c>
      <c r="F25" s="52" t="s">
        <v>7</v>
      </c>
      <c r="G25" s="52" t="s">
        <v>7</v>
      </c>
      <c r="H25" s="52" t="s">
        <v>7</v>
      </c>
      <c r="I25" s="52" t="s">
        <v>7</v>
      </c>
      <c r="J25" s="52" t="s">
        <v>7</v>
      </c>
      <c r="K25" s="52" t="s">
        <v>7</v>
      </c>
      <c r="L25" s="52" t="s">
        <v>7</v>
      </c>
      <c r="M25" s="52" t="s">
        <v>7</v>
      </c>
      <c r="N25" s="52" t="s">
        <v>7</v>
      </c>
      <c r="O25" s="52" t="s">
        <v>7</v>
      </c>
      <c r="P25" s="52" t="s">
        <v>7</v>
      </c>
      <c r="Q25" s="42" t="s">
        <v>7</v>
      </c>
    </row>
    <row r="26" spans="1:17" ht="12" customHeight="1">
      <c r="A26" s="42" t="s">
        <v>47</v>
      </c>
      <c r="B26" s="171" t="s">
        <v>289</v>
      </c>
      <c r="C26" s="171"/>
      <c r="D26" s="311">
        <v>157720926</v>
      </c>
      <c r="E26" s="309">
        <v>109045216</v>
      </c>
      <c r="F26" s="309">
        <v>85847213</v>
      </c>
      <c r="G26" s="309">
        <v>23198003</v>
      </c>
      <c r="H26" s="309">
        <v>48675710</v>
      </c>
      <c r="I26" s="309">
        <v>43112712</v>
      </c>
      <c r="J26" s="309">
        <v>5562998</v>
      </c>
      <c r="K26" s="308">
        <v>21143566</v>
      </c>
      <c r="L26" s="308">
        <v>20818010</v>
      </c>
      <c r="M26" s="308">
        <v>16704004</v>
      </c>
      <c r="N26" s="308">
        <v>4114006</v>
      </c>
      <c r="O26" s="308">
        <v>325556</v>
      </c>
      <c r="P26" s="309">
        <v>136577360</v>
      </c>
      <c r="Q26" s="42" t="s">
        <v>47</v>
      </c>
    </row>
    <row r="27" spans="1:17" ht="12" customHeight="1">
      <c r="A27" s="42" t="s">
        <v>48</v>
      </c>
      <c r="B27" s="61" t="s">
        <v>186</v>
      </c>
      <c r="C27" s="61"/>
      <c r="D27" s="311">
        <v>3050829</v>
      </c>
      <c r="E27" s="309">
        <v>2905627</v>
      </c>
      <c r="F27" s="309">
        <v>1541861</v>
      </c>
      <c r="G27" s="309">
        <v>1363766</v>
      </c>
      <c r="H27" s="309">
        <v>145202</v>
      </c>
      <c r="I27" s="309">
        <v>145202</v>
      </c>
      <c r="J27" s="309" t="s">
        <v>306</v>
      </c>
      <c r="K27" s="309">
        <v>129680</v>
      </c>
      <c r="L27" s="309">
        <v>129680</v>
      </c>
      <c r="M27" s="309">
        <v>964</v>
      </c>
      <c r="N27" s="309">
        <v>128716</v>
      </c>
      <c r="O27" s="309" t="s">
        <v>306</v>
      </c>
      <c r="P27" s="309">
        <v>2921149</v>
      </c>
      <c r="Q27" s="42" t="s">
        <v>48</v>
      </c>
    </row>
    <row r="28" spans="1:16" ht="14.25" customHeight="1">
      <c r="A28" s="226"/>
      <c r="B28" s="61" t="s">
        <v>187</v>
      </c>
      <c r="C28" s="61"/>
      <c r="D28" s="314" t="s">
        <v>7</v>
      </c>
      <c r="E28" s="52" t="s">
        <v>7</v>
      </c>
      <c r="F28" s="52" t="s">
        <v>7</v>
      </c>
      <c r="G28" s="52" t="s">
        <v>7</v>
      </c>
      <c r="H28" s="52" t="s">
        <v>7</v>
      </c>
      <c r="I28" s="52" t="s">
        <v>7</v>
      </c>
      <c r="J28" s="52" t="s">
        <v>7</v>
      </c>
      <c r="K28" s="52" t="s">
        <v>7</v>
      </c>
      <c r="L28" s="52" t="s">
        <v>7</v>
      </c>
      <c r="M28" s="52" t="s">
        <v>7</v>
      </c>
      <c r="N28" s="52" t="s">
        <v>7</v>
      </c>
      <c r="O28" s="52" t="s">
        <v>7</v>
      </c>
      <c r="P28" s="52" t="s">
        <v>7</v>
      </c>
    </row>
    <row r="29" spans="1:17" ht="12" customHeight="1">
      <c r="A29" s="42" t="s">
        <v>49</v>
      </c>
      <c r="B29" s="171" t="s">
        <v>250</v>
      </c>
      <c r="C29" s="171"/>
      <c r="D29" s="311">
        <v>115516</v>
      </c>
      <c r="E29" s="309">
        <v>115516</v>
      </c>
      <c r="F29" s="309">
        <v>115516</v>
      </c>
      <c r="G29" s="309" t="s">
        <v>306</v>
      </c>
      <c r="H29" s="309" t="s">
        <v>306</v>
      </c>
      <c r="I29" s="309" t="s">
        <v>306</v>
      </c>
      <c r="J29" s="309" t="s">
        <v>306</v>
      </c>
      <c r="K29" s="309">
        <v>1465</v>
      </c>
      <c r="L29" s="309">
        <v>1465</v>
      </c>
      <c r="M29" s="309" t="s">
        <v>306</v>
      </c>
      <c r="N29" s="309">
        <v>1465</v>
      </c>
      <c r="O29" s="309" t="s">
        <v>306</v>
      </c>
      <c r="P29" s="309">
        <v>114051</v>
      </c>
      <c r="Q29" s="42" t="s">
        <v>49</v>
      </c>
    </row>
    <row r="30" spans="1:17" s="223" customFormat="1" ht="12" customHeight="1">
      <c r="A30" s="42" t="s">
        <v>50</v>
      </c>
      <c r="B30" s="171" t="s">
        <v>246</v>
      </c>
      <c r="C30" s="171"/>
      <c r="D30" s="330" t="s">
        <v>306</v>
      </c>
      <c r="E30" s="226" t="s">
        <v>306</v>
      </c>
      <c r="F30" s="226" t="s">
        <v>306</v>
      </c>
      <c r="G30" s="226" t="s">
        <v>306</v>
      </c>
      <c r="H30" s="226" t="s">
        <v>306</v>
      </c>
      <c r="I30" s="226" t="s">
        <v>306</v>
      </c>
      <c r="J30" s="226" t="s">
        <v>306</v>
      </c>
      <c r="K30" s="226" t="s">
        <v>306</v>
      </c>
      <c r="L30" s="226" t="s">
        <v>306</v>
      </c>
      <c r="M30" s="226" t="s">
        <v>306</v>
      </c>
      <c r="N30" s="226" t="s">
        <v>306</v>
      </c>
      <c r="O30" s="226" t="s">
        <v>306</v>
      </c>
      <c r="P30" s="226" t="s">
        <v>306</v>
      </c>
      <c r="Q30" s="42" t="s">
        <v>50</v>
      </c>
    </row>
    <row r="31" spans="1:17" ht="12" customHeight="1">
      <c r="A31" s="42" t="s">
        <v>51</v>
      </c>
      <c r="B31" s="171" t="s">
        <v>247</v>
      </c>
      <c r="C31" s="171"/>
      <c r="D31" s="311">
        <v>375902</v>
      </c>
      <c r="E31" s="309">
        <v>375531</v>
      </c>
      <c r="F31" s="309">
        <v>356856</v>
      </c>
      <c r="G31" s="309">
        <v>18675</v>
      </c>
      <c r="H31" s="309">
        <v>371</v>
      </c>
      <c r="I31" s="309">
        <v>371</v>
      </c>
      <c r="J31" s="309" t="s">
        <v>306</v>
      </c>
      <c r="K31" s="309">
        <v>211656</v>
      </c>
      <c r="L31" s="309">
        <v>211656</v>
      </c>
      <c r="M31" s="309">
        <v>193556</v>
      </c>
      <c r="N31" s="309">
        <v>18100</v>
      </c>
      <c r="O31" s="309" t="s">
        <v>306</v>
      </c>
      <c r="P31" s="309">
        <v>164246</v>
      </c>
      <c r="Q31" s="42" t="s">
        <v>51</v>
      </c>
    </row>
    <row r="32" spans="1:17" s="70" customFormat="1" ht="12" customHeight="1">
      <c r="A32" s="42" t="s">
        <v>52</v>
      </c>
      <c r="B32" s="114" t="s">
        <v>239</v>
      </c>
      <c r="C32" s="114"/>
      <c r="D32" s="312">
        <v>3124533821</v>
      </c>
      <c r="E32" s="310" t="s">
        <v>398</v>
      </c>
      <c r="F32" s="310">
        <v>1387691419</v>
      </c>
      <c r="G32" s="310">
        <v>643162225</v>
      </c>
      <c r="H32" s="310">
        <v>1093680177</v>
      </c>
      <c r="I32" s="310">
        <v>965664209</v>
      </c>
      <c r="J32" s="310">
        <v>128015968</v>
      </c>
      <c r="K32" s="310">
        <v>188143845</v>
      </c>
      <c r="L32" s="310">
        <v>182084696</v>
      </c>
      <c r="M32" s="310">
        <v>138545402</v>
      </c>
      <c r="N32" s="310">
        <v>43539294</v>
      </c>
      <c r="O32" s="310">
        <v>6059149</v>
      </c>
      <c r="P32" s="310">
        <v>2936389976</v>
      </c>
      <c r="Q32" s="42" t="s">
        <v>52</v>
      </c>
    </row>
    <row r="33" spans="1:17" ht="15" customHeight="1">
      <c r="A33" s="42" t="s">
        <v>53</v>
      </c>
      <c r="B33" s="171" t="s">
        <v>248</v>
      </c>
      <c r="C33" s="171"/>
      <c r="D33" s="311">
        <v>471522</v>
      </c>
      <c r="E33" s="309">
        <v>471522</v>
      </c>
      <c r="F33" s="309">
        <v>471522</v>
      </c>
      <c r="G33" s="321" t="s">
        <v>306</v>
      </c>
      <c r="H33" s="321" t="s">
        <v>306</v>
      </c>
      <c r="I33" s="321" t="s">
        <v>306</v>
      </c>
      <c r="J33" s="321" t="s">
        <v>306</v>
      </c>
      <c r="K33" s="321" t="s">
        <v>306</v>
      </c>
      <c r="L33" s="321" t="s">
        <v>306</v>
      </c>
      <c r="M33" s="321" t="s">
        <v>306</v>
      </c>
      <c r="N33" s="321" t="s">
        <v>306</v>
      </c>
      <c r="O33" s="321" t="s">
        <v>306</v>
      </c>
      <c r="P33" s="309">
        <v>471522</v>
      </c>
      <c r="Q33" s="42" t="s">
        <v>53</v>
      </c>
    </row>
    <row r="34" spans="1:17" s="70" customFormat="1" ht="12" customHeight="1">
      <c r="A34" s="42" t="s">
        <v>184</v>
      </c>
      <c r="B34" s="114" t="s">
        <v>0</v>
      </c>
      <c r="C34" s="114"/>
      <c r="D34" s="312">
        <v>3125005343</v>
      </c>
      <c r="E34" s="310">
        <v>2031325166</v>
      </c>
      <c r="F34" s="310">
        <v>1388162941</v>
      </c>
      <c r="G34" s="310">
        <v>643162225</v>
      </c>
      <c r="H34" s="310">
        <v>1093680177</v>
      </c>
      <c r="I34" s="310">
        <v>965664209</v>
      </c>
      <c r="J34" s="310">
        <v>128015968</v>
      </c>
      <c r="K34" s="310">
        <v>188143845</v>
      </c>
      <c r="L34" s="310">
        <v>182084696</v>
      </c>
      <c r="M34" s="310">
        <v>138545402</v>
      </c>
      <c r="N34" s="310">
        <v>43539294</v>
      </c>
      <c r="O34" s="310">
        <v>6059149</v>
      </c>
      <c r="P34" s="310">
        <v>2936861498</v>
      </c>
      <c r="Q34" s="42" t="s">
        <v>184</v>
      </c>
    </row>
    <row r="35" spans="1:17" s="70" customFormat="1" ht="12" customHeight="1">
      <c r="A35" s="158"/>
      <c r="B35" s="114"/>
      <c r="C35" s="114"/>
      <c r="Q35" s="42"/>
    </row>
    <row r="36" spans="1:3" ht="12.75">
      <c r="A36" s="386" t="s">
        <v>39</v>
      </c>
      <c r="B36" s="386"/>
      <c r="C36" s="175"/>
    </row>
    <row r="37" spans="1:11" ht="12.75">
      <c r="A37" s="335" t="s">
        <v>189</v>
      </c>
      <c r="B37" s="335"/>
      <c r="C37" s="335"/>
      <c r="D37" s="335"/>
      <c r="E37" s="335"/>
      <c r="F37" s="335"/>
      <c r="G37" s="335"/>
      <c r="H37" s="335"/>
      <c r="I37" s="335"/>
      <c r="J37" s="335"/>
      <c r="K37" s="335"/>
    </row>
    <row r="38" spans="1:11" ht="12.75">
      <c r="A38" s="335" t="s">
        <v>381</v>
      </c>
      <c r="B38" s="335"/>
      <c r="C38" s="335"/>
      <c r="D38" s="335"/>
      <c r="E38" s="335"/>
      <c r="F38" s="335"/>
      <c r="G38" s="335"/>
      <c r="H38" s="335"/>
      <c r="I38" s="335"/>
      <c r="J38" s="335"/>
      <c r="K38" s="335"/>
    </row>
    <row r="48" ht="12.75">
      <c r="H48" s="223"/>
    </row>
    <row r="62" ht="8.25" customHeight="1"/>
    <row r="63" ht="12.75" hidden="1"/>
  </sheetData>
  <mergeCells count="27">
    <mergeCell ref="A38:K38"/>
    <mergeCell ref="I6:J8"/>
    <mergeCell ref="H6:H8"/>
    <mergeCell ref="E6:G8"/>
    <mergeCell ref="M9:N10"/>
    <mergeCell ref="J11:J15"/>
    <mergeCell ref="G11:G15"/>
    <mergeCell ref="M11:M15"/>
    <mergeCell ref="F9:G10"/>
    <mergeCell ref="I9:J10"/>
    <mergeCell ref="A36:B36"/>
    <mergeCell ref="A37:K37"/>
    <mergeCell ref="A17:H17"/>
    <mergeCell ref="I17:Q17"/>
    <mergeCell ref="N11:N15"/>
    <mergeCell ref="H9:H15"/>
    <mergeCell ref="B6:C15"/>
    <mergeCell ref="L6:N8"/>
    <mergeCell ref="F11:F15"/>
    <mergeCell ref="I11:I15"/>
    <mergeCell ref="A1:H1"/>
    <mergeCell ref="I1:Q1"/>
    <mergeCell ref="E4:H4"/>
    <mergeCell ref="A2:H2"/>
    <mergeCell ref="I2:P2"/>
    <mergeCell ref="A3:H3"/>
    <mergeCell ref="I3:Q3"/>
  </mergeCells>
  <printOptions horizontalCentered="1"/>
  <pageMargins left="0.7874015748031497" right="0.7874015748031497" top="0.5905511811023623" bottom="0.7874015748031497" header="0.5118110236220472" footer="0.5118110236220472"/>
  <pageSetup fitToWidth="2" fitToHeight="1" horizontalDpi="600" verticalDpi="600" orientation="portrait" paperSize="9" scale="95" r:id="rId1"/>
  <headerFooter differentOddEven="1" alignWithMargins="0">
    <oddFooter>&amp;C12</oddFooter>
    <evenFooter>&amp;C13</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7"/>
  <sheetViews>
    <sheetView zoomScaleSheetLayoutView="100" workbookViewId="0" topLeftCell="A1">
      <selection activeCell="N1" sqref="N1"/>
    </sheetView>
  </sheetViews>
  <sheetFormatPr defaultColWidth="9.140625" defaultRowHeight="12.75"/>
  <cols>
    <col min="1" max="1" width="3.7109375" style="198" customWidth="1"/>
    <col min="2" max="2" width="31.00390625" style="4" customWidth="1"/>
    <col min="3" max="3" width="0.85546875" style="4" customWidth="1"/>
    <col min="4" max="4" width="16.00390625" style="4" customWidth="1"/>
    <col min="5" max="6" width="16.8515625" style="4" customWidth="1"/>
    <col min="7" max="7" width="16.421875" style="4" customWidth="1"/>
    <col min="8" max="9" width="16.28125" style="4" customWidth="1"/>
    <col min="10" max="10" width="16.00390625" style="4" customWidth="1"/>
    <col min="11" max="11" width="16.8515625" style="4" customWidth="1"/>
    <col min="12" max="12" width="16.00390625" style="4" customWidth="1"/>
    <col min="13" max="13" width="4.140625" style="228" customWidth="1"/>
    <col min="14" max="16384" width="9.140625" style="4" customWidth="1"/>
  </cols>
  <sheetData>
    <row r="1" spans="1:13" ht="3" customHeight="1">
      <c r="A1" s="407"/>
      <c r="B1" s="407"/>
      <c r="C1" s="407"/>
      <c r="D1" s="407"/>
      <c r="E1" s="407"/>
      <c r="F1" s="407"/>
      <c r="G1" s="407"/>
      <c r="H1" s="407"/>
      <c r="I1" s="407"/>
      <c r="J1" s="407"/>
      <c r="K1" s="407"/>
      <c r="L1" s="407"/>
      <c r="M1" s="407"/>
    </row>
    <row r="2" spans="1:13" ht="12" customHeight="1">
      <c r="A2" s="60"/>
      <c r="B2" s="50"/>
      <c r="C2" s="50"/>
      <c r="D2" s="50"/>
      <c r="E2" s="393" t="s">
        <v>191</v>
      </c>
      <c r="F2" s="393"/>
      <c r="G2" s="394" t="s">
        <v>401</v>
      </c>
      <c r="H2" s="394"/>
      <c r="K2" s="394"/>
      <c r="L2" s="394"/>
      <c r="M2" s="225" t="s">
        <v>7</v>
      </c>
    </row>
    <row r="3" spans="1:9" ht="12" customHeight="1">
      <c r="A3" s="227"/>
      <c r="B3" s="393" t="s">
        <v>192</v>
      </c>
      <c r="C3" s="393"/>
      <c r="D3" s="393"/>
      <c r="E3" s="393"/>
      <c r="F3" s="393"/>
      <c r="G3" s="394" t="s">
        <v>402</v>
      </c>
      <c r="H3" s="394"/>
      <c r="I3" s="394"/>
    </row>
    <row r="4" spans="1:13" ht="12" customHeight="1">
      <c r="A4" s="227"/>
      <c r="B4" s="393" t="s">
        <v>387</v>
      </c>
      <c r="C4" s="393"/>
      <c r="D4" s="393"/>
      <c r="E4" s="393"/>
      <c r="F4" s="393"/>
      <c r="G4" s="408" t="s">
        <v>403</v>
      </c>
      <c r="H4" s="408"/>
      <c r="I4" s="63"/>
      <c r="J4" s="63"/>
      <c r="M4" s="225" t="s">
        <v>7</v>
      </c>
    </row>
    <row r="5" spans="2:13" ht="12" customHeight="1">
      <c r="B5" s="86"/>
      <c r="C5" s="86"/>
      <c r="D5" s="86"/>
      <c r="E5" s="86"/>
      <c r="F5" s="87" t="s">
        <v>2</v>
      </c>
      <c r="G5" s="86" t="s">
        <v>3</v>
      </c>
      <c r="H5" s="86"/>
      <c r="I5" s="86"/>
      <c r="J5" s="86"/>
      <c r="K5" s="86"/>
      <c r="L5" s="86"/>
      <c r="M5" s="229"/>
    </row>
    <row r="6" spans="1:13" s="64" customFormat="1" ht="12.75" customHeight="1">
      <c r="A6" s="89" t="s">
        <v>7</v>
      </c>
      <c r="B6" s="409" t="s">
        <v>195</v>
      </c>
      <c r="C6" s="416"/>
      <c r="D6" s="420" t="s">
        <v>275</v>
      </c>
      <c r="E6" s="90" t="s">
        <v>7</v>
      </c>
      <c r="F6" s="91" t="s">
        <v>193</v>
      </c>
      <c r="G6" s="92" t="s">
        <v>194</v>
      </c>
      <c r="H6" s="92" t="s">
        <v>7</v>
      </c>
      <c r="I6" s="92" t="s">
        <v>7</v>
      </c>
      <c r="J6" s="92" t="s">
        <v>7</v>
      </c>
      <c r="K6" s="92" t="s">
        <v>7</v>
      </c>
      <c r="L6" s="89" t="s">
        <v>7</v>
      </c>
      <c r="M6" s="177" t="s">
        <v>7</v>
      </c>
    </row>
    <row r="7" spans="1:13" s="64" customFormat="1" ht="12.75" customHeight="1">
      <c r="A7" s="93" t="s">
        <v>7</v>
      </c>
      <c r="B7" s="410"/>
      <c r="C7" s="417"/>
      <c r="D7" s="421"/>
      <c r="E7" s="409" t="s">
        <v>199</v>
      </c>
      <c r="F7" s="416"/>
      <c r="G7" s="416" t="s">
        <v>173</v>
      </c>
      <c r="H7" s="416"/>
      <c r="I7" s="416"/>
      <c r="J7" s="416"/>
      <c r="K7" s="416"/>
      <c r="L7" s="412"/>
      <c r="M7" s="183" t="s">
        <v>7</v>
      </c>
    </row>
    <row r="8" spans="1:13" s="64" customFormat="1" ht="9" customHeight="1">
      <c r="A8" s="93" t="s">
        <v>7</v>
      </c>
      <c r="B8" s="410"/>
      <c r="C8" s="417"/>
      <c r="D8" s="421"/>
      <c r="E8" s="410"/>
      <c r="F8" s="417"/>
      <c r="G8" s="418"/>
      <c r="H8" s="418"/>
      <c r="I8" s="418"/>
      <c r="J8" s="418"/>
      <c r="K8" s="418"/>
      <c r="L8" s="415"/>
      <c r="M8" s="183" t="s">
        <v>7</v>
      </c>
    </row>
    <row r="9" spans="1:13" s="64" customFormat="1" ht="12.75" customHeight="1">
      <c r="A9" s="93" t="s">
        <v>7</v>
      </c>
      <c r="B9" s="410"/>
      <c r="C9" s="417"/>
      <c r="D9" s="421"/>
      <c r="E9" s="410"/>
      <c r="F9" s="417"/>
      <c r="G9" s="416" t="s">
        <v>36</v>
      </c>
      <c r="H9" s="412"/>
      <c r="I9" s="409" t="s">
        <v>38</v>
      </c>
      <c r="J9" s="412"/>
      <c r="K9" s="409" t="s">
        <v>269</v>
      </c>
      <c r="L9" s="412"/>
      <c r="M9" s="183" t="s">
        <v>7</v>
      </c>
    </row>
    <row r="10" spans="1:13" s="64" customFormat="1" ht="23.25" customHeight="1">
      <c r="A10" s="95" t="s">
        <v>175</v>
      </c>
      <c r="B10" s="410"/>
      <c r="C10" s="417"/>
      <c r="D10" s="421"/>
      <c r="E10" s="410"/>
      <c r="F10" s="417"/>
      <c r="G10" s="417"/>
      <c r="H10" s="413"/>
      <c r="I10" s="410"/>
      <c r="J10" s="413"/>
      <c r="K10" s="410"/>
      <c r="L10" s="413"/>
      <c r="M10" s="183" t="s">
        <v>175</v>
      </c>
    </row>
    <row r="11" spans="1:13" s="64" customFormat="1" ht="33.75" customHeight="1">
      <c r="A11" s="95" t="s">
        <v>179</v>
      </c>
      <c r="B11" s="410"/>
      <c r="C11" s="417"/>
      <c r="D11" s="421"/>
      <c r="E11" s="410"/>
      <c r="F11" s="417"/>
      <c r="G11" s="417"/>
      <c r="H11" s="413"/>
      <c r="I11" s="410"/>
      <c r="J11" s="413"/>
      <c r="K11" s="410"/>
      <c r="L11" s="413"/>
      <c r="M11" s="183" t="s">
        <v>179</v>
      </c>
    </row>
    <row r="12" spans="1:13" s="64" customFormat="1" ht="5.25" customHeight="1">
      <c r="A12" s="93" t="s">
        <v>7</v>
      </c>
      <c r="B12" s="410"/>
      <c r="C12" s="417"/>
      <c r="D12" s="421"/>
      <c r="E12" s="410"/>
      <c r="F12" s="417"/>
      <c r="G12" s="418"/>
      <c r="H12" s="415"/>
      <c r="I12" s="414"/>
      <c r="J12" s="415"/>
      <c r="K12" s="414"/>
      <c r="L12" s="415"/>
      <c r="M12" s="183" t="s">
        <v>7</v>
      </c>
    </row>
    <row r="13" spans="1:13" s="64" customFormat="1" ht="21" customHeight="1">
      <c r="A13" s="93" t="s">
        <v>7</v>
      </c>
      <c r="B13" s="410"/>
      <c r="C13" s="417"/>
      <c r="D13" s="421"/>
      <c r="E13" s="98" t="s">
        <v>196</v>
      </c>
      <c r="F13" s="409" t="s">
        <v>253</v>
      </c>
      <c r="G13" s="100" t="s">
        <v>196</v>
      </c>
      <c r="H13" s="409" t="s">
        <v>253</v>
      </c>
      <c r="I13" s="98" t="s">
        <v>196</v>
      </c>
      <c r="J13" s="409" t="s">
        <v>253</v>
      </c>
      <c r="K13" s="98" t="s">
        <v>196</v>
      </c>
      <c r="L13" s="409" t="s">
        <v>345</v>
      </c>
      <c r="M13" s="183" t="s">
        <v>7</v>
      </c>
    </row>
    <row r="14" spans="1:13" s="64" customFormat="1" ht="22.5" customHeight="1">
      <c r="A14" s="93" t="s">
        <v>7</v>
      </c>
      <c r="B14" s="410"/>
      <c r="C14" s="417"/>
      <c r="D14" s="421"/>
      <c r="E14" s="96" t="s">
        <v>197</v>
      </c>
      <c r="F14" s="410"/>
      <c r="G14" s="95" t="s">
        <v>197</v>
      </c>
      <c r="H14" s="410"/>
      <c r="I14" s="96" t="s">
        <v>197</v>
      </c>
      <c r="J14" s="410"/>
      <c r="K14" s="96" t="s">
        <v>197</v>
      </c>
      <c r="L14" s="410"/>
      <c r="M14" s="183" t="s">
        <v>7</v>
      </c>
    </row>
    <row r="15" spans="1:13" s="64" customFormat="1" ht="18.75" customHeight="1">
      <c r="A15" s="93" t="s">
        <v>7</v>
      </c>
      <c r="B15" s="410"/>
      <c r="C15" s="417"/>
      <c r="D15" s="422"/>
      <c r="E15" s="96" t="s">
        <v>198</v>
      </c>
      <c r="F15" s="411"/>
      <c r="G15" s="95" t="s">
        <v>198</v>
      </c>
      <c r="H15" s="411"/>
      <c r="I15" s="96" t="s">
        <v>198</v>
      </c>
      <c r="J15" s="411"/>
      <c r="K15" s="96" t="s">
        <v>344</v>
      </c>
      <c r="L15" s="411"/>
      <c r="M15" s="183" t="s">
        <v>7</v>
      </c>
    </row>
    <row r="16" spans="1:13" s="64" customFormat="1" ht="12">
      <c r="A16" s="101" t="s">
        <v>7</v>
      </c>
      <c r="B16" s="411"/>
      <c r="C16" s="419"/>
      <c r="D16" s="102" t="s">
        <v>42</v>
      </c>
      <c r="E16" s="102" t="s">
        <v>43</v>
      </c>
      <c r="F16" s="103" t="s">
        <v>44</v>
      </c>
      <c r="G16" s="104" t="s">
        <v>45</v>
      </c>
      <c r="H16" s="102" t="s">
        <v>46</v>
      </c>
      <c r="I16" s="102" t="s">
        <v>47</v>
      </c>
      <c r="J16" s="102" t="s">
        <v>48</v>
      </c>
      <c r="K16" s="102" t="s">
        <v>49</v>
      </c>
      <c r="L16" s="102" t="s">
        <v>50</v>
      </c>
      <c r="M16" s="184" t="s">
        <v>7</v>
      </c>
    </row>
    <row r="17" spans="1:13" s="6" customFormat="1" ht="17.25" customHeight="1">
      <c r="A17" s="425" t="s">
        <v>364</v>
      </c>
      <c r="B17" s="425"/>
      <c r="C17" s="425"/>
      <c r="D17" s="425"/>
      <c r="E17" s="425"/>
      <c r="F17" s="425"/>
      <c r="G17" s="425" t="s">
        <v>364</v>
      </c>
      <c r="H17" s="425"/>
      <c r="I17" s="425"/>
      <c r="J17" s="425"/>
      <c r="K17" s="425"/>
      <c r="L17" s="425"/>
      <c r="M17" s="425"/>
    </row>
    <row r="18" spans="1:13" ht="9.75" customHeight="1">
      <c r="A18" s="7">
        <v>1</v>
      </c>
      <c r="B18" s="3" t="s">
        <v>58</v>
      </c>
      <c r="C18" s="3"/>
      <c r="D18" s="11">
        <f>D57</f>
        <v>5692311146</v>
      </c>
      <c r="E18" s="12">
        <f>E57</f>
        <v>1181615296</v>
      </c>
      <c r="F18" s="12">
        <f>F57</f>
        <v>4484683876</v>
      </c>
      <c r="G18" s="12">
        <f aca="true" t="shared" si="0" ref="G18:L18">G57</f>
        <v>19055139</v>
      </c>
      <c r="H18" s="12">
        <f t="shared" si="0"/>
        <v>137876341</v>
      </c>
      <c r="I18" s="12">
        <f t="shared" si="0"/>
        <v>47120460</v>
      </c>
      <c r="J18" s="12">
        <f t="shared" si="0"/>
        <v>36273033</v>
      </c>
      <c r="K18" s="12">
        <f t="shared" si="0"/>
        <v>39491022</v>
      </c>
      <c r="L18" s="12">
        <f t="shared" si="0"/>
        <v>21549654</v>
      </c>
      <c r="M18" s="12">
        <v>1</v>
      </c>
    </row>
    <row r="19" spans="1:13" ht="9.75" customHeight="1">
      <c r="A19" s="7">
        <v>2</v>
      </c>
      <c r="B19" s="3" t="s">
        <v>80</v>
      </c>
      <c r="C19" s="3"/>
      <c r="D19" s="11">
        <f>D75</f>
        <v>550663759</v>
      </c>
      <c r="E19" s="12">
        <f>E75</f>
        <v>159648047</v>
      </c>
      <c r="F19" s="12">
        <f>F75</f>
        <v>375929478</v>
      </c>
      <c r="G19" s="12">
        <f aca="true" t="shared" si="1" ref="G19:L19">G75</f>
        <v>4135877</v>
      </c>
      <c r="H19" s="12">
        <f t="shared" si="1"/>
        <v>11177777</v>
      </c>
      <c r="I19" s="12">
        <f t="shared" si="1"/>
        <v>6939421</v>
      </c>
      <c r="J19" s="12">
        <f t="shared" si="1"/>
        <v>3210358</v>
      </c>
      <c r="K19" s="12">
        <f t="shared" si="1"/>
        <v>6884823</v>
      </c>
      <c r="L19" s="12">
        <f t="shared" si="1"/>
        <v>1513090</v>
      </c>
      <c r="M19" s="12">
        <v>2</v>
      </c>
    </row>
    <row r="20" spans="1:13" ht="9.75" customHeight="1">
      <c r="A20" s="7">
        <v>3</v>
      </c>
      <c r="B20" s="3" t="s">
        <v>92</v>
      </c>
      <c r="C20" s="3"/>
      <c r="D20" s="11">
        <f>'Tab4-S20-S21'!D33</f>
        <v>526114232</v>
      </c>
      <c r="E20" s="12">
        <f>'Tab4-S20-S21'!E33</f>
        <v>174614543</v>
      </c>
      <c r="F20" s="12">
        <f>'Tab4-S20-S21'!F33</f>
        <v>338364541</v>
      </c>
      <c r="G20" s="12">
        <f>'Tab4-S20-S21'!G33</f>
        <v>2427334</v>
      </c>
      <c r="H20" s="12">
        <f>'Tab4-S20-S21'!H33</f>
        <v>15063941</v>
      </c>
      <c r="I20" s="12">
        <f>'Tab4-S20-S21'!I33</f>
        <v>5517113</v>
      </c>
      <c r="J20" s="12">
        <f>'Tab4-S20-S21'!J33</f>
        <v>3125332</v>
      </c>
      <c r="K20" s="12">
        <f>'Tab4-S20-S21'!K33</f>
        <v>9741375</v>
      </c>
      <c r="L20" s="12">
        <f>'Tab4-S20-S21'!L33</f>
        <v>241812</v>
      </c>
      <c r="M20" s="12">
        <v>3</v>
      </c>
    </row>
    <row r="21" spans="1:13" ht="9.75" customHeight="1">
      <c r="A21" s="7">
        <v>4</v>
      </c>
      <c r="B21" s="3" t="s">
        <v>102</v>
      </c>
      <c r="C21" s="3"/>
      <c r="D21" s="11">
        <f>'Tab4-S20-S21'!D54</f>
        <v>423256950</v>
      </c>
      <c r="E21" s="12">
        <f>'Tab4-S20-S21'!E54</f>
        <v>138302286</v>
      </c>
      <c r="F21" s="12">
        <f>'Tab4-S20-S21'!F54</f>
        <v>277884287</v>
      </c>
      <c r="G21" s="12">
        <f>'Tab4-S20-S21'!G54</f>
        <v>3329798</v>
      </c>
      <c r="H21" s="12">
        <f>'Tab4-S20-S21'!H54</f>
        <v>14460527</v>
      </c>
      <c r="I21" s="12">
        <f>'Tab4-S20-S21'!I54</f>
        <v>4378682</v>
      </c>
      <c r="J21" s="12">
        <f>'Tab4-S20-S21'!J54</f>
        <v>1218606</v>
      </c>
      <c r="K21" s="12">
        <f>'Tab4-S20-S21'!K54</f>
        <v>6899038</v>
      </c>
      <c r="L21" s="12">
        <f>'Tab4-S20-S21'!L54</f>
        <v>705826</v>
      </c>
      <c r="M21" s="12">
        <v>4</v>
      </c>
    </row>
    <row r="22" spans="1:13" ht="9.75" customHeight="1">
      <c r="A22" s="7">
        <v>5</v>
      </c>
      <c r="B22" s="3" t="s">
        <v>113</v>
      </c>
      <c r="C22" s="3"/>
      <c r="D22" s="11">
        <f>'Tab4-S20-S21'!D73</f>
        <v>1031179130</v>
      </c>
      <c r="E22" s="12">
        <f>'Tab4-S20-S21'!E73</f>
        <v>283976022</v>
      </c>
      <c r="F22" s="12">
        <f>'Tab4-S20-S21'!F73</f>
        <v>734061450</v>
      </c>
      <c r="G22" s="12">
        <f>'Tab4-S20-S21'!G73</f>
        <v>7902229</v>
      </c>
      <c r="H22" s="12">
        <f>'Tab4-S20-S21'!H73</f>
        <v>33253306</v>
      </c>
      <c r="I22" s="12">
        <f>'Tab4-S20-S21'!I73</f>
        <v>10835313</v>
      </c>
      <c r="J22" s="12">
        <f>'Tab4-S20-S21'!J73</f>
        <v>704999</v>
      </c>
      <c r="K22" s="12">
        <f>'Tab4-S20-S21'!K73</f>
        <v>9295632</v>
      </c>
      <c r="L22" s="12">
        <f>'Tab4-S20-S21'!L73</f>
        <v>1402267</v>
      </c>
      <c r="M22" s="12">
        <v>5</v>
      </c>
    </row>
    <row r="23" spans="1:13" ht="9.75" customHeight="1">
      <c r="A23" s="7">
        <v>6</v>
      </c>
      <c r="B23" s="3" t="s">
        <v>6</v>
      </c>
      <c r="C23" s="3"/>
      <c r="D23" s="11">
        <f>'Tab4-S26-S27'!D36</f>
        <v>584780022</v>
      </c>
      <c r="E23" s="12">
        <f>'Tab4-S26-S27'!E36</f>
        <v>157996298</v>
      </c>
      <c r="F23" s="12">
        <f>'Tab4-S26-S27'!F36</f>
        <v>423470572</v>
      </c>
      <c r="G23" s="12">
        <f>'Tab4-S26-S27'!G36</f>
        <v>4603490</v>
      </c>
      <c r="H23" s="12">
        <f>'Tab4-S26-S27'!H36</f>
        <v>20710356</v>
      </c>
      <c r="I23" s="12">
        <f>'Tab4-S26-S27'!I36</f>
        <v>6959394</v>
      </c>
      <c r="J23" s="12">
        <f>'Tab4-S26-S27'!J36</f>
        <v>1046593</v>
      </c>
      <c r="K23" s="12">
        <f>'Tab4-S26-S27'!K36</f>
        <v>7651931</v>
      </c>
      <c r="L23" s="12">
        <f>'Tab4-S26-S27'!L36</f>
        <v>427538</v>
      </c>
      <c r="M23" s="12">
        <v>6</v>
      </c>
    </row>
    <row r="24" spans="1:13" ht="9.75" customHeight="1">
      <c r="A24" s="7">
        <v>7</v>
      </c>
      <c r="B24" s="3" t="s">
        <v>19</v>
      </c>
      <c r="C24" s="3"/>
      <c r="D24" s="11">
        <f>'Tab4-S26-S27'!D58</f>
        <v>921864507</v>
      </c>
      <c r="E24" s="12">
        <f>'Tab4-S26-S27'!E58</f>
        <v>238633014</v>
      </c>
      <c r="F24" s="12">
        <f>'Tab4-S26-S27'!F58</f>
        <v>670947012</v>
      </c>
      <c r="G24" s="12">
        <f>'Tab4-S26-S27'!G58</f>
        <v>4229058</v>
      </c>
      <c r="H24" s="12">
        <f>'Tab4-S26-S27'!H58</f>
        <v>23487596</v>
      </c>
      <c r="I24" s="12">
        <f>'Tab4-S26-S27'!I58</f>
        <v>12911542</v>
      </c>
      <c r="J24" s="12">
        <f>'Tab4-S26-S27'!J58</f>
        <v>747096</v>
      </c>
      <c r="K24" s="12">
        <f>'Tab4-S26-S27'!K58</f>
        <v>10899736</v>
      </c>
      <c r="L24" s="12">
        <f>'Tab4-S26-S27'!L58</f>
        <v>309446</v>
      </c>
      <c r="M24" s="12">
        <v>7</v>
      </c>
    </row>
    <row r="25" spans="1:14" s="29" customFormat="1" ht="12.75" customHeight="1">
      <c r="A25" s="25">
        <v>8</v>
      </c>
      <c r="B25" s="26" t="s">
        <v>55</v>
      </c>
      <c r="C25" s="26"/>
      <c r="D25" s="27">
        <f>SUM(D18:D24)</f>
        <v>9730169746</v>
      </c>
      <c r="E25" s="28">
        <f>SUM(E18:E24)</f>
        <v>2334785506</v>
      </c>
      <c r="F25" s="28">
        <f>SUM(F18:F24)</f>
        <v>7305341216</v>
      </c>
      <c r="G25" s="28">
        <f aca="true" t="shared" si="2" ref="G25:L25">SUM(G18:G24)</f>
        <v>45682925</v>
      </c>
      <c r="H25" s="28">
        <f t="shared" si="2"/>
        <v>256029844</v>
      </c>
      <c r="I25" s="28">
        <f t="shared" si="2"/>
        <v>94661925</v>
      </c>
      <c r="J25" s="28">
        <f t="shared" si="2"/>
        <v>46326017</v>
      </c>
      <c r="K25" s="28">
        <f t="shared" si="2"/>
        <v>90863557</v>
      </c>
      <c r="L25" s="28">
        <f t="shared" si="2"/>
        <v>26149633</v>
      </c>
      <c r="M25" s="230">
        <v>8</v>
      </c>
      <c r="N25" s="124"/>
    </row>
    <row r="26" spans="1:13" ht="9.75" customHeight="1">
      <c r="A26" s="7">
        <v>9</v>
      </c>
      <c r="B26" s="3" t="s">
        <v>56</v>
      </c>
      <c r="C26" s="3"/>
      <c r="D26" s="11">
        <f>D33+D63+'Tab4-S20-S21'!D22+'Tab4-S20-S21'!D41+'Tab4-S20-S21'!D63+'Tab4-S26-S27'!D22+'Tab4-S26-S27'!D44</f>
        <v>5381500499</v>
      </c>
      <c r="E26" s="12">
        <f>E33+E63+'Tab4-S20-S21'!E22+'Tab4-S20-S21'!E41+'Tab4-S20-S21'!E63+'Tab4-S26-S27'!E22+'Tab4-S26-S27'!E44</f>
        <v>1253817441</v>
      </c>
      <c r="F26" s="12">
        <f>F33+F63+'Tab4-S20-S21'!F22+'Tab4-S20-S21'!F41+'Tab4-S20-S21'!F63+'Tab4-S26-S27'!F22+'Tab4-S26-S27'!F44</f>
        <v>4104586899</v>
      </c>
      <c r="G26" s="12">
        <f>G33+G63+'Tab4-S20-S21'!G22+'Tab4-S20-S21'!G41+'Tab4-S20-S21'!G63+'Tab4-S26-S27'!G22+'Tab4-S26-S27'!G44</f>
        <v>21037998</v>
      </c>
      <c r="H26" s="12">
        <f>H33+H63+'Tab4-S20-S21'!H22+'Tab4-S20-S21'!H41+'Tab4-S20-S21'!H63+'Tab4-S26-S27'!H22+'Tab4-S26-S27'!H44</f>
        <v>123915528</v>
      </c>
      <c r="I26" s="12">
        <f>I33+I63+'Tab4-S20-S21'!I22+'Tab4-S20-S21'!I41+'Tab4-S20-S21'!I63+'Tab4-S26-S27'!I22+'Tab4-S26-S27'!I44</f>
        <v>56358006</v>
      </c>
      <c r="J26" s="12">
        <f>J25-J27</f>
        <v>32877434</v>
      </c>
      <c r="K26" s="12">
        <f>K33+K63+'Tab4-S20-S21'!K22+'Tab4-S20-S21'!K41+'Tab4-S20-S21'!K63+'Tab4-S26-S27'!K22+'Tab4-S26-S27'!K44</f>
        <v>40915555</v>
      </c>
      <c r="L26" s="12">
        <f>L33+L63+'Tab4-S20-S21'!L22+'Tab4-S20-S21'!L41+'Tab4-S20-S21'!L63+'Tab4-S26-S27'!L22+'Tab4-S26-S27'!L44</f>
        <v>22232146</v>
      </c>
      <c r="M26" s="12">
        <v>9</v>
      </c>
    </row>
    <row r="27" spans="1:13" ht="9.75" customHeight="1">
      <c r="A27" s="7">
        <v>10</v>
      </c>
      <c r="B27" s="3" t="s">
        <v>57</v>
      </c>
      <c r="C27" s="3"/>
      <c r="D27" s="11">
        <f>D56+D74+'Tab4-S20-S21'!D32+'Tab4-S20-S21'!D53+'Tab4-S20-S21'!D72+'Tab4-S26-S27'!D35+'Tab4-S26-S27'!D57</f>
        <v>4348669247</v>
      </c>
      <c r="E27" s="12">
        <f>E56+E74+'Tab4-S20-S21'!E32+'Tab4-S20-S21'!E53+'Tab4-S20-S21'!E72+'Tab4-S26-S27'!E35+'Tab4-S26-S27'!E57</f>
        <v>1080968065</v>
      </c>
      <c r="F27" s="12">
        <f>F56+F74+'Tab4-S20-S21'!F32+'Tab4-S20-S21'!F53+'Tab4-S20-S21'!F72+'Tab4-S26-S27'!F35+'Tab4-S26-S27'!F57</f>
        <v>3200754317</v>
      </c>
      <c r="G27" s="12">
        <f>G56+G74+'Tab4-S20-S21'!G32+'Tab4-S20-S21'!G53+'Tab4-S20-S21'!G72+'Tab4-S26-S27'!G35+'Tab4-S26-S27'!G57</f>
        <v>24644927</v>
      </c>
      <c r="H27" s="12">
        <f>H56+H74+'Tab4-S20-S21'!H32+'Tab4-S20-S21'!H53+'Tab4-S20-S21'!H72+'Tab4-S26-S27'!H35+'Tab4-S26-S27'!H57</f>
        <v>132114316</v>
      </c>
      <c r="I27" s="12">
        <f>I56+I74+'Tab4-S20-S21'!I32+'Tab4-S20-S21'!I53+'Tab4-S20-S21'!I72+'Tab4-S26-S27'!I35+'Tab4-S26-S27'!I57</f>
        <v>38303919</v>
      </c>
      <c r="J27" s="12">
        <f>J56+J74+'Tab4-S20-S21'!J32+'Tab4-S20-S21'!J53+'Tab4-S20-S21'!J72+'Tab4-S26-S27'!J35+'Tab4-S26-S27'!J57</f>
        <v>13448583</v>
      </c>
      <c r="K27" s="12">
        <f>K56+K74+'Tab4-S20-S21'!K32+'Tab4-S20-S21'!K53+'Tab4-S20-S21'!K72+'Tab4-S26-S27'!K35+'Tab4-S26-S27'!K57</f>
        <v>49948002</v>
      </c>
      <c r="L27" s="12">
        <f>L56+L74+'Tab4-S20-S21'!L32+'Tab4-S20-S21'!L53+'Tab4-S20-S21'!L72+'Tab4-S26-S27'!L35+'Tab4-S26-S27'!L57</f>
        <v>3917487</v>
      </c>
      <c r="M27" s="12">
        <v>10</v>
      </c>
    </row>
    <row r="28" spans="1:13" s="6" customFormat="1" ht="12.75" customHeight="1">
      <c r="A28" s="424" t="s">
        <v>365</v>
      </c>
      <c r="B28" s="424"/>
      <c r="C28" s="424"/>
      <c r="D28" s="424"/>
      <c r="E28" s="424"/>
      <c r="F28" s="424"/>
      <c r="G28" s="424" t="s">
        <v>365</v>
      </c>
      <c r="H28" s="424"/>
      <c r="I28" s="424"/>
      <c r="J28" s="424"/>
      <c r="K28" s="424"/>
      <c r="L28" s="424"/>
      <c r="M28" s="424"/>
    </row>
    <row r="29" spans="1:13" ht="9.75" customHeight="1">
      <c r="A29" s="7" t="s">
        <v>7</v>
      </c>
      <c r="B29" s="8" t="s">
        <v>8</v>
      </c>
      <c r="C29" s="8"/>
      <c r="D29" s="248"/>
      <c r="E29" s="249"/>
      <c r="F29" s="249"/>
      <c r="G29" s="9"/>
      <c r="H29" s="9"/>
      <c r="I29" s="9"/>
      <c r="J29" s="9"/>
      <c r="K29" s="9"/>
      <c r="L29" s="9"/>
      <c r="M29" s="185"/>
    </row>
    <row r="30" spans="1:13" ht="9.75" customHeight="1">
      <c r="A30" s="7">
        <v>11</v>
      </c>
      <c r="B30" s="3" t="s">
        <v>59</v>
      </c>
      <c r="C30" s="3"/>
      <c r="D30" s="253">
        <v>64468824</v>
      </c>
      <c r="E30" s="250">
        <v>27627650</v>
      </c>
      <c r="F30" s="250">
        <v>33812988</v>
      </c>
      <c r="G30" s="161">
        <v>2082703</v>
      </c>
      <c r="H30" s="161">
        <v>1956282</v>
      </c>
      <c r="I30" s="161">
        <v>1009066</v>
      </c>
      <c r="J30" s="161" t="s">
        <v>306</v>
      </c>
      <c r="K30" s="161">
        <v>1169993</v>
      </c>
      <c r="L30" s="161" t="s">
        <v>306</v>
      </c>
      <c r="M30" s="12">
        <v>11</v>
      </c>
    </row>
    <row r="31" spans="1:13" ht="9.75" customHeight="1">
      <c r="A31" s="7">
        <v>12</v>
      </c>
      <c r="B31" s="3" t="s">
        <v>60</v>
      </c>
      <c r="C31" s="3"/>
      <c r="D31" s="254">
        <v>3998062357</v>
      </c>
      <c r="E31" s="251">
        <v>739028336</v>
      </c>
      <c r="F31" s="251">
        <v>3259034020</v>
      </c>
      <c r="G31" s="163">
        <v>7443055</v>
      </c>
      <c r="H31" s="163">
        <v>70715722</v>
      </c>
      <c r="I31" s="163">
        <v>30194313</v>
      </c>
      <c r="J31" s="163">
        <v>29220119</v>
      </c>
      <c r="K31" s="163">
        <v>17402563</v>
      </c>
      <c r="L31" s="163">
        <v>19289305</v>
      </c>
      <c r="M31" s="12">
        <v>12</v>
      </c>
    </row>
    <row r="32" spans="1:13" ht="9.75" customHeight="1">
      <c r="A32" s="7">
        <v>13</v>
      </c>
      <c r="B32" s="3" t="s">
        <v>61</v>
      </c>
      <c r="C32" s="3"/>
      <c r="D32" s="253">
        <v>27622984</v>
      </c>
      <c r="E32" s="250">
        <v>10574823</v>
      </c>
      <c r="F32" s="250">
        <v>17048161</v>
      </c>
      <c r="G32" s="161">
        <v>208918</v>
      </c>
      <c r="H32" s="161">
        <v>2087272</v>
      </c>
      <c r="I32" s="161">
        <v>230310</v>
      </c>
      <c r="J32" s="161">
        <v>747686</v>
      </c>
      <c r="K32" s="161">
        <v>736253</v>
      </c>
      <c r="L32" s="161" t="s">
        <v>306</v>
      </c>
      <c r="M32" s="12">
        <v>13</v>
      </c>
    </row>
    <row r="33" spans="1:13" ht="9.75" customHeight="1">
      <c r="A33" s="7">
        <v>14</v>
      </c>
      <c r="B33" s="14" t="s">
        <v>4</v>
      </c>
      <c r="C33" s="14"/>
      <c r="D33" s="27">
        <f>SUM(D30:D32)</f>
        <v>4090154165</v>
      </c>
      <c r="E33" s="252">
        <f aca="true" t="shared" si="3" ref="E33:L33">SUM(E30:E32)</f>
        <v>777230809</v>
      </c>
      <c r="F33" s="252">
        <f t="shared" si="3"/>
        <v>3309895169</v>
      </c>
      <c r="G33" s="17">
        <f t="shared" si="3"/>
        <v>9734676</v>
      </c>
      <c r="H33" s="17">
        <f t="shared" si="3"/>
        <v>74759276</v>
      </c>
      <c r="I33" s="17">
        <f t="shared" si="3"/>
        <v>31433689</v>
      </c>
      <c r="J33" s="17">
        <f t="shared" si="3"/>
        <v>29967805</v>
      </c>
      <c r="K33" s="17">
        <f t="shared" si="3"/>
        <v>19308809</v>
      </c>
      <c r="L33" s="17">
        <f t="shared" si="3"/>
        <v>19289305</v>
      </c>
      <c r="M33" s="12">
        <v>14</v>
      </c>
    </row>
    <row r="34" spans="1:13" ht="7.5" customHeight="1">
      <c r="A34" s="7"/>
      <c r="B34" s="2"/>
      <c r="C34" s="2"/>
      <c r="D34" s="11"/>
      <c r="E34" s="12"/>
      <c r="F34" s="12"/>
      <c r="G34" s="12"/>
      <c r="H34" s="24"/>
      <c r="I34" s="24"/>
      <c r="J34" s="24"/>
      <c r="K34" s="24"/>
      <c r="L34" s="24"/>
      <c r="M34" s="24"/>
    </row>
    <row r="35" spans="1:13" ht="9.75" customHeight="1">
      <c r="A35" s="7" t="s">
        <v>7</v>
      </c>
      <c r="B35" s="8" t="s">
        <v>12</v>
      </c>
      <c r="C35" s="8"/>
      <c r="D35" s="10"/>
      <c r="E35" s="9"/>
      <c r="F35" s="9"/>
      <c r="G35" s="9"/>
      <c r="H35" s="9"/>
      <c r="I35" s="9"/>
      <c r="J35" s="9"/>
      <c r="K35" s="9"/>
      <c r="L35" s="9"/>
      <c r="M35" s="185" t="s">
        <v>7</v>
      </c>
    </row>
    <row r="36" spans="1:13" ht="9.75" customHeight="1">
      <c r="A36" s="7">
        <v>15</v>
      </c>
      <c r="B36" s="3" t="s">
        <v>62</v>
      </c>
      <c r="C36" s="3"/>
      <c r="D36" s="160">
        <v>38947480</v>
      </c>
      <c r="E36" s="12">
        <v>14762524</v>
      </c>
      <c r="F36" s="12">
        <v>22395856</v>
      </c>
      <c r="G36" s="12">
        <v>149320</v>
      </c>
      <c r="H36" s="12">
        <v>1073039</v>
      </c>
      <c r="I36" s="12" t="s">
        <v>306</v>
      </c>
      <c r="J36" s="12">
        <v>443500</v>
      </c>
      <c r="K36" s="12">
        <v>508718</v>
      </c>
      <c r="L36" s="12">
        <v>750</v>
      </c>
      <c r="M36" s="12">
        <v>15</v>
      </c>
    </row>
    <row r="37" spans="1:13" ht="9.75" customHeight="1">
      <c r="A37" s="7">
        <v>16</v>
      </c>
      <c r="B37" s="3" t="s">
        <v>63</v>
      </c>
      <c r="C37" s="3"/>
      <c r="D37" s="160">
        <v>48802747</v>
      </c>
      <c r="E37" s="12">
        <v>13770868</v>
      </c>
      <c r="F37" s="12">
        <v>35031879</v>
      </c>
      <c r="G37" s="12">
        <v>356544</v>
      </c>
      <c r="H37" s="12">
        <v>2937670</v>
      </c>
      <c r="I37" s="12">
        <v>732211</v>
      </c>
      <c r="J37" s="12" t="s">
        <v>306</v>
      </c>
      <c r="K37" s="12">
        <v>633129</v>
      </c>
      <c r="L37" s="12" t="s">
        <v>306</v>
      </c>
      <c r="M37" s="12">
        <v>16</v>
      </c>
    </row>
    <row r="38" spans="1:13" ht="9.75" customHeight="1">
      <c r="A38" s="7">
        <v>17</v>
      </c>
      <c r="B38" s="3" t="s">
        <v>64</v>
      </c>
      <c r="C38" s="3"/>
      <c r="D38" s="160">
        <v>60995389</v>
      </c>
      <c r="E38" s="12">
        <v>16309113</v>
      </c>
      <c r="F38" s="12">
        <v>42884875</v>
      </c>
      <c r="G38" s="12">
        <v>115840</v>
      </c>
      <c r="H38" s="12">
        <v>2890479</v>
      </c>
      <c r="I38" s="12">
        <v>585563</v>
      </c>
      <c r="J38" s="12" t="s">
        <v>306</v>
      </c>
      <c r="K38" s="12">
        <v>852693</v>
      </c>
      <c r="L38" s="12" t="s">
        <v>306</v>
      </c>
      <c r="M38" s="12">
        <v>17</v>
      </c>
    </row>
    <row r="39" spans="1:13" ht="9.75" customHeight="1">
      <c r="A39" s="7">
        <v>18</v>
      </c>
      <c r="B39" s="3" t="s">
        <v>65</v>
      </c>
      <c r="C39" s="3"/>
      <c r="D39" s="160">
        <v>92757758</v>
      </c>
      <c r="E39" s="12">
        <v>22877793</v>
      </c>
      <c r="F39" s="12">
        <v>68655706</v>
      </c>
      <c r="G39" s="12">
        <v>550071</v>
      </c>
      <c r="H39" s="12">
        <v>2466208</v>
      </c>
      <c r="I39" s="12">
        <v>308491</v>
      </c>
      <c r="J39" s="12">
        <v>704881</v>
      </c>
      <c r="K39" s="12">
        <v>999341</v>
      </c>
      <c r="L39" s="12">
        <v>125991</v>
      </c>
      <c r="M39" s="12">
        <v>18</v>
      </c>
    </row>
    <row r="40" spans="1:13" ht="9.75" customHeight="1">
      <c r="A40" s="7">
        <v>19</v>
      </c>
      <c r="B40" s="3" t="s">
        <v>66</v>
      </c>
      <c r="C40" s="3"/>
      <c r="D40" s="160">
        <v>58636928</v>
      </c>
      <c r="E40" s="12">
        <v>20573467</v>
      </c>
      <c r="F40" s="12">
        <v>37675378</v>
      </c>
      <c r="G40" s="12">
        <v>605047</v>
      </c>
      <c r="H40" s="12">
        <v>2680818</v>
      </c>
      <c r="I40" s="12">
        <v>948452</v>
      </c>
      <c r="J40" s="12">
        <v>141334</v>
      </c>
      <c r="K40" s="12">
        <v>1082771</v>
      </c>
      <c r="L40" s="12">
        <v>91405</v>
      </c>
      <c r="M40" s="12">
        <v>19</v>
      </c>
    </row>
    <row r="41" spans="1:13" ht="9.75" customHeight="1">
      <c r="A41" s="7">
        <v>20</v>
      </c>
      <c r="B41" s="3" t="s">
        <v>67</v>
      </c>
      <c r="C41" s="3"/>
      <c r="D41" s="160">
        <v>84192807</v>
      </c>
      <c r="E41" s="12">
        <v>17547726</v>
      </c>
      <c r="F41" s="12">
        <v>65188569</v>
      </c>
      <c r="G41" s="12">
        <v>228426</v>
      </c>
      <c r="H41" s="12">
        <v>2177804</v>
      </c>
      <c r="I41" s="12">
        <v>351449</v>
      </c>
      <c r="J41" s="12" t="s">
        <v>306</v>
      </c>
      <c r="K41" s="12">
        <v>346994</v>
      </c>
      <c r="L41" s="12" t="s">
        <v>306</v>
      </c>
      <c r="M41" s="12">
        <v>20</v>
      </c>
    </row>
    <row r="42" spans="1:13" ht="9.75" customHeight="1">
      <c r="A42" s="7">
        <v>21</v>
      </c>
      <c r="B42" s="3" t="s">
        <v>68</v>
      </c>
      <c r="C42" s="3"/>
      <c r="D42" s="160">
        <v>69428603</v>
      </c>
      <c r="E42" s="12">
        <v>20327271</v>
      </c>
      <c r="F42" s="12">
        <v>47880608</v>
      </c>
      <c r="G42" s="12">
        <v>189375</v>
      </c>
      <c r="H42" s="12">
        <v>1204594</v>
      </c>
      <c r="I42" s="12">
        <v>577912</v>
      </c>
      <c r="J42" s="12" t="s">
        <v>306</v>
      </c>
      <c r="K42" s="12">
        <v>1093908</v>
      </c>
      <c r="L42" s="12">
        <v>13787</v>
      </c>
      <c r="M42" s="12">
        <v>21</v>
      </c>
    </row>
    <row r="43" spans="1:13" ht="9.75" customHeight="1">
      <c r="A43" s="7">
        <v>22</v>
      </c>
      <c r="B43" s="3" t="s">
        <v>69</v>
      </c>
      <c r="C43" s="3"/>
      <c r="D43" s="160">
        <v>104140709</v>
      </c>
      <c r="E43" s="12">
        <v>26505456</v>
      </c>
      <c r="F43" s="12">
        <v>77635253</v>
      </c>
      <c r="G43" s="12">
        <v>122237</v>
      </c>
      <c r="H43" s="12">
        <v>5384727</v>
      </c>
      <c r="I43" s="12">
        <v>1495269</v>
      </c>
      <c r="J43" s="12" t="s">
        <v>306</v>
      </c>
      <c r="K43" s="12">
        <v>848426</v>
      </c>
      <c r="L43" s="12">
        <v>448902</v>
      </c>
      <c r="M43" s="12">
        <v>22</v>
      </c>
    </row>
    <row r="44" spans="1:13" ht="9.75" customHeight="1">
      <c r="A44" s="7">
        <v>23</v>
      </c>
      <c r="B44" s="3" t="s">
        <v>70</v>
      </c>
      <c r="C44" s="3"/>
      <c r="D44" s="160">
        <v>103588272</v>
      </c>
      <c r="E44" s="12">
        <v>22796393</v>
      </c>
      <c r="F44" s="12">
        <v>80791879</v>
      </c>
      <c r="G44" s="12">
        <v>228774</v>
      </c>
      <c r="H44" s="12">
        <v>4848432</v>
      </c>
      <c r="I44" s="12">
        <v>1006060</v>
      </c>
      <c r="J44" s="12" t="s">
        <v>306</v>
      </c>
      <c r="K44" s="12">
        <v>1338294</v>
      </c>
      <c r="L44" s="12">
        <v>442060</v>
      </c>
      <c r="M44" s="12">
        <v>23</v>
      </c>
    </row>
    <row r="45" spans="1:13" ht="9.75" customHeight="1">
      <c r="A45" s="7">
        <v>24</v>
      </c>
      <c r="B45" s="3" t="s">
        <v>71</v>
      </c>
      <c r="C45" s="3"/>
      <c r="D45" s="160">
        <v>40549902</v>
      </c>
      <c r="E45" s="12">
        <v>13861491</v>
      </c>
      <c r="F45" s="12">
        <v>25773693</v>
      </c>
      <c r="G45" s="12">
        <v>152535</v>
      </c>
      <c r="H45" s="12">
        <v>1167805</v>
      </c>
      <c r="I45" s="12">
        <v>1255828</v>
      </c>
      <c r="J45" s="12" t="s">
        <v>306</v>
      </c>
      <c r="K45" s="12">
        <v>898421</v>
      </c>
      <c r="L45" s="12">
        <v>57000</v>
      </c>
      <c r="M45" s="12">
        <v>24</v>
      </c>
    </row>
    <row r="46" spans="1:13" ht="9.75" customHeight="1">
      <c r="A46" s="7">
        <v>25</v>
      </c>
      <c r="B46" s="3" t="s">
        <v>72</v>
      </c>
      <c r="C46" s="3"/>
      <c r="D46" s="160">
        <v>74691649</v>
      </c>
      <c r="E46" s="12">
        <v>17486865</v>
      </c>
      <c r="F46" s="12">
        <v>57204784</v>
      </c>
      <c r="G46" s="12">
        <v>480884</v>
      </c>
      <c r="H46" s="12">
        <v>1950242</v>
      </c>
      <c r="I46" s="12">
        <v>1285999</v>
      </c>
      <c r="J46" s="12" t="s">
        <v>306</v>
      </c>
      <c r="K46" s="12">
        <v>1183369</v>
      </c>
      <c r="L46" s="12">
        <v>29100</v>
      </c>
      <c r="M46" s="12">
        <v>25</v>
      </c>
    </row>
    <row r="47" spans="1:13" ht="9.75" customHeight="1">
      <c r="A47" s="7">
        <v>26</v>
      </c>
      <c r="B47" s="3" t="s">
        <v>73</v>
      </c>
      <c r="C47" s="3"/>
      <c r="D47" s="160">
        <v>40796332</v>
      </c>
      <c r="E47" s="12">
        <v>9975272</v>
      </c>
      <c r="F47" s="12">
        <v>30821060</v>
      </c>
      <c r="G47" s="12">
        <v>2726</v>
      </c>
      <c r="H47" s="12">
        <v>1194567</v>
      </c>
      <c r="I47" s="12">
        <v>474790</v>
      </c>
      <c r="J47" s="12" t="s">
        <v>306</v>
      </c>
      <c r="K47" s="12">
        <v>828864</v>
      </c>
      <c r="L47" s="12" t="s">
        <v>306</v>
      </c>
      <c r="M47" s="12">
        <v>26</v>
      </c>
    </row>
    <row r="48" spans="1:13" ht="9.75" customHeight="1">
      <c r="A48" s="7">
        <v>27</v>
      </c>
      <c r="B48" s="3" t="s">
        <v>74</v>
      </c>
      <c r="C48" s="3"/>
      <c r="D48" s="160">
        <v>62554530</v>
      </c>
      <c r="E48" s="12">
        <v>16796768</v>
      </c>
      <c r="F48" s="12">
        <v>45757762</v>
      </c>
      <c r="G48" s="12">
        <v>493543</v>
      </c>
      <c r="H48" s="12">
        <v>1591342</v>
      </c>
      <c r="I48" s="12">
        <v>924731</v>
      </c>
      <c r="J48" s="12" t="s">
        <v>306</v>
      </c>
      <c r="K48" s="12">
        <v>530410</v>
      </c>
      <c r="L48" s="12">
        <v>4045</v>
      </c>
      <c r="M48" s="12">
        <v>27</v>
      </c>
    </row>
    <row r="49" spans="1:13" ht="9.75" customHeight="1">
      <c r="A49" s="7">
        <v>28</v>
      </c>
      <c r="B49" s="3" t="s">
        <v>60</v>
      </c>
      <c r="C49" s="3"/>
      <c r="D49" s="162">
        <v>272705413</v>
      </c>
      <c r="E49" s="12">
        <v>61497611</v>
      </c>
      <c r="F49" s="12">
        <v>208045873</v>
      </c>
      <c r="G49" s="12">
        <v>331840</v>
      </c>
      <c r="H49" s="12">
        <v>21339466</v>
      </c>
      <c r="I49" s="12">
        <v>2316914</v>
      </c>
      <c r="J49" s="12">
        <v>4861954</v>
      </c>
      <c r="K49" s="12">
        <v>2172516</v>
      </c>
      <c r="L49" s="12">
        <v>941540</v>
      </c>
      <c r="M49" s="12">
        <v>28</v>
      </c>
    </row>
    <row r="50" spans="1:13" ht="9.75" customHeight="1">
      <c r="A50" s="7">
        <v>29</v>
      </c>
      <c r="B50" s="3" t="s">
        <v>75</v>
      </c>
      <c r="C50" s="3"/>
      <c r="D50" s="160">
        <v>46037525</v>
      </c>
      <c r="E50" s="12">
        <v>12379040</v>
      </c>
      <c r="F50" s="12">
        <v>32849313</v>
      </c>
      <c r="G50" s="12">
        <v>1005452</v>
      </c>
      <c r="H50" s="12">
        <v>957029</v>
      </c>
      <c r="I50" s="12">
        <v>840821</v>
      </c>
      <c r="J50" s="12" t="s">
        <v>306</v>
      </c>
      <c r="K50" s="12">
        <v>1354197</v>
      </c>
      <c r="L50" s="12" t="s">
        <v>306</v>
      </c>
      <c r="M50" s="12">
        <v>29</v>
      </c>
    </row>
    <row r="51" spans="1:13" ht="9.75" customHeight="1">
      <c r="A51" s="7">
        <v>30</v>
      </c>
      <c r="B51" s="3" t="s">
        <v>76</v>
      </c>
      <c r="C51" s="3"/>
      <c r="D51" s="160">
        <v>78587979</v>
      </c>
      <c r="E51" s="12">
        <v>16101924</v>
      </c>
      <c r="F51" s="12">
        <v>61038905</v>
      </c>
      <c r="G51" s="12">
        <v>947281</v>
      </c>
      <c r="H51" s="12">
        <v>1464518</v>
      </c>
      <c r="I51" s="12">
        <v>579986</v>
      </c>
      <c r="J51" s="12" t="s">
        <v>306</v>
      </c>
      <c r="K51" s="12">
        <v>800136</v>
      </c>
      <c r="L51" s="12" t="s">
        <v>306</v>
      </c>
      <c r="M51" s="12">
        <v>30</v>
      </c>
    </row>
    <row r="52" spans="1:13" ht="9.75" customHeight="1">
      <c r="A52" s="7">
        <v>31</v>
      </c>
      <c r="B52" s="3" t="s">
        <v>61</v>
      </c>
      <c r="C52" s="3"/>
      <c r="D52" s="160">
        <v>111473007</v>
      </c>
      <c r="E52" s="12">
        <v>25719232</v>
      </c>
      <c r="F52" s="12">
        <v>82595149</v>
      </c>
      <c r="G52" s="12">
        <v>1578050</v>
      </c>
      <c r="H52" s="12">
        <v>2232958</v>
      </c>
      <c r="I52" s="12">
        <v>1613449</v>
      </c>
      <c r="J52" s="12">
        <v>153459</v>
      </c>
      <c r="K52" s="12">
        <v>2088857</v>
      </c>
      <c r="L52" s="12" t="s">
        <v>306</v>
      </c>
      <c r="M52" s="12">
        <v>31</v>
      </c>
    </row>
    <row r="53" spans="1:13" ht="9.75" customHeight="1">
      <c r="A53" s="7">
        <v>32</v>
      </c>
      <c r="B53" s="3" t="s">
        <v>77</v>
      </c>
      <c r="C53" s="3"/>
      <c r="D53" s="160">
        <v>65308026</v>
      </c>
      <c r="E53" s="12">
        <v>18387480</v>
      </c>
      <c r="F53" s="12">
        <v>45139259</v>
      </c>
      <c r="G53" s="12">
        <v>35115</v>
      </c>
      <c r="H53" s="12">
        <v>2158900</v>
      </c>
      <c r="I53" s="12">
        <v>7175</v>
      </c>
      <c r="J53" s="12" t="s">
        <v>306</v>
      </c>
      <c r="K53" s="12">
        <v>301504</v>
      </c>
      <c r="L53" s="12">
        <v>25000</v>
      </c>
      <c r="M53" s="12">
        <v>32</v>
      </c>
    </row>
    <row r="54" spans="1:13" ht="9.75" customHeight="1">
      <c r="A54" s="7">
        <v>33</v>
      </c>
      <c r="B54" s="3" t="s">
        <v>78</v>
      </c>
      <c r="C54" s="3"/>
      <c r="D54" s="160">
        <v>80034676</v>
      </c>
      <c r="E54" s="12">
        <v>22331038</v>
      </c>
      <c r="F54" s="12">
        <v>55592739</v>
      </c>
      <c r="G54" s="12">
        <v>1368865</v>
      </c>
      <c r="H54" s="12">
        <v>1962269</v>
      </c>
      <c r="I54" s="12">
        <v>189826</v>
      </c>
      <c r="J54" s="12">
        <v>100</v>
      </c>
      <c r="K54" s="12">
        <v>1123112</v>
      </c>
      <c r="L54" s="12">
        <v>80769</v>
      </c>
      <c r="M54" s="12">
        <v>33</v>
      </c>
    </row>
    <row r="55" spans="1:13" ht="9.75" customHeight="1">
      <c r="A55" s="7">
        <v>34</v>
      </c>
      <c r="B55" s="3" t="s">
        <v>79</v>
      </c>
      <c r="C55" s="3"/>
      <c r="D55" s="160">
        <v>67927249</v>
      </c>
      <c r="E55" s="12">
        <v>14377155</v>
      </c>
      <c r="F55" s="12">
        <v>51830167</v>
      </c>
      <c r="G55" s="12">
        <v>378538</v>
      </c>
      <c r="H55" s="12">
        <v>1434198</v>
      </c>
      <c r="I55" s="12">
        <v>191845</v>
      </c>
      <c r="J55" s="12" t="s">
        <v>306</v>
      </c>
      <c r="K55" s="12">
        <v>1196553</v>
      </c>
      <c r="L55" s="12" t="s">
        <v>306</v>
      </c>
      <c r="M55" s="12">
        <v>34</v>
      </c>
    </row>
    <row r="56" spans="1:13" ht="9.75" customHeight="1">
      <c r="A56" s="7">
        <v>35</v>
      </c>
      <c r="B56" s="14" t="s">
        <v>4</v>
      </c>
      <c r="C56" s="14"/>
      <c r="D56" s="16">
        <f aca="true" t="shared" si="4" ref="D56:L56">SUM(D36:D55)</f>
        <v>1602156981</v>
      </c>
      <c r="E56" s="17">
        <f t="shared" si="4"/>
        <v>404384487</v>
      </c>
      <c r="F56" s="17">
        <f t="shared" si="4"/>
        <v>1174788707</v>
      </c>
      <c r="G56" s="17">
        <f t="shared" si="4"/>
        <v>9320463</v>
      </c>
      <c r="H56" s="17">
        <f t="shared" si="4"/>
        <v>63117065</v>
      </c>
      <c r="I56" s="17">
        <f t="shared" si="4"/>
        <v>15686771</v>
      </c>
      <c r="J56" s="17">
        <f t="shared" si="4"/>
        <v>6305228</v>
      </c>
      <c r="K56" s="17">
        <f t="shared" si="4"/>
        <v>20182213</v>
      </c>
      <c r="L56" s="17">
        <f t="shared" si="4"/>
        <v>2260349</v>
      </c>
      <c r="M56" s="12">
        <v>35</v>
      </c>
    </row>
    <row r="57" spans="1:13" ht="9.75" customHeight="1">
      <c r="A57" s="7">
        <v>36</v>
      </c>
      <c r="B57" s="20" t="s">
        <v>58</v>
      </c>
      <c r="C57" s="20"/>
      <c r="D57" s="16">
        <f>D33+D56</f>
        <v>5692311146</v>
      </c>
      <c r="E57" s="17">
        <f aca="true" t="shared" si="5" ref="E57:L57">E33+E56</f>
        <v>1181615296</v>
      </c>
      <c r="F57" s="17">
        <f t="shared" si="5"/>
        <v>4484683876</v>
      </c>
      <c r="G57" s="17">
        <f t="shared" si="5"/>
        <v>19055139</v>
      </c>
      <c r="H57" s="17">
        <f t="shared" si="5"/>
        <v>137876341</v>
      </c>
      <c r="I57" s="17">
        <f t="shared" si="5"/>
        <v>47120460</v>
      </c>
      <c r="J57" s="17">
        <f t="shared" si="5"/>
        <v>36273033</v>
      </c>
      <c r="K57" s="17">
        <f t="shared" si="5"/>
        <v>39491022</v>
      </c>
      <c r="L57" s="17">
        <f t="shared" si="5"/>
        <v>21549654</v>
      </c>
      <c r="M57" s="12">
        <v>36</v>
      </c>
    </row>
    <row r="58" spans="1:13" s="6" customFormat="1" ht="14.25" customHeight="1">
      <c r="A58" s="424" t="s">
        <v>366</v>
      </c>
      <c r="B58" s="424"/>
      <c r="C58" s="424"/>
      <c r="D58" s="424"/>
      <c r="E58" s="424"/>
      <c r="F58" s="424"/>
      <c r="G58" s="424" t="s">
        <v>366</v>
      </c>
      <c r="H58" s="424"/>
      <c r="I58" s="424"/>
      <c r="J58" s="424"/>
      <c r="K58" s="424"/>
      <c r="L58" s="424"/>
      <c r="M58" s="424"/>
    </row>
    <row r="59" spans="1:13" ht="6.75" customHeight="1">
      <c r="A59" s="7" t="s">
        <v>7</v>
      </c>
      <c r="B59" s="8" t="s">
        <v>8</v>
      </c>
      <c r="C59" s="8"/>
      <c r="D59" s="10"/>
      <c r="E59" s="9"/>
      <c r="F59" s="9"/>
      <c r="G59" s="9"/>
      <c r="H59" s="9"/>
      <c r="I59" s="9"/>
      <c r="J59" s="9"/>
      <c r="K59" s="9"/>
      <c r="L59" s="9"/>
      <c r="M59" s="185"/>
    </row>
    <row r="60" spans="1:13" ht="9.75" customHeight="1">
      <c r="A60" s="7">
        <v>37</v>
      </c>
      <c r="B60" s="3" t="s">
        <v>81</v>
      </c>
      <c r="C60" s="3"/>
      <c r="D60" s="160">
        <v>41273936</v>
      </c>
      <c r="E60" s="12">
        <v>20224893</v>
      </c>
      <c r="F60" s="12">
        <v>19314250</v>
      </c>
      <c r="G60" s="12">
        <v>964538</v>
      </c>
      <c r="H60" s="12">
        <v>1784593</v>
      </c>
      <c r="I60" s="12">
        <v>727809</v>
      </c>
      <c r="J60" s="12" t="s">
        <v>306</v>
      </c>
      <c r="K60" s="12">
        <v>898367</v>
      </c>
      <c r="L60" s="12">
        <v>1505590</v>
      </c>
      <c r="M60" s="186">
        <v>37</v>
      </c>
    </row>
    <row r="61" spans="1:13" ht="9.75" customHeight="1">
      <c r="A61" s="7">
        <v>38</v>
      </c>
      <c r="B61" s="3" t="s">
        <v>82</v>
      </c>
      <c r="C61" s="3"/>
      <c r="D61" s="160">
        <v>23020326</v>
      </c>
      <c r="E61" s="12">
        <v>6602067</v>
      </c>
      <c r="F61" s="12">
        <v>14886383</v>
      </c>
      <c r="G61" s="12" t="s">
        <v>306</v>
      </c>
      <c r="H61" s="12">
        <v>673270</v>
      </c>
      <c r="I61" s="12">
        <v>881503</v>
      </c>
      <c r="J61" s="12" t="s">
        <v>306</v>
      </c>
      <c r="K61" s="12">
        <v>823198</v>
      </c>
      <c r="L61" s="12" t="s">
        <v>306</v>
      </c>
      <c r="M61" s="186">
        <v>38</v>
      </c>
    </row>
    <row r="62" spans="1:13" ht="9.75" customHeight="1">
      <c r="A62" s="7">
        <v>39</v>
      </c>
      <c r="B62" s="3" t="s">
        <v>83</v>
      </c>
      <c r="C62" s="3"/>
      <c r="D62" s="160">
        <v>23860955</v>
      </c>
      <c r="E62" s="12">
        <v>10465213</v>
      </c>
      <c r="F62" s="12">
        <v>13395742</v>
      </c>
      <c r="G62" s="12">
        <v>210869</v>
      </c>
      <c r="H62" s="12">
        <v>523018</v>
      </c>
      <c r="I62" s="12">
        <v>282516</v>
      </c>
      <c r="J62" s="12">
        <v>644555</v>
      </c>
      <c r="K62" s="12">
        <v>405125</v>
      </c>
      <c r="L62" s="12" t="s">
        <v>306</v>
      </c>
      <c r="M62" s="186">
        <v>39</v>
      </c>
    </row>
    <row r="63" spans="1:13" s="23" customFormat="1" ht="9.75" customHeight="1">
      <c r="A63" s="7">
        <v>40</v>
      </c>
      <c r="B63" s="14" t="s">
        <v>4</v>
      </c>
      <c r="C63" s="14"/>
      <c r="D63" s="16">
        <f>SUM(D60:D62)</f>
        <v>88155217</v>
      </c>
      <c r="E63" s="17">
        <f aca="true" t="shared" si="6" ref="E63:L63">SUM(E60:E62)</f>
        <v>37292173</v>
      </c>
      <c r="F63" s="17">
        <f t="shared" si="6"/>
        <v>47596375</v>
      </c>
      <c r="G63" s="17">
        <f t="shared" si="6"/>
        <v>1175407</v>
      </c>
      <c r="H63" s="17">
        <f t="shared" si="6"/>
        <v>2980881</v>
      </c>
      <c r="I63" s="17">
        <f t="shared" si="6"/>
        <v>1891828</v>
      </c>
      <c r="J63" s="17">
        <f t="shared" si="6"/>
        <v>644555</v>
      </c>
      <c r="K63" s="17">
        <f t="shared" si="6"/>
        <v>2126690</v>
      </c>
      <c r="L63" s="132">
        <f t="shared" si="6"/>
        <v>1505590</v>
      </c>
      <c r="M63" s="186">
        <v>40</v>
      </c>
    </row>
    <row r="64" spans="1:13" ht="9.75" customHeight="1">
      <c r="A64" s="7" t="s">
        <v>7</v>
      </c>
      <c r="B64" s="8" t="s">
        <v>23</v>
      </c>
      <c r="C64" s="8"/>
      <c r="D64" s="30"/>
      <c r="E64" s="9"/>
      <c r="F64" s="9"/>
      <c r="G64" s="9"/>
      <c r="H64" s="9"/>
      <c r="I64" s="9"/>
      <c r="J64" s="9"/>
      <c r="K64" s="9"/>
      <c r="L64" s="9"/>
      <c r="M64" s="186" t="s">
        <v>7</v>
      </c>
    </row>
    <row r="65" spans="1:13" ht="9.75" customHeight="1">
      <c r="A65" s="7">
        <v>41</v>
      </c>
      <c r="B65" s="3" t="s">
        <v>84</v>
      </c>
      <c r="C65" s="3"/>
      <c r="D65" s="11">
        <v>38586905</v>
      </c>
      <c r="E65" s="12">
        <v>16332626</v>
      </c>
      <c r="F65" s="12">
        <v>20786749</v>
      </c>
      <c r="G65" s="12">
        <v>503899</v>
      </c>
      <c r="H65" s="12">
        <v>953513</v>
      </c>
      <c r="I65" s="12">
        <v>148774</v>
      </c>
      <c r="J65" s="12" t="s">
        <v>306</v>
      </c>
      <c r="K65" s="12">
        <v>447340</v>
      </c>
      <c r="L65" s="12" t="s">
        <v>306</v>
      </c>
      <c r="M65" s="186">
        <v>41</v>
      </c>
    </row>
    <row r="66" spans="1:13" ht="9.75" customHeight="1">
      <c r="A66" s="7">
        <v>42</v>
      </c>
      <c r="B66" s="3" t="s">
        <v>85</v>
      </c>
      <c r="C66" s="3"/>
      <c r="D66" s="11">
        <v>27093978</v>
      </c>
      <c r="E66" s="12">
        <v>8699634</v>
      </c>
      <c r="F66" s="12">
        <v>17670591</v>
      </c>
      <c r="G66" s="12">
        <v>115055</v>
      </c>
      <c r="H66" s="12">
        <v>214464</v>
      </c>
      <c r="I66" s="12">
        <v>107003</v>
      </c>
      <c r="J66" s="12" t="s">
        <v>306</v>
      </c>
      <c r="K66" s="12">
        <v>427286</v>
      </c>
      <c r="L66" s="12" t="s">
        <v>306</v>
      </c>
      <c r="M66" s="186">
        <v>42</v>
      </c>
    </row>
    <row r="67" spans="1:13" ht="9.75" customHeight="1">
      <c r="A67" s="7">
        <v>43</v>
      </c>
      <c r="B67" s="3" t="s">
        <v>86</v>
      </c>
      <c r="C67" s="3"/>
      <c r="D67" s="11">
        <v>47376764</v>
      </c>
      <c r="E67" s="12">
        <v>13600210</v>
      </c>
      <c r="F67" s="12">
        <v>32750867</v>
      </c>
      <c r="G67" s="12">
        <v>215201</v>
      </c>
      <c r="H67" s="12">
        <v>1125341</v>
      </c>
      <c r="I67" s="12">
        <v>127204</v>
      </c>
      <c r="J67" s="12" t="s">
        <v>306</v>
      </c>
      <c r="K67" s="12">
        <v>295247</v>
      </c>
      <c r="L67" s="12" t="s">
        <v>306</v>
      </c>
      <c r="M67" s="186">
        <v>43</v>
      </c>
    </row>
    <row r="68" spans="1:13" ht="9.75" customHeight="1">
      <c r="A68" s="7">
        <v>44</v>
      </c>
      <c r="B68" s="3" t="s">
        <v>81</v>
      </c>
      <c r="C68" s="3"/>
      <c r="D68" s="11">
        <v>114179429</v>
      </c>
      <c r="E68" s="12">
        <v>22333715</v>
      </c>
      <c r="F68" s="12">
        <v>90326995</v>
      </c>
      <c r="G68" s="12">
        <v>722607</v>
      </c>
      <c r="H68" s="12">
        <v>1556131</v>
      </c>
      <c r="I68" s="12">
        <v>843166</v>
      </c>
      <c r="J68" s="12">
        <v>105101</v>
      </c>
      <c r="K68" s="12">
        <v>1161701</v>
      </c>
      <c r="L68" s="12" t="s">
        <v>306</v>
      </c>
      <c r="M68" s="186">
        <v>44</v>
      </c>
    </row>
    <row r="69" spans="1:13" ht="9.75" customHeight="1">
      <c r="A69" s="7">
        <v>45</v>
      </c>
      <c r="B69" s="3" t="s">
        <v>82</v>
      </c>
      <c r="C69" s="3"/>
      <c r="D69" s="11">
        <v>60577639</v>
      </c>
      <c r="E69" s="12">
        <v>23697975</v>
      </c>
      <c r="F69" s="12">
        <v>36879664</v>
      </c>
      <c r="G69" s="12">
        <v>663130</v>
      </c>
      <c r="H69" s="12">
        <v>985322</v>
      </c>
      <c r="I69" s="12">
        <v>888632</v>
      </c>
      <c r="J69" s="12" t="s">
        <v>306</v>
      </c>
      <c r="K69" s="12">
        <v>1197615</v>
      </c>
      <c r="L69" s="12">
        <v>7500</v>
      </c>
      <c r="M69" s="186">
        <v>45</v>
      </c>
    </row>
    <row r="70" spans="1:13" ht="9.75" customHeight="1">
      <c r="A70" s="7">
        <v>46</v>
      </c>
      <c r="B70" s="3" t="s">
        <v>87</v>
      </c>
      <c r="C70" s="3"/>
      <c r="D70" s="11">
        <v>26187917</v>
      </c>
      <c r="E70" s="12">
        <v>8847572</v>
      </c>
      <c r="F70" s="12">
        <v>15837688</v>
      </c>
      <c r="G70" s="12">
        <v>84716</v>
      </c>
      <c r="H70" s="12">
        <v>500158</v>
      </c>
      <c r="I70" s="12">
        <v>198933</v>
      </c>
      <c r="J70" s="12" t="s">
        <v>306</v>
      </c>
      <c r="K70" s="12">
        <v>178269</v>
      </c>
      <c r="L70" s="12" t="s">
        <v>306</v>
      </c>
      <c r="M70" s="186">
        <v>46</v>
      </c>
    </row>
    <row r="71" spans="1:13" ht="9.75" customHeight="1">
      <c r="A71" s="7">
        <v>47</v>
      </c>
      <c r="B71" s="3" t="s">
        <v>88</v>
      </c>
      <c r="C71" s="3"/>
      <c r="D71" s="11">
        <v>44557389</v>
      </c>
      <c r="E71" s="12">
        <v>11731639</v>
      </c>
      <c r="F71" s="12">
        <v>32825750</v>
      </c>
      <c r="G71" s="12">
        <v>174128</v>
      </c>
      <c r="H71" s="12">
        <v>769688</v>
      </c>
      <c r="I71" s="12">
        <v>977308</v>
      </c>
      <c r="J71" s="12">
        <v>326419</v>
      </c>
      <c r="K71" s="12">
        <v>544464</v>
      </c>
      <c r="L71" s="12" t="s">
        <v>306</v>
      </c>
      <c r="M71" s="186">
        <v>47</v>
      </c>
    </row>
    <row r="72" spans="1:13" ht="9.75" customHeight="1">
      <c r="A72" s="7">
        <v>48</v>
      </c>
      <c r="B72" s="3" t="s">
        <v>89</v>
      </c>
      <c r="C72" s="3"/>
      <c r="D72" s="11">
        <v>54966788</v>
      </c>
      <c r="E72" s="12">
        <v>9092531</v>
      </c>
      <c r="F72" s="12">
        <v>43079448</v>
      </c>
      <c r="G72" s="12">
        <v>254547</v>
      </c>
      <c r="H72" s="12">
        <v>758964</v>
      </c>
      <c r="I72" s="12">
        <v>1021975</v>
      </c>
      <c r="J72" s="12" t="s">
        <v>306</v>
      </c>
      <c r="K72" s="12">
        <v>156843</v>
      </c>
      <c r="L72" s="12" t="s">
        <v>306</v>
      </c>
      <c r="M72" s="186">
        <v>48</v>
      </c>
    </row>
    <row r="73" spans="1:13" ht="9.75" customHeight="1">
      <c r="A73" s="7">
        <v>49</v>
      </c>
      <c r="B73" s="3" t="s">
        <v>90</v>
      </c>
      <c r="C73" s="3"/>
      <c r="D73" s="11">
        <v>48981733</v>
      </c>
      <c r="E73" s="12">
        <v>8019972</v>
      </c>
      <c r="F73" s="12">
        <v>38175351</v>
      </c>
      <c r="G73" s="12">
        <v>227187</v>
      </c>
      <c r="H73" s="12">
        <v>1333315</v>
      </c>
      <c r="I73" s="12">
        <v>734598</v>
      </c>
      <c r="J73" s="12">
        <v>2134283</v>
      </c>
      <c r="K73" s="12">
        <v>349368</v>
      </c>
      <c r="L73" s="12" t="s">
        <v>306</v>
      </c>
      <c r="M73" s="186">
        <v>49</v>
      </c>
    </row>
    <row r="74" spans="1:13" s="23" customFormat="1" ht="9.75" customHeight="1">
      <c r="A74" s="7">
        <v>50</v>
      </c>
      <c r="B74" s="14" t="s">
        <v>4</v>
      </c>
      <c r="C74" s="14"/>
      <c r="D74" s="16">
        <f>SUM(D65:D73)</f>
        <v>462508542</v>
      </c>
      <c r="E74" s="17">
        <f aca="true" t="shared" si="7" ref="E74:L74">SUM(E65:E73)</f>
        <v>122355874</v>
      </c>
      <c r="F74" s="17">
        <f t="shared" si="7"/>
        <v>328333103</v>
      </c>
      <c r="G74" s="17">
        <f t="shared" si="7"/>
        <v>2960470</v>
      </c>
      <c r="H74" s="17">
        <f t="shared" si="7"/>
        <v>8196896</v>
      </c>
      <c r="I74" s="17">
        <f t="shared" si="7"/>
        <v>5047593</v>
      </c>
      <c r="J74" s="17">
        <f t="shared" si="7"/>
        <v>2565803</v>
      </c>
      <c r="K74" s="17">
        <f t="shared" si="7"/>
        <v>4758133</v>
      </c>
      <c r="L74" s="17">
        <f t="shared" si="7"/>
        <v>7500</v>
      </c>
      <c r="M74" s="186">
        <v>50</v>
      </c>
    </row>
    <row r="75" spans="1:13" s="23" customFormat="1" ht="9.75" customHeight="1">
      <c r="A75" s="7">
        <v>51</v>
      </c>
      <c r="B75" s="20" t="s">
        <v>80</v>
      </c>
      <c r="C75" s="20"/>
      <c r="D75" s="16">
        <f aca="true" t="shared" si="8" ref="D75:L75">D63+D74</f>
        <v>550663759</v>
      </c>
      <c r="E75" s="17">
        <f t="shared" si="8"/>
        <v>159648047</v>
      </c>
      <c r="F75" s="17">
        <f t="shared" si="8"/>
        <v>375929478</v>
      </c>
      <c r="G75" s="17">
        <f t="shared" si="8"/>
        <v>4135877</v>
      </c>
      <c r="H75" s="17">
        <f t="shared" si="8"/>
        <v>11177777</v>
      </c>
      <c r="I75" s="17">
        <f t="shared" si="8"/>
        <v>6939421</v>
      </c>
      <c r="J75" s="17">
        <f t="shared" si="8"/>
        <v>3210358</v>
      </c>
      <c r="K75" s="17">
        <f t="shared" si="8"/>
        <v>6884823</v>
      </c>
      <c r="L75" s="17">
        <f t="shared" si="8"/>
        <v>1513090</v>
      </c>
      <c r="M75" s="186">
        <v>51</v>
      </c>
    </row>
    <row r="76" spans="1:13" ht="8.25" customHeight="1">
      <c r="A76" s="423" t="s">
        <v>33</v>
      </c>
      <c r="B76" s="423"/>
      <c r="C76" s="423"/>
      <c r="D76" s="423"/>
      <c r="E76" s="423"/>
      <c r="F76" s="423"/>
      <c r="G76" s="423"/>
      <c r="H76" s="423"/>
      <c r="I76" s="423"/>
      <c r="J76" s="423"/>
      <c r="K76" s="24"/>
      <c r="L76" s="24"/>
      <c r="M76" s="24"/>
    </row>
    <row r="77" spans="1:12" s="52" customFormat="1" ht="9" customHeight="1">
      <c r="A77" s="208" t="s">
        <v>404</v>
      </c>
      <c r="B77" s="148"/>
      <c r="C77" s="148"/>
      <c r="D77" s="148"/>
      <c r="E77" s="148"/>
      <c r="F77" s="148"/>
      <c r="G77" s="148"/>
      <c r="H77" s="148"/>
      <c r="I77" s="148"/>
      <c r="J77" s="148"/>
      <c r="K77" s="148"/>
      <c r="L77" s="148"/>
    </row>
    <row r="78" spans="1:13" s="52" customFormat="1" ht="9" customHeight="1">
      <c r="A78" s="331" t="s">
        <v>406</v>
      </c>
      <c r="B78" s="331"/>
      <c r="C78" s="331"/>
      <c r="D78" s="331"/>
      <c r="E78" s="331"/>
      <c r="F78" s="331"/>
      <c r="G78" s="144"/>
      <c r="H78" s="144"/>
      <c r="I78" s="144"/>
      <c r="J78" s="144"/>
      <c r="K78" s="145"/>
      <c r="L78" s="145"/>
      <c r="M78" s="187"/>
    </row>
    <row r="79" spans="1:13" s="52" customFormat="1" ht="9" customHeight="1">
      <c r="A79" s="332" t="s">
        <v>135</v>
      </c>
      <c r="B79" s="332"/>
      <c r="C79" s="332"/>
      <c r="D79" s="332"/>
      <c r="E79" s="332"/>
      <c r="F79" s="332"/>
      <c r="M79" s="226"/>
    </row>
    <row r="96" ht="12.75">
      <c r="L96" s="116"/>
    </row>
    <row r="97" ht="12.75">
      <c r="L97" s="116"/>
    </row>
  </sheetData>
  <mergeCells count="27">
    <mergeCell ref="B4:F4"/>
    <mergeCell ref="G7:L8"/>
    <mergeCell ref="E2:F2"/>
    <mergeCell ref="B3:F3"/>
    <mergeCell ref="A17:F17"/>
    <mergeCell ref="G17:M17"/>
    <mergeCell ref="A76:J76"/>
    <mergeCell ref="A58:F58"/>
    <mergeCell ref="G58:M58"/>
    <mergeCell ref="A28:F28"/>
    <mergeCell ref="G28:M28"/>
    <mergeCell ref="G1:M1"/>
    <mergeCell ref="A1:F1"/>
    <mergeCell ref="K2:L2"/>
    <mergeCell ref="G4:H4"/>
    <mergeCell ref="F13:F15"/>
    <mergeCell ref="H13:H15"/>
    <mergeCell ref="J13:J15"/>
    <mergeCell ref="L13:L15"/>
    <mergeCell ref="I9:J12"/>
    <mergeCell ref="G9:H12"/>
    <mergeCell ref="G3:I3"/>
    <mergeCell ref="B6:C16"/>
    <mergeCell ref="K9:L12"/>
    <mergeCell ref="D6:D15"/>
    <mergeCell ref="E7:F12"/>
    <mergeCell ref="G2:H2"/>
  </mergeCells>
  <printOptions/>
  <pageMargins left="1.7716535433070868" right="0.7874015748031497" top="0.5905511811023623" bottom="0.7874015748031497" header="0.5118110236220472" footer="0.5118110236220472"/>
  <pageSetup fitToWidth="2" horizontalDpi="600" verticalDpi="600" orientation="portrait" paperSize="9" scale="85" r:id="rId1"/>
  <headerFooter differentOddEven="1" alignWithMargins="0">
    <oddFooter>&amp;C14</oddFooter>
    <evenFooter>&amp;C15</evenFooter>
  </headerFooter>
  <colBreaks count="1" manualBreakCount="1">
    <brk id="6"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82"/>
  <sheetViews>
    <sheetView workbookViewId="0" topLeftCell="A1">
      <selection activeCell="P1" sqref="P1"/>
    </sheetView>
  </sheetViews>
  <sheetFormatPr defaultColWidth="11.421875" defaultRowHeight="12.75"/>
  <cols>
    <col min="1" max="1" width="3.7109375" style="198" customWidth="1"/>
    <col min="2" max="2" width="28.28125" style="4" customWidth="1"/>
    <col min="3" max="3" width="0.85546875" style="4" customWidth="1"/>
    <col min="4" max="7" width="13.8515625" style="0" customWidth="1"/>
    <col min="8" max="8" width="14.57421875" style="0" customWidth="1"/>
    <col min="9" max="9" width="15.421875" style="0" customWidth="1"/>
    <col min="10" max="10" width="15.57421875" style="0" customWidth="1"/>
    <col min="11" max="11" width="15.421875" style="0" customWidth="1"/>
    <col min="12" max="12" width="14.8515625" style="0" customWidth="1"/>
    <col min="13" max="14" width="15.421875" style="0" customWidth="1"/>
    <col min="15" max="15" width="5.00390625" style="231" customWidth="1"/>
  </cols>
  <sheetData>
    <row r="1" spans="1:15" s="4" customFormat="1" ht="12" customHeight="1">
      <c r="A1" s="407"/>
      <c r="B1" s="407"/>
      <c r="C1" s="407"/>
      <c r="D1" s="407"/>
      <c r="E1" s="407"/>
      <c r="F1" s="407"/>
      <c r="G1" s="407"/>
      <c r="H1" s="407"/>
      <c r="I1" s="407"/>
      <c r="J1" s="407"/>
      <c r="K1" s="407"/>
      <c r="L1" s="407"/>
      <c r="M1" s="407"/>
      <c r="N1" s="407"/>
      <c r="O1" s="407"/>
    </row>
    <row r="2" spans="1:15" s="4" customFormat="1" ht="12" customHeight="1">
      <c r="A2" s="60"/>
      <c r="B2" s="50"/>
      <c r="C2" s="50"/>
      <c r="D2" s="50"/>
      <c r="E2" s="393"/>
      <c r="F2" s="393"/>
      <c r="G2" s="393" t="s">
        <v>191</v>
      </c>
      <c r="H2" s="393"/>
      <c r="I2" s="394" t="s">
        <v>401</v>
      </c>
      <c r="J2" s="394"/>
      <c r="K2" s="394"/>
      <c r="L2" s="394"/>
      <c r="M2" s="62" t="s">
        <v>7</v>
      </c>
      <c r="O2" s="228"/>
    </row>
    <row r="3" spans="1:15" s="4" customFormat="1" ht="12" customHeight="1">
      <c r="A3" s="227"/>
      <c r="B3" s="393" t="s">
        <v>192</v>
      </c>
      <c r="C3" s="393"/>
      <c r="D3" s="393"/>
      <c r="E3" s="393"/>
      <c r="F3" s="393"/>
      <c r="G3" s="393"/>
      <c r="H3" s="393"/>
      <c r="I3" s="394" t="s">
        <v>402</v>
      </c>
      <c r="J3" s="394"/>
      <c r="K3" s="394"/>
      <c r="L3" s="394"/>
      <c r="M3" s="85"/>
      <c r="O3" s="228"/>
    </row>
    <row r="4" spans="1:15" s="4" customFormat="1" ht="12" customHeight="1">
      <c r="A4" s="227"/>
      <c r="B4" s="393" t="s">
        <v>388</v>
      </c>
      <c r="C4" s="393"/>
      <c r="D4" s="393"/>
      <c r="E4" s="393"/>
      <c r="F4" s="393"/>
      <c r="G4" s="393"/>
      <c r="H4" s="393"/>
      <c r="I4" s="408" t="s">
        <v>403</v>
      </c>
      <c r="J4" s="408"/>
      <c r="K4" s="85"/>
      <c r="L4" s="85"/>
      <c r="M4" s="62" t="s">
        <v>7</v>
      </c>
      <c r="O4" s="228"/>
    </row>
    <row r="5" spans="1:15" s="4" customFormat="1" ht="12" customHeight="1">
      <c r="A5" s="198"/>
      <c r="B5" s="86"/>
      <c r="C5" s="86"/>
      <c r="D5" s="86"/>
      <c r="E5" s="86"/>
      <c r="H5" s="87" t="s">
        <v>2</v>
      </c>
      <c r="I5" s="86" t="s">
        <v>3</v>
      </c>
      <c r="J5" s="86"/>
      <c r="K5" s="86"/>
      <c r="L5" s="86"/>
      <c r="M5" s="86"/>
      <c r="O5" s="228"/>
    </row>
    <row r="6" spans="1:15" ht="12.75">
      <c r="A6" s="89" t="s">
        <v>7</v>
      </c>
      <c r="B6" s="409" t="s">
        <v>195</v>
      </c>
      <c r="C6" s="416"/>
      <c r="D6" s="90" t="s">
        <v>7</v>
      </c>
      <c r="E6" s="92" t="s">
        <v>7</v>
      </c>
      <c r="F6" s="92" t="s">
        <v>7</v>
      </c>
      <c r="G6" s="92" t="s">
        <v>7</v>
      </c>
      <c r="H6" s="91" t="s">
        <v>193</v>
      </c>
      <c r="I6" s="92" t="s">
        <v>194</v>
      </c>
      <c r="J6" s="92" t="s">
        <v>7</v>
      </c>
      <c r="K6" s="92" t="s">
        <v>7</v>
      </c>
      <c r="L6" s="92" t="s">
        <v>7</v>
      </c>
      <c r="M6" s="92" t="s">
        <v>7</v>
      </c>
      <c r="N6" s="89" t="s">
        <v>7</v>
      </c>
      <c r="O6" s="177" t="s">
        <v>7</v>
      </c>
    </row>
    <row r="7" spans="1:15" ht="12.75">
      <c r="A7" s="93" t="s">
        <v>7</v>
      </c>
      <c r="B7" s="410"/>
      <c r="C7" s="417"/>
      <c r="D7" s="428" t="s">
        <v>204</v>
      </c>
      <c r="E7" s="429"/>
      <c r="F7" s="429"/>
      <c r="G7" s="429"/>
      <c r="H7" s="429"/>
      <c r="I7" s="426" t="s">
        <v>194</v>
      </c>
      <c r="J7" s="92" t="s">
        <v>7</v>
      </c>
      <c r="K7" s="92" t="s">
        <v>7</v>
      </c>
      <c r="L7" s="92" t="s">
        <v>7</v>
      </c>
      <c r="M7" s="92" t="s">
        <v>7</v>
      </c>
      <c r="N7" s="89" t="s">
        <v>7</v>
      </c>
      <c r="O7" s="183" t="s">
        <v>7</v>
      </c>
    </row>
    <row r="8" spans="1:15" ht="12.75">
      <c r="A8" s="93" t="s">
        <v>7</v>
      </c>
      <c r="B8" s="410"/>
      <c r="C8" s="417"/>
      <c r="D8" s="430"/>
      <c r="E8" s="431"/>
      <c r="F8" s="431"/>
      <c r="G8" s="431"/>
      <c r="H8" s="431"/>
      <c r="I8" s="427"/>
      <c r="J8" s="138"/>
      <c r="K8" s="138"/>
      <c r="L8" s="138"/>
      <c r="M8" s="138"/>
      <c r="N8" s="137"/>
      <c r="O8" s="183" t="s">
        <v>7</v>
      </c>
    </row>
    <row r="9" spans="1:15" ht="12.75" customHeight="1">
      <c r="A9" s="93" t="s">
        <v>7</v>
      </c>
      <c r="B9" s="410"/>
      <c r="C9" s="417"/>
      <c r="D9" s="409" t="s">
        <v>274</v>
      </c>
      <c r="E9" s="412"/>
      <c r="F9" s="409" t="s">
        <v>173</v>
      </c>
      <c r="G9" s="416"/>
      <c r="H9" s="416"/>
      <c r="I9" s="416" t="s">
        <v>273</v>
      </c>
      <c r="J9" s="412"/>
      <c r="K9" s="409" t="s">
        <v>37</v>
      </c>
      <c r="L9" s="412"/>
      <c r="M9" s="409" t="s">
        <v>272</v>
      </c>
      <c r="N9" s="412"/>
      <c r="O9" s="183" t="s">
        <v>7</v>
      </c>
    </row>
    <row r="10" spans="1:15" ht="24">
      <c r="A10" s="95" t="s">
        <v>175</v>
      </c>
      <c r="B10" s="410"/>
      <c r="C10" s="417"/>
      <c r="D10" s="410"/>
      <c r="E10" s="413"/>
      <c r="F10" s="414"/>
      <c r="G10" s="418"/>
      <c r="H10" s="418"/>
      <c r="I10" s="417"/>
      <c r="J10" s="413"/>
      <c r="K10" s="410"/>
      <c r="L10" s="413"/>
      <c r="M10" s="410"/>
      <c r="N10" s="413"/>
      <c r="O10" s="183" t="s">
        <v>175</v>
      </c>
    </row>
    <row r="11" spans="1:15" ht="12.75" customHeight="1">
      <c r="A11" s="95" t="s">
        <v>179</v>
      </c>
      <c r="B11" s="410"/>
      <c r="C11" s="417"/>
      <c r="D11" s="410"/>
      <c r="E11" s="413"/>
      <c r="F11" s="409" t="s">
        <v>270</v>
      </c>
      <c r="G11" s="412"/>
      <c r="H11" s="409" t="s">
        <v>271</v>
      </c>
      <c r="I11" s="417"/>
      <c r="J11" s="413"/>
      <c r="K11" s="410"/>
      <c r="L11" s="413"/>
      <c r="M11" s="410"/>
      <c r="N11" s="413"/>
      <c r="O11" s="183" t="s">
        <v>179</v>
      </c>
    </row>
    <row r="12" spans="1:15" ht="12.75" customHeight="1">
      <c r="A12" s="93" t="s">
        <v>7</v>
      </c>
      <c r="B12" s="410"/>
      <c r="C12" s="417"/>
      <c r="D12" s="410"/>
      <c r="E12" s="413"/>
      <c r="F12" s="410"/>
      <c r="G12" s="413"/>
      <c r="H12" s="410"/>
      <c r="I12" s="417"/>
      <c r="J12" s="413"/>
      <c r="K12" s="410"/>
      <c r="L12" s="413"/>
      <c r="M12" s="410"/>
      <c r="N12" s="413"/>
      <c r="O12" s="183" t="s">
        <v>7</v>
      </c>
    </row>
    <row r="13" spans="1:15" ht="30" customHeight="1">
      <c r="A13" s="93" t="s">
        <v>7</v>
      </c>
      <c r="B13" s="410"/>
      <c r="C13" s="417"/>
      <c r="D13" s="414"/>
      <c r="E13" s="415"/>
      <c r="F13" s="414"/>
      <c r="G13" s="415"/>
      <c r="H13" s="414"/>
      <c r="I13" s="418"/>
      <c r="J13" s="415"/>
      <c r="K13" s="414"/>
      <c r="L13" s="415"/>
      <c r="M13" s="414"/>
      <c r="N13" s="415"/>
      <c r="O13" s="183" t="s">
        <v>7</v>
      </c>
    </row>
    <row r="14" spans="1:15" ht="16.5" customHeight="1">
      <c r="A14" s="93"/>
      <c r="B14" s="410"/>
      <c r="C14" s="417"/>
      <c r="D14" s="98" t="s">
        <v>196</v>
      </c>
      <c r="E14" s="420" t="s">
        <v>253</v>
      </c>
      <c r="F14" s="98" t="s">
        <v>196</v>
      </c>
      <c r="G14" s="420" t="s">
        <v>253</v>
      </c>
      <c r="H14" s="99" t="s">
        <v>196</v>
      </c>
      <c r="I14" s="100" t="s">
        <v>196</v>
      </c>
      <c r="J14" s="420" t="s">
        <v>253</v>
      </c>
      <c r="K14" s="98" t="s">
        <v>196</v>
      </c>
      <c r="L14" s="420" t="s">
        <v>253</v>
      </c>
      <c r="M14" s="98" t="s">
        <v>196</v>
      </c>
      <c r="N14" s="420" t="s">
        <v>343</v>
      </c>
      <c r="O14" s="183" t="s">
        <v>7</v>
      </c>
    </row>
    <row r="15" spans="1:15" ht="12.75" customHeight="1">
      <c r="A15" s="93"/>
      <c r="B15" s="410"/>
      <c r="C15" s="417"/>
      <c r="D15" s="96" t="s">
        <v>197</v>
      </c>
      <c r="E15" s="421"/>
      <c r="F15" s="96" t="s">
        <v>197</v>
      </c>
      <c r="G15" s="421"/>
      <c r="H15" s="97" t="s">
        <v>197</v>
      </c>
      <c r="I15" s="95" t="s">
        <v>197</v>
      </c>
      <c r="J15" s="421"/>
      <c r="K15" s="96" t="s">
        <v>197</v>
      </c>
      <c r="L15" s="421"/>
      <c r="M15" s="96" t="s">
        <v>197</v>
      </c>
      <c r="N15" s="421"/>
      <c r="O15" s="183" t="s">
        <v>7</v>
      </c>
    </row>
    <row r="16" spans="1:15" ht="20.25" customHeight="1">
      <c r="A16" s="93" t="s">
        <v>7</v>
      </c>
      <c r="B16" s="410"/>
      <c r="C16" s="417"/>
      <c r="D16" s="96" t="s">
        <v>198</v>
      </c>
      <c r="E16" s="422"/>
      <c r="F16" s="96" t="s">
        <v>198</v>
      </c>
      <c r="G16" s="422"/>
      <c r="H16" s="134" t="s">
        <v>198</v>
      </c>
      <c r="I16" s="135" t="s">
        <v>198</v>
      </c>
      <c r="J16" s="422"/>
      <c r="K16" s="96" t="s">
        <v>198</v>
      </c>
      <c r="L16" s="422"/>
      <c r="M16" s="96" t="s">
        <v>342</v>
      </c>
      <c r="N16" s="422"/>
      <c r="O16" s="183" t="s">
        <v>7</v>
      </c>
    </row>
    <row r="17" spans="1:15" s="109" customFormat="1" ht="11.25" customHeight="1">
      <c r="A17" s="108" t="s">
        <v>7</v>
      </c>
      <c r="B17" s="411"/>
      <c r="C17" s="419"/>
      <c r="D17" s="102" t="s">
        <v>51</v>
      </c>
      <c r="E17" s="102" t="s">
        <v>52</v>
      </c>
      <c r="F17" s="102" t="s">
        <v>53</v>
      </c>
      <c r="G17" s="103" t="s">
        <v>184</v>
      </c>
      <c r="H17" s="104" t="s">
        <v>209</v>
      </c>
      <c r="I17" s="129" t="s">
        <v>210</v>
      </c>
      <c r="J17" s="102" t="s">
        <v>211</v>
      </c>
      <c r="K17" s="102" t="s">
        <v>212</v>
      </c>
      <c r="L17" s="102" t="s">
        <v>213</v>
      </c>
      <c r="M17" s="102" t="s">
        <v>214</v>
      </c>
      <c r="N17" s="102" t="s">
        <v>215</v>
      </c>
      <c r="O17" s="184" t="s">
        <v>7</v>
      </c>
    </row>
    <row r="18" spans="1:15" s="6" customFormat="1" ht="24" customHeight="1">
      <c r="A18" s="425" t="s">
        <v>364</v>
      </c>
      <c r="B18" s="425"/>
      <c r="C18" s="425"/>
      <c r="D18" s="425"/>
      <c r="E18" s="425"/>
      <c r="F18" s="425"/>
      <c r="G18" s="425"/>
      <c r="H18" s="425"/>
      <c r="I18" s="425" t="s">
        <v>364</v>
      </c>
      <c r="J18" s="425"/>
      <c r="K18" s="425"/>
      <c r="L18" s="425"/>
      <c r="M18" s="425"/>
      <c r="N18" s="425"/>
      <c r="O18" s="425"/>
    </row>
    <row r="19" spans="1:15" s="4" customFormat="1" ht="9.75" customHeight="1">
      <c r="A19" s="7">
        <v>1</v>
      </c>
      <c r="B19" s="3" t="s">
        <v>58</v>
      </c>
      <c r="C19" s="3"/>
      <c r="D19" s="11">
        <f>D59</f>
        <v>465381263</v>
      </c>
      <c r="E19" s="12">
        <f aca="true" t="shared" si="0" ref="E19:N19">E59</f>
        <v>4243429908</v>
      </c>
      <c r="F19" s="12">
        <f t="shared" si="0"/>
        <v>394317982</v>
      </c>
      <c r="G19" s="12">
        <f t="shared" si="0"/>
        <v>4243429908</v>
      </c>
      <c r="H19" s="12">
        <f t="shared" si="0"/>
        <v>71063281</v>
      </c>
      <c r="I19" s="12">
        <f t="shared" si="0"/>
        <v>585605035</v>
      </c>
      <c r="J19" s="12">
        <f t="shared" si="0"/>
        <v>6247855</v>
      </c>
      <c r="K19" s="12">
        <f t="shared" si="0"/>
        <v>1096040</v>
      </c>
      <c r="L19" s="12">
        <f t="shared" si="0"/>
        <v>0</v>
      </c>
      <c r="M19" s="12">
        <f t="shared" si="0"/>
        <v>23866337</v>
      </c>
      <c r="N19" s="12">
        <f t="shared" si="0"/>
        <v>39307085</v>
      </c>
      <c r="O19" s="228">
        <v>1</v>
      </c>
    </row>
    <row r="20" spans="1:15" s="4" customFormat="1" ht="9.75" customHeight="1">
      <c r="A20" s="7">
        <v>2</v>
      </c>
      <c r="B20" s="3" t="s">
        <v>80</v>
      </c>
      <c r="C20" s="3"/>
      <c r="D20" s="11">
        <f>D79</f>
        <v>15557069</v>
      </c>
      <c r="E20" s="12">
        <f aca="true" t="shared" si="1" ref="E20:N20">E79</f>
        <v>355121200</v>
      </c>
      <c r="F20" s="12">
        <f t="shared" si="1"/>
        <v>4812244</v>
      </c>
      <c r="G20" s="12">
        <f t="shared" si="1"/>
        <v>355121200</v>
      </c>
      <c r="H20" s="12">
        <f t="shared" si="1"/>
        <v>10744825</v>
      </c>
      <c r="I20" s="12">
        <f t="shared" si="1"/>
        <v>119745801</v>
      </c>
      <c r="J20" s="12">
        <f t="shared" si="1"/>
        <v>4108</v>
      </c>
      <c r="K20" s="12">
        <f t="shared" si="1"/>
        <v>240222</v>
      </c>
      <c r="L20" s="12">
        <f t="shared" si="1"/>
        <v>12658</v>
      </c>
      <c r="M20" s="12">
        <f t="shared" si="1"/>
        <v>6144834</v>
      </c>
      <c r="N20" s="12">
        <f t="shared" si="1"/>
        <v>4890287</v>
      </c>
      <c r="O20" s="228">
        <v>2</v>
      </c>
    </row>
    <row r="21" spans="1:15" s="4" customFormat="1" ht="9.75" customHeight="1">
      <c r="A21" s="7">
        <v>3</v>
      </c>
      <c r="B21" s="3" t="s">
        <v>92</v>
      </c>
      <c r="C21" s="3"/>
      <c r="D21" s="11">
        <f>'Tab4-S22-S23'!D34</f>
        <v>7278206</v>
      </c>
      <c r="E21" s="12">
        <f>'Tab4-S22-S23'!E34</f>
        <v>310897207</v>
      </c>
      <c r="F21" s="12">
        <f>'Tab4-S22-S23'!F34</f>
        <v>3613794</v>
      </c>
      <c r="G21" s="12">
        <f>'Tab4-S22-S23'!G34</f>
        <v>310897207</v>
      </c>
      <c r="H21" s="12">
        <f>'Tab4-S22-S23'!H34</f>
        <v>3664412</v>
      </c>
      <c r="I21" s="12">
        <f>'Tab4-S22-S23'!I34</f>
        <v>145808261</v>
      </c>
      <c r="J21" s="12">
        <f>'Tab4-S22-S23'!J34</f>
        <v>1590533</v>
      </c>
      <c r="K21" s="12">
        <f>'Tab4-S22-S23'!K34</f>
        <v>88268</v>
      </c>
      <c r="L21" s="12" t="str">
        <f>'Tab4-S22-S23'!L73</f>
        <v>-</v>
      </c>
      <c r="M21" s="12">
        <f>'Tab4-S22-S23'!M34</f>
        <v>3753986</v>
      </c>
      <c r="N21" s="12">
        <f>'Tab4-S22-S23'!N34</f>
        <v>7445716</v>
      </c>
      <c r="O21" s="228">
        <v>3</v>
      </c>
    </row>
    <row r="22" spans="1:15" s="4" customFormat="1" ht="9.75" customHeight="1">
      <c r="A22" s="7">
        <v>4</v>
      </c>
      <c r="B22" s="3" t="s">
        <v>102</v>
      </c>
      <c r="C22" s="3"/>
      <c r="D22" s="11">
        <f>'Tab4-S22-S23'!D55</f>
        <v>11487753</v>
      </c>
      <c r="E22" s="12">
        <f>'Tab4-S22-S23'!E55</f>
        <v>256062087</v>
      </c>
      <c r="F22" s="12">
        <f>'Tab4-S22-S23'!F55</f>
        <v>4781382</v>
      </c>
      <c r="G22" s="12">
        <f>'Tab4-S22-S23'!G55</f>
        <v>256062087</v>
      </c>
      <c r="H22" s="12">
        <f>'Tab4-S22-S23'!H55</f>
        <v>6706371</v>
      </c>
      <c r="I22" s="12">
        <f>'Tab4-S22-S23'!I55</f>
        <v>109280269</v>
      </c>
      <c r="J22" s="12">
        <f>'Tab4-S22-S23'!J55</f>
        <v>416284</v>
      </c>
      <c r="K22" s="12">
        <f>'Tab4-S22-S23'!K55</f>
        <v>61784</v>
      </c>
      <c r="L22" s="12" t="s">
        <v>306</v>
      </c>
      <c r="M22" s="12">
        <f>'Tab4-S22-S23'!M55</f>
        <v>2864962</v>
      </c>
      <c r="N22" s="12">
        <f>'Tab4-S22-S23'!N55</f>
        <v>4121204</v>
      </c>
      <c r="O22" s="228">
        <v>4</v>
      </c>
    </row>
    <row r="23" spans="1:15" s="4" customFormat="1" ht="9.75" customHeight="1">
      <c r="A23" s="7">
        <v>5</v>
      </c>
      <c r="B23" s="3" t="s">
        <v>113</v>
      </c>
      <c r="C23" s="3"/>
      <c r="D23" s="11">
        <f>'Tab4-S22-S23'!D75</f>
        <v>33427397</v>
      </c>
      <c r="E23" s="12">
        <f>'Tab4-S22-S23'!E75</f>
        <v>682422989</v>
      </c>
      <c r="F23" s="12">
        <f>'Tab4-S22-S23'!F75</f>
        <v>21333428</v>
      </c>
      <c r="G23" s="12">
        <f>'Tab4-S22-S23'!G75</f>
        <v>682422989</v>
      </c>
      <c r="H23" s="12">
        <f>'Tab4-S22-S23'!H75</f>
        <v>12093969</v>
      </c>
      <c r="I23" s="12">
        <f>'Tab4-S22-S23'!I75</f>
        <v>215134743</v>
      </c>
      <c r="J23" s="12">
        <f>'Tab4-S22-S23'!J75</f>
        <v>7000375</v>
      </c>
      <c r="K23" s="12">
        <f>'Tab4-S22-S23'!K75</f>
        <v>308638</v>
      </c>
      <c r="L23" s="12" t="s">
        <v>338</v>
      </c>
      <c r="M23" s="12">
        <f>'Tab4-S22-S23'!M75</f>
        <v>7072070</v>
      </c>
      <c r="N23" s="12">
        <f>'Tab4-S22-S23'!N75</f>
        <v>9277514</v>
      </c>
      <c r="O23" s="228">
        <v>5</v>
      </c>
    </row>
    <row r="24" spans="1:15" s="4" customFormat="1" ht="9.75" customHeight="1">
      <c r="A24" s="7">
        <v>6</v>
      </c>
      <c r="B24" s="3" t="s">
        <v>6</v>
      </c>
      <c r="C24" s="3"/>
      <c r="D24" s="11">
        <f>'Tab4-S28-S29'!D37</f>
        <v>12329602</v>
      </c>
      <c r="E24" s="12">
        <f>'Tab4-S28-S29'!E37</f>
        <v>390349082</v>
      </c>
      <c r="F24" s="12">
        <f>'Tab4-S28-S29'!F37</f>
        <v>6031592</v>
      </c>
      <c r="G24" s="12">
        <f>'Tab4-S28-S29'!G37</f>
        <v>390349082</v>
      </c>
      <c r="H24" s="12">
        <f>'Tab4-S28-S29'!H37</f>
        <v>6298010</v>
      </c>
      <c r="I24" s="12">
        <f>'Tab4-S28-S29'!I37</f>
        <v>122762261</v>
      </c>
      <c r="J24" s="12">
        <f>'Tab4-S28-S29'!J37</f>
        <v>3424339</v>
      </c>
      <c r="K24" s="12">
        <f>'Tab4-S28-S29'!K37</f>
        <v>217686</v>
      </c>
      <c r="L24" s="12" t="s">
        <v>338</v>
      </c>
      <c r="M24" s="12">
        <f>'Tab4-S28-S29'!M37</f>
        <v>3471934</v>
      </c>
      <c r="N24" s="12">
        <f>'Tab4-S28-S29'!N37</f>
        <v>7512664</v>
      </c>
      <c r="O24" s="228">
        <v>6</v>
      </c>
    </row>
    <row r="25" spans="1:15" s="4" customFormat="1" ht="9.75" customHeight="1">
      <c r="A25" s="7">
        <v>7</v>
      </c>
      <c r="B25" s="3" t="s">
        <v>19</v>
      </c>
      <c r="C25" s="3"/>
      <c r="D25" s="11">
        <f>'Tab4-S28-S29'!D58</f>
        <v>15616286</v>
      </c>
      <c r="E25" s="12">
        <f>'Tab4-S28-S29'!E58</f>
        <v>640144382</v>
      </c>
      <c r="F25" s="12">
        <f>'Tab4-S28-S29'!F58</f>
        <v>4658627</v>
      </c>
      <c r="G25" s="12">
        <f>'Tab4-S28-S29'!G58</f>
        <v>640144382</v>
      </c>
      <c r="H25" s="12">
        <f>'Tab4-S28-S29'!H58</f>
        <v>10957659</v>
      </c>
      <c r="I25" s="12">
        <f>'Tab4-S28-S29'!I58</f>
        <v>187830047</v>
      </c>
      <c r="J25" s="12">
        <f>'Tab4-S28-S29'!J58</f>
        <v>0</v>
      </c>
      <c r="K25" s="12">
        <f>'Tab4-S28-S29'!K58</f>
        <v>245615</v>
      </c>
      <c r="L25" s="12" t="s">
        <v>306</v>
      </c>
      <c r="M25" s="12">
        <f>'Tab4-S28-S29'!M58</f>
        <v>6900730</v>
      </c>
      <c r="N25" s="12">
        <f>'Tab4-S28-S29'!N58</f>
        <v>6258492</v>
      </c>
      <c r="O25" s="228">
        <v>7</v>
      </c>
    </row>
    <row r="26" spans="1:15" s="29" customFormat="1" ht="18" customHeight="1">
      <c r="A26" s="25">
        <v>8</v>
      </c>
      <c r="B26" s="26" t="s">
        <v>55</v>
      </c>
      <c r="C26" s="26"/>
      <c r="D26" s="27">
        <f>SUM(D19:D25)</f>
        <v>561077576</v>
      </c>
      <c r="E26" s="28">
        <f aca="true" t="shared" si="2" ref="E26:N26">SUM(E19:E25)</f>
        <v>6878426855</v>
      </c>
      <c r="F26" s="28">
        <f t="shared" si="2"/>
        <v>439549049</v>
      </c>
      <c r="G26" s="28">
        <f t="shared" si="2"/>
        <v>6878426855</v>
      </c>
      <c r="H26" s="28">
        <f t="shared" si="2"/>
        <v>121528527</v>
      </c>
      <c r="I26" s="28">
        <f t="shared" si="2"/>
        <v>1486166417</v>
      </c>
      <c r="J26" s="28">
        <f t="shared" si="2"/>
        <v>18683494</v>
      </c>
      <c r="K26" s="28">
        <f t="shared" si="2"/>
        <v>2258253</v>
      </c>
      <c r="L26" s="28">
        <f t="shared" si="2"/>
        <v>12658</v>
      </c>
      <c r="M26" s="28">
        <f t="shared" si="2"/>
        <v>54074853</v>
      </c>
      <c r="N26" s="28">
        <f t="shared" si="2"/>
        <v>78812962</v>
      </c>
      <c r="O26" s="228">
        <v>8</v>
      </c>
    </row>
    <row r="27" spans="1:15" s="4" customFormat="1" ht="9.75" customHeight="1">
      <c r="A27" s="7">
        <v>9</v>
      </c>
      <c r="B27" s="3" t="s">
        <v>56</v>
      </c>
      <c r="C27" s="3"/>
      <c r="D27" s="125">
        <f>D35+D66+'Tab4-S22-S23'!D23+'Tab4-S22-S23'!D42+'Tab4-S22-S23'!D64+'Tab4-S28-S29'!D24+'Tab4-S28-S29'!D44</f>
        <v>462035195</v>
      </c>
      <c r="E27" s="126">
        <f>E35+E66+'Tab4-S22-S23'!E23+'Tab4-S22-S23'!E42+'Tab4-S22-S23'!E64+'Tab4-S28-S29'!E24+'Tab4-S28-S29'!E44</f>
        <v>3870943508</v>
      </c>
      <c r="F27" s="126">
        <f>F35+F66+'Tab4-S22-S23'!F23+'Tab4-S22-S23'!F42+'Tab4-S22-S23'!F64+'Tab4-S28-S29'!F24+'Tab4-S28-S29'!F44</f>
        <v>409848444</v>
      </c>
      <c r="G27" s="126">
        <f>G35+G66+'Tab4-S22-S23'!G23+'Tab4-S22-S23'!G42+'Tab4-S22-S23'!G64+'Tab4-S28-S29'!G24+'Tab4-S28-S29'!G44</f>
        <v>3870943508</v>
      </c>
      <c r="H27" s="126">
        <f>H35+H66+'Tab4-S22-S23'!H23+'Tab4-S22-S23'!H42+'Tab4-S22-S23'!H64+'Tab4-S28-S29'!H24+'Tab4-S28-S29'!H44</f>
        <v>52186751</v>
      </c>
      <c r="I27" s="126">
        <f>I35+I66+'Tab4-S22-S23'!I23+'Tab4-S22-S23'!I42+'Tab4-S22-S23'!I64+'Tab4-S28-S29'!I24+'Tab4-S28-S29'!I44</f>
        <v>648494219</v>
      </c>
      <c r="J27" s="126">
        <f>J35+J66+'Tab4-S22-S23'!J23+'Tab4-S22-S23'!J42+'Tab4-S22-S23'!J64+'Tab4-S28-S29'!J24+'Tab4-S28-S29'!J44</f>
        <v>17209281</v>
      </c>
      <c r="K27" s="126">
        <f>K35+K66+'Tab4-S22-S23'!K23+'Tab4-S22-S23'!K42+'Tab4-S22-S23'!K64+'Tab4-S28-S29'!K24+'Tab4-S28-S29'!K44</f>
        <v>613074</v>
      </c>
      <c r="L27" s="126" t="s">
        <v>306</v>
      </c>
      <c r="M27" s="126">
        <f>M35+M66+'Tab4-S22-S23'!M23+'Tab4-S22-S23'!M42+'Tab4-S22-S23'!M64+'Tab4-S28-S29'!M24+'Tab4-S28-S29'!M44</f>
        <v>24363394</v>
      </c>
      <c r="N27" s="126">
        <f>N35+N66+'Tab4-S22-S23'!N23+'Tab4-S22-S23'!N42+'Tab4-S22-S23'!N64+'Tab4-S28-S29'!N24+'Tab4-S28-S29'!N44</f>
        <v>37409002</v>
      </c>
      <c r="O27" s="228">
        <v>9</v>
      </c>
    </row>
    <row r="28" spans="1:15" s="4" customFormat="1" ht="9.75" customHeight="1">
      <c r="A28" s="7">
        <v>10</v>
      </c>
      <c r="B28" s="3" t="s">
        <v>57</v>
      </c>
      <c r="C28" s="3"/>
      <c r="D28" s="125">
        <f>D58+D78+'Tab4-S22-S23'!D33+'Tab4-S22-S23'!D54+'Tab4-S22-S23'!D74+'Tab4-S28-S29'!D36+'Tab4-S28-S29'!D57</f>
        <v>99042381</v>
      </c>
      <c r="E28" s="126">
        <f>E58+E78+'Tab4-S22-S23'!E33+'Tab4-S22-S23'!E54+'Tab4-S22-S23'!E74+'Tab4-S28-S29'!E36+'Tab4-S28-S29'!E57</f>
        <v>3007483347</v>
      </c>
      <c r="F28" s="126">
        <f>F58+F78+'Tab4-S22-S23'!F33+'Tab4-S22-S23'!F54+'Tab4-S22-S23'!F74+'Tab4-S28-S29'!F36+'Tab4-S28-S29'!F57</f>
        <v>29700605</v>
      </c>
      <c r="G28" s="126">
        <f>G58+G78+'Tab4-S22-S23'!G33+'Tab4-S22-S23'!G54+'Tab4-S22-S23'!G74+'Tab4-S28-S29'!G36+'Tab4-S28-S29'!G57</f>
        <v>3007483347</v>
      </c>
      <c r="H28" s="126">
        <f>H58+H78+'Tab4-S22-S23'!H33+'Tab4-S22-S23'!H54+'Tab4-S22-S23'!H74+'Tab4-S28-S29'!H36+'Tab4-S28-S29'!H57</f>
        <v>69341776</v>
      </c>
      <c r="I28" s="126">
        <f>I58+I78+'Tab4-S22-S23'!I33+'Tab4-S22-S23'!I54+'Tab4-S22-S23'!I74+'Tab4-S28-S29'!I36+'Tab4-S28-S29'!I57</f>
        <v>837672198</v>
      </c>
      <c r="J28" s="126">
        <f>J26-J27</f>
        <v>1474213</v>
      </c>
      <c r="K28" s="126">
        <f>K58+K78+'Tab4-S22-S23'!K33+'Tab4-S22-S23'!K54+'Tab4-S22-S23'!K74+'Tab4-S28-S29'!K36+'Tab4-S28-S29'!K57</f>
        <v>1645179</v>
      </c>
      <c r="L28" s="126">
        <f>L58+L78+'Tab4-S22-S23'!L54+'Tab4-S22-S23'!L74</f>
        <v>12658</v>
      </c>
      <c r="M28" s="126">
        <f>M58+M78+'Tab4-S22-S23'!M33+'Tab4-S22-S23'!M54+'Tab4-S22-S23'!M74+'Tab4-S28-S29'!M36+'Tab4-S28-S29'!M57</f>
        <v>29711459</v>
      </c>
      <c r="N28" s="126">
        <f>N58+N78+'Tab4-S22-S23'!N33+'Tab4-S22-S23'!N54+'Tab4-S22-S23'!N74+'Tab4-S28-S29'!N36+'Tab4-S28-S29'!N57</f>
        <v>41403960</v>
      </c>
      <c r="O28" s="228">
        <v>10</v>
      </c>
    </row>
    <row r="29" spans="1:15" s="4" customFormat="1" ht="9.75" customHeight="1">
      <c r="A29" s="7"/>
      <c r="B29" s="3"/>
      <c r="C29" s="3"/>
      <c r="D29" s="126"/>
      <c r="E29" s="126"/>
      <c r="F29" s="126"/>
      <c r="G29" s="126"/>
      <c r="H29" s="126"/>
      <c r="I29" s="126"/>
      <c r="J29" s="126"/>
      <c r="K29" s="126"/>
      <c r="L29" s="126"/>
      <c r="M29" s="126"/>
      <c r="N29" s="126"/>
      <c r="O29" s="228"/>
    </row>
    <row r="30" spans="1:15" s="6" customFormat="1" ht="14.25" customHeight="1">
      <c r="A30" s="424" t="s">
        <v>365</v>
      </c>
      <c r="B30" s="424"/>
      <c r="C30" s="424"/>
      <c r="D30" s="424"/>
      <c r="E30" s="424"/>
      <c r="F30" s="424"/>
      <c r="G30" s="424"/>
      <c r="H30" s="424"/>
      <c r="I30" s="424" t="s">
        <v>365</v>
      </c>
      <c r="J30" s="424"/>
      <c r="K30" s="424"/>
      <c r="L30" s="424"/>
      <c r="M30" s="424"/>
      <c r="N30" s="424"/>
      <c r="O30" s="424"/>
    </row>
    <row r="31" spans="1:15" s="4" customFormat="1" ht="9.75" customHeight="1">
      <c r="A31" s="7" t="s">
        <v>7</v>
      </c>
      <c r="B31" s="8" t="s">
        <v>8</v>
      </c>
      <c r="C31" s="8"/>
      <c r="D31" s="10"/>
      <c r="E31" s="9"/>
      <c r="F31" s="9"/>
      <c r="G31" s="9"/>
      <c r="H31" s="9"/>
      <c r="I31" s="9"/>
      <c r="J31" s="9"/>
      <c r="K31" s="9"/>
      <c r="L31" s="9"/>
      <c r="M31" s="9"/>
      <c r="O31" s="228" t="s">
        <v>7</v>
      </c>
    </row>
    <row r="32" spans="1:15" s="4" customFormat="1" ht="9.75" customHeight="1">
      <c r="A32" s="7">
        <v>11</v>
      </c>
      <c r="B32" s="3" t="s">
        <v>59</v>
      </c>
      <c r="C32" s="3"/>
      <c r="D32" s="11">
        <v>2615509</v>
      </c>
      <c r="E32" s="12">
        <v>31257594</v>
      </c>
      <c r="F32" s="12">
        <v>704834</v>
      </c>
      <c r="G32" s="12">
        <v>31257594</v>
      </c>
      <c r="H32" s="12">
        <v>1910675</v>
      </c>
      <c r="I32" s="12">
        <v>19946451</v>
      </c>
      <c r="J32" s="12" t="s">
        <v>306</v>
      </c>
      <c r="K32" s="12">
        <v>22703</v>
      </c>
      <c r="L32" s="12" t="s">
        <v>306</v>
      </c>
      <c r="M32" s="12">
        <v>781225</v>
      </c>
      <c r="N32" s="12">
        <v>599112</v>
      </c>
      <c r="O32" s="228">
        <v>11</v>
      </c>
    </row>
    <row r="33" spans="1:15" s="4" customFormat="1" ht="9.75" customHeight="1">
      <c r="A33" s="7">
        <v>12</v>
      </c>
      <c r="B33" s="3" t="s">
        <v>60</v>
      </c>
      <c r="C33" s="3"/>
      <c r="D33" s="11">
        <v>412064599</v>
      </c>
      <c r="E33" s="12">
        <v>3114984656</v>
      </c>
      <c r="F33" s="12">
        <v>381366954</v>
      </c>
      <c r="G33" s="12">
        <v>3114984656</v>
      </c>
      <c r="H33" s="12">
        <v>30697645</v>
      </c>
      <c r="I33" s="12">
        <v>259564691</v>
      </c>
      <c r="J33" s="12">
        <v>5194034</v>
      </c>
      <c r="K33" s="12" t="s">
        <v>306</v>
      </c>
      <c r="L33" s="12" t="s">
        <v>306</v>
      </c>
      <c r="M33" s="12">
        <v>12359115</v>
      </c>
      <c r="N33" s="12">
        <v>19630184</v>
      </c>
      <c r="O33" s="228">
        <v>12</v>
      </c>
    </row>
    <row r="34" spans="1:15" s="4" customFormat="1" ht="9.75" customHeight="1">
      <c r="A34" s="7">
        <v>13</v>
      </c>
      <c r="B34" s="3" t="s">
        <v>61</v>
      </c>
      <c r="C34" s="3"/>
      <c r="D34" s="11">
        <v>675293</v>
      </c>
      <c r="E34" s="12">
        <v>13684711</v>
      </c>
      <c r="F34" s="12">
        <v>585806</v>
      </c>
      <c r="G34" s="12">
        <v>13684711</v>
      </c>
      <c r="H34" s="12">
        <v>89487</v>
      </c>
      <c r="I34" s="12">
        <v>7633138</v>
      </c>
      <c r="J34" s="12" t="s">
        <v>306</v>
      </c>
      <c r="K34" s="12">
        <v>205785</v>
      </c>
      <c r="L34" s="12" t="s">
        <v>306</v>
      </c>
      <c r="M34" s="12">
        <v>885126</v>
      </c>
      <c r="N34" s="12">
        <v>528492</v>
      </c>
      <c r="O34" s="228">
        <v>13</v>
      </c>
    </row>
    <row r="35" spans="1:15" s="4" customFormat="1" ht="9.75" customHeight="1">
      <c r="A35" s="7">
        <v>14</v>
      </c>
      <c r="B35" s="14" t="s">
        <v>4</v>
      </c>
      <c r="C35" s="14"/>
      <c r="D35" s="16">
        <f>SUM(D32:D34)</f>
        <v>415355401</v>
      </c>
      <c r="E35" s="17">
        <f>SUM(E32:E34)</f>
        <v>3159926961</v>
      </c>
      <c r="F35" s="17">
        <f aca="true" t="shared" si="3" ref="F35:N35">SUM(F32:F34)</f>
        <v>382657594</v>
      </c>
      <c r="G35" s="17">
        <f t="shared" si="3"/>
        <v>3159926961</v>
      </c>
      <c r="H35" s="17">
        <f t="shared" si="3"/>
        <v>32697807</v>
      </c>
      <c r="I35" s="17">
        <f t="shared" si="3"/>
        <v>287144280</v>
      </c>
      <c r="J35" s="17">
        <f t="shared" si="3"/>
        <v>5194034</v>
      </c>
      <c r="K35" s="17">
        <f t="shared" si="3"/>
        <v>228488</v>
      </c>
      <c r="L35" s="132">
        <f t="shared" si="3"/>
        <v>0</v>
      </c>
      <c r="M35" s="17">
        <f t="shared" si="3"/>
        <v>14025466</v>
      </c>
      <c r="N35" s="17">
        <f t="shared" si="3"/>
        <v>20757788</v>
      </c>
      <c r="O35" s="228">
        <v>14</v>
      </c>
    </row>
    <row r="36" spans="1:15" s="4" customFormat="1" ht="9.75" customHeight="1">
      <c r="A36" s="7"/>
      <c r="B36" s="2"/>
      <c r="C36" s="2"/>
      <c r="D36" s="11"/>
      <c r="E36" s="12"/>
      <c r="F36" s="12"/>
      <c r="G36" s="12"/>
      <c r="H36" s="24"/>
      <c r="I36" s="24"/>
      <c r="J36" s="24"/>
      <c r="K36" s="24"/>
      <c r="L36" s="24"/>
      <c r="M36" s="24"/>
      <c r="N36" s="24"/>
      <c r="O36" s="228"/>
    </row>
    <row r="37" spans="1:15" s="4" customFormat="1" ht="9.75" customHeight="1">
      <c r="A37" s="7" t="s">
        <v>7</v>
      </c>
      <c r="B37" s="8" t="s">
        <v>12</v>
      </c>
      <c r="C37" s="8"/>
      <c r="D37" s="10"/>
      <c r="E37" s="9"/>
      <c r="F37" s="9"/>
      <c r="G37" s="9"/>
      <c r="H37" s="9"/>
      <c r="I37" s="9"/>
      <c r="J37" s="9"/>
      <c r="K37" s="9"/>
      <c r="L37" s="9"/>
      <c r="M37" s="9"/>
      <c r="N37" s="9"/>
      <c r="O37" s="228" t="s">
        <v>7</v>
      </c>
    </row>
    <row r="38" spans="1:15" s="4" customFormat="1" ht="9.75" customHeight="1">
      <c r="A38" s="7">
        <v>15</v>
      </c>
      <c r="B38" s="3" t="s">
        <v>62</v>
      </c>
      <c r="C38" s="3"/>
      <c r="D38" s="11">
        <v>965770</v>
      </c>
      <c r="E38" s="12">
        <v>20558567</v>
      </c>
      <c r="F38" s="12">
        <v>451518</v>
      </c>
      <c r="G38" s="12">
        <v>20558567</v>
      </c>
      <c r="H38" s="12">
        <v>514252</v>
      </c>
      <c r="I38" s="12">
        <v>12389580</v>
      </c>
      <c r="J38" s="12" t="s">
        <v>306</v>
      </c>
      <c r="K38" s="12">
        <v>7500</v>
      </c>
      <c r="L38" s="12" t="s">
        <v>306</v>
      </c>
      <c r="M38" s="12">
        <v>741636</v>
      </c>
      <c r="N38" s="12">
        <v>320000</v>
      </c>
      <c r="O38" s="228">
        <v>15</v>
      </c>
    </row>
    <row r="39" spans="1:15" s="4" customFormat="1" ht="9.75" customHeight="1">
      <c r="A39" s="7">
        <v>16</v>
      </c>
      <c r="B39" s="3" t="s">
        <v>63</v>
      </c>
      <c r="C39" s="3"/>
      <c r="D39" s="11">
        <v>961983</v>
      </c>
      <c r="E39" s="12">
        <v>31568474</v>
      </c>
      <c r="F39" s="12">
        <v>454666</v>
      </c>
      <c r="G39" s="12">
        <v>31568474</v>
      </c>
      <c r="H39" s="12">
        <v>507317</v>
      </c>
      <c r="I39" s="12">
        <v>10603830</v>
      </c>
      <c r="J39" s="12" t="s">
        <v>306</v>
      </c>
      <c r="K39" s="12" t="s">
        <v>306</v>
      </c>
      <c r="L39" s="12" t="s">
        <v>306</v>
      </c>
      <c r="M39" s="12">
        <v>483171</v>
      </c>
      <c r="N39" s="12">
        <v>525735</v>
      </c>
      <c r="O39" s="228">
        <v>16</v>
      </c>
    </row>
    <row r="40" spans="1:15" s="4" customFormat="1" ht="9.75" customHeight="1">
      <c r="A40" s="7">
        <v>17</v>
      </c>
      <c r="B40" s="3" t="s">
        <v>64</v>
      </c>
      <c r="C40" s="3"/>
      <c r="D40" s="11">
        <v>1911595</v>
      </c>
      <c r="E40" s="12">
        <v>39534396</v>
      </c>
      <c r="F40" s="12">
        <v>528181</v>
      </c>
      <c r="G40" s="12">
        <v>39534396</v>
      </c>
      <c r="H40" s="12">
        <v>1383414</v>
      </c>
      <c r="I40" s="12">
        <v>12720179</v>
      </c>
      <c r="J40" s="12" t="s">
        <v>306</v>
      </c>
      <c r="K40" s="12" t="s">
        <v>306</v>
      </c>
      <c r="L40" s="12" t="s">
        <v>306</v>
      </c>
      <c r="M40" s="12">
        <v>123243</v>
      </c>
      <c r="N40" s="12">
        <v>460000</v>
      </c>
      <c r="O40" s="228">
        <v>17</v>
      </c>
    </row>
    <row r="41" spans="1:15" s="4" customFormat="1" ht="9.75" customHeight="1">
      <c r="A41" s="7">
        <v>18</v>
      </c>
      <c r="B41" s="3" t="s">
        <v>65</v>
      </c>
      <c r="C41" s="3"/>
      <c r="D41" s="11">
        <v>1877724</v>
      </c>
      <c r="E41" s="12">
        <v>64874654</v>
      </c>
      <c r="F41" s="12">
        <v>906182</v>
      </c>
      <c r="G41" s="12">
        <v>64874654</v>
      </c>
      <c r="H41" s="12">
        <v>971542</v>
      </c>
      <c r="I41" s="12">
        <v>17133939</v>
      </c>
      <c r="J41" s="12" t="s">
        <v>306</v>
      </c>
      <c r="K41" s="12" t="s">
        <v>306</v>
      </c>
      <c r="L41" s="12" t="s">
        <v>306</v>
      </c>
      <c r="M41" s="12">
        <v>2008227</v>
      </c>
      <c r="N41" s="12">
        <v>483972</v>
      </c>
      <c r="O41" s="228">
        <v>18</v>
      </c>
    </row>
    <row r="42" spans="1:15" s="4" customFormat="1" ht="9.75" customHeight="1">
      <c r="A42" s="7">
        <v>19</v>
      </c>
      <c r="B42" s="3" t="s">
        <v>66</v>
      </c>
      <c r="C42" s="3"/>
      <c r="D42" s="11">
        <v>2308523</v>
      </c>
      <c r="E42" s="12">
        <v>33070393</v>
      </c>
      <c r="F42" s="12">
        <v>560711</v>
      </c>
      <c r="G42" s="12">
        <v>33070393</v>
      </c>
      <c r="H42" s="12">
        <v>1747812</v>
      </c>
      <c r="I42" s="12">
        <v>14184610</v>
      </c>
      <c r="J42" s="12">
        <v>841455</v>
      </c>
      <c r="K42" s="12">
        <v>23687</v>
      </c>
      <c r="L42" s="12" t="s">
        <v>306</v>
      </c>
      <c r="M42" s="12">
        <v>1420377</v>
      </c>
      <c r="N42" s="12">
        <v>849973</v>
      </c>
      <c r="O42" s="228">
        <v>19</v>
      </c>
    </row>
    <row r="43" spans="1:15" s="4" customFormat="1" ht="9.75" customHeight="1">
      <c r="A43" s="7">
        <v>20</v>
      </c>
      <c r="B43" s="3" t="s">
        <v>67</v>
      </c>
      <c r="C43" s="3"/>
      <c r="D43" s="11">
        <v>2969716</v>
      </c>
      <c r="E43" s="12">
        <v>62500593</v>
      </c>
      <c r="F43" s="12">
        <v>443679</v>
      </c>
      <c r="G43" s="12">
        <v>62500593</v>
      </c>
      <c r="H43" s="12">
        <v>2526037</v>
      </c>
      <c r="I43" s="12">
        <v>13587715</v>
      </c>
      <c r="J43" s="12" t="s">
        <v>306</v>
      </c>
      <c r="K43" s="12">
        <v>41468</v>
      </c>
      <c r="L43" s="12" t="s">
        <v>306</v>
      </c>
      <c r="M43" s="12">
        <v>21958</v>
      </c>
      <c r="N43" s="12">
        <v>510172</v>
      </c>
      <c r="O43" s="228">
        <v>20</v>
      </c>
    </row>
    <row r="44" spans="1:15" s="4" customFormat="1" ht="9.75" customHeight="1">
      <c r="A44" s="7">
        <v>21</v>
      </c>
      <c r="B44" s="3" t="s">
        <v>68</v>
      </c>
      <c r="C44" s="3"/>
      <c r="D44" s="11">
        <v>1151991</v>
      </c>
      <c r="E44" s="12">
        <v>46134481</v>
      </c>
      <c r="F44" s="12">
        <v>371674</v>
      </c>
      <c r="G44" s="12">
        <v>46134481</v>
      </c>
      <c r="H44" s="12">
        <v>780317</v>
      </c>
      <c r="I44" s="12">
        <v>16982808</v>
      </c>
      <c r="J44" s="12" t="s">
        <v>306</v>
      </c>
      <c r="K44" s="12">
        <v>151396</v>
      </c>
      <c r="L44" s="12" t="s">
        <v>306</v>
      </c>
      <c r="M44" s="12">
        <v>179881</v>
      </c>
      <c r="N44" s="12">
        <v>527746</v>
      </c>
      <c r="O44" s="228">
        <v>21</v>
      </c>
    </row>
    <row r="45" spans="1:15" s="4" customFormat="1" ht="9.75" customHeight="1">
      <c r="A45" s="7">
        <v>22</v>
      </c>
      <c r="B45" s="3" t="s">
        <v>69</v>
      </c>
      <c r="C45" s="3"/>
      <c r="D45" s="11">
        <v>4437795</v>
      </c>
      <c r="E45" s="12">
        <v>70687572</v>
      </c>
      <c r="F45" s="12">
        <v>340864</v>
      </c>
      <c r="G45" s="12">
        <v>70687572</v>
      </c>
      <c r="H45" s="12">
        <v>4096931</v>
      </c>
      <c r="I45" s="12">
        <v>17811625</v>
      </c>
      <c r="J45" s="12" t="s">
        <v>306</v>
      </c>
      <c r="K45" s="12" t="s">
        <v>306</v>
      </c>
      <c r="L45" s="12" t="s">
        <v>306</v>
      </c>
      <c r="M45" s="12">
        <v>1790104</v>
      </c>
      <c r="N45" s="12">
        <v>1114052</v>
      </c>
      <c r="O45" s="228">
        <v>22</v>
      </c>
    </row>
    <row r="46" spans="1:15" s="4" customFormat="1" ht="9.75" customHeight="1">
      <c r="A46" s="7">
        <v>23</v>
      </c>
      <c r="B46" s="3" t="s">
        <v>70</v>
      </c>
      <c r="C46" s="3"/>
      <c r="D46" s="11">
        <v>3087883</v>
      </c>
      <c r="E46" s="12">
        <v>74742879</v>
      </c>
      <c r="F46" s="12">
        <v>1520290</v>
      </c>
      <c r="G46" s="12">
        <v>74742879</v>
      </c>
      <c r="H46" s="12">
        <v>1567593</v>
      </c>
      <c r="I46" s="12">
        <v>16627829</v>
      </c>
      <c r="J46" s="12" t="s">
        <v>306</v>
      </c>
      <c r="K46" s="12">
        <v>21281</v>
      </c>
      <c r="L46" s="12" t="s">
        <v>306</v>
      </c>
      <c r="M46" s="12">
        <v>486272</v>
      </c>
      <c r="N46" s="12">
        <v>758508</v>
      </c>
      <c r="O46" s="228">
        <v>23</v>
      </c>
    </row>
    <row r="47" spans="1:15" s="4" customFormat="1" ht="9.75" customHeight="1">
      <c r="A47" s="7">
        <v>24</v>
      </c>
      <c r="B47" s="3" t="s">
        <v>71</v>
      </c>
      <c r="C47" s="3"/>
      <c r="D47" s="11">
        <v>1624546</v>
      </c>
      <c r="E47" s="12">
        <v>23851294</v>
      </c>
      <c r="F47" s="12">
        <v>274336</v>
      </c>
      <c r="G47" s="12">
        <v>23851294</v>
      </c>
      <c r="H47" s="12">
        <v>1350210</v>
      </c>
      <c r="I47" s="12">
        <v>9825950</v>
      </c>
      <c r="J47" s="12" t="s">
        <v>306</v>
      </c>
      <c r="K47" s="12" t="s">
        <v>306</v>
      </c>
      <c r="L47" s="12" t="s">
        <v>306</v>
      </c>
      <c r="M47" s="12">
        <v>104211</v>
      </c>
      <c r="N47" s="12">
        <v>697594</v>
      </c>
      <c r="O47" s="228">
        <v>24</v>
      </c>
    </row>
    <row r="48" spans="1:15" s="4" customFormat="1" ht="9.75" customHeight="1">
      <c r="A48" s="7">
        <v>25</v>
      </c>
      <c r="B48" s="3" t="s">
        <v>72</v>
      </c>
      <c r="C48" s="3"/>
      <c r="D48" s="11">
        <v>1366953</v>
      </c>
      <c r="E48" s="12">
        <v>54681072</v>
      </c>
      <c r="F48" s="12">
        <v>374713</v>
      </c>
      <c r="G48" s="12">
        <v>54681072</v>
      </c>
      <c r="H48" s="12">
        <v>992240</v>
      </c>
      <c r="I48" s="12">
        <v>12908507</v>
      </c>
      <c r="J48" s="12" t="s">
        <v>306</v>
      </c>
      <c r="K48" s="12" t="s">
        <v>306</v>
      </c>
      <c r="L48" s="12" t="s">
        <v>306</v>
      </c>
      <c r="M48" s="12">
        <v>261153</v>
      </c>
      <c r="N48" s="12">
        <v>544370</v>
      </c>
      <c r="O48" s="228">
        <v>25</v>
      </c>
    </row>
    <row r="49" spans="1:15" s="4" customFormat="1" ht="9.75" customHeight="1">
      <c r="A49" s="7">
        <v>26</v>
      </c>
      <c r="B49" s="3" t="s">
        <v>73</v>
      </c>
      <c r="C49" s="3"/>
      <c r="D49" s="11">
        <v>1287824</v>
      </c>
      <c r="E49" s="12">
        <v>29050416</v>
      </c>
      <c r="F49" s="12">
        <v>114597</v>
      </c>
      <c r="G49" s="12">
        <v>29050416</v>
      </c>
      <c r="H49" s="12">
        <v>1173227</v>
      </c>
      <c r="I49" s="12">
        <v>7323318</v>
      </c>
      <c r="J49" s="12">
        <v>115516</v>
      </c>
      <c r="K49" s="12">
        <v>12416</v>
      </c>
      <c r="L49" s="12" t="s">
        <v>306</v>
      </c>
      <c r="M49" s="12">
        <v>45334</v>
      </c>
      <c r="N49" s="12">
        <v>460561</v>
      </c>
      <c r="O49" s="228">
        <v>26</v>
      </c>
    </row>
    <row r="50" spans="1:15" s="4" customFormat="1" ht="9.75" customHeight="1">
      <c r="A50" s="7">
        <v>27</v>
      </c>
      <c r="B50" s="3" t="s">
        <v>74</v>
      </c>
      <c r="C50" s="3"/>
      <c r="D50" s="11">
        <v>949758</v>
      </c>
      <c r="E50" s="12">
        <v>43607707</v>
      </c>
      <c r="F50" s="12">
        <v>660643</v>
      </c>
      <c r="G50" s="12">
        <v>43607707</v>
      </c>
      <c r="H50" s="12">
        <v>289115</v>
      </c>
      <c r="I50" s="12">
        <v>13337334</v>
      </c>
      <c r="J50" s="12" t="s">
        <v>306</v>
      </c>
      <c r="K50" s="12" t="s">
        <v>306</v>
      </c>
      <c r="L50" s="12" t="s">
        <v>306</v>
      </c>
      <c r="M50" s="12">
        <v>560992</v>
      </c>
      <c r="N50" s="12">
        <v>554668</v>
      </c>
      <c r="O50" s="228">
        <v>27</v>
      </c>
    </row>
    <row r="51" spans="1:15" s="4" customFormat="1" ht="9.75" customHeight="1">
      <c r="A51" s="7">
        <v>28</v>
      </c>
      <c r="B51" s="3" t="s">
        <v>60</v>
      </c>
      <c r="C51" s="3"/>
      <c r="D51" s="11">
        <v>13934869</v>
      </c>
      <c r="E51" s="12">
        <v>176115816</v>
      </c>
      <c r="F51" s="12">
        <v>1581688</v>
      </c>
      <c r="G51" s="12">
        <v>176115816</v>
      </c>
      <c r="H51" s="12">
        <v>12353181</v>
      </c>
      <c r="I51" s="12">
        <v>41522212</v>
      </c>
      <c r="J51" s="12" t="s">
        <v>306</v>
      </c>
      <c r="K51" s="12">
        <v>534559</v>
      </c>
      <c r="L51" s="12" t="s">
        <v>306</v>
      </c>
      <c r="M51" s="12">
        <v>684701</v>
      </c>
      <c r="N51" s="12">
        <v>4787097</v>
      </c>
      <c r="O51" s="228">
        <v>28</v>
      </c>
    </row>
    <row r="52" spans="1:15" s="4" customFormat="1" ht="9.75" customHeight="1">
      <c r="A52" s="7">
        <v>29</v>
      </c>
      <c r="B52" s="3" t="s">
        <v>75</v>
      </c>
      <c r="C52" s="3"/>
      <c r="D52" s="11">
        <v>881514</v>
      </c>
      <c r="E52" s="12">
        <v>31384821</v>
      </c>
      <c r="F52" s="12">
        <v>46768</v>
      </c>
      <c r="G52" s="12">
        <v>31384821</v>
      </c>
      <c r="H52" s="12">
        <v>834746</v>
      </c>
      <c r="I52" s="12">
        <v>8287616</v>
      </c>
      <c r="J52" s="12" t="s">
        <v>306</v>
      </c>
      <c r="K52" s="12">
        <v>9440</v>
      </c>
      <c r="L52" s="12" t="s">
        <v>306</v>
      </c>
      <c r="M52" s="12" t="s">
        <v>306</v>
      </c>
      <c r="N52" s="12">
        <v>507463</v>
      </c>
      <c r="O52" s="228">
        <v>29</v>
      </c>
    </row>
    <row r="53" spans="1:15" s="4" customFormat="1" ht="9.75" customHeight="1">
      <c r="A53" s="7">
        <v>30</v>
      </c>
      <c r="B53" s="3" t="s">
        <v>76</v>
      </c>
      <c r="C53" s="3"/>
      <c r="D53" s="11">
        <v>1819574</v>
      </c>
      <c r="E53" s="12">
        <v>59119898</v>
      </c>
      <c r="F53" s="12">
        <v>121950</v>
      </c>
      <c r="G53" s="12">
        <v>59119898</v>
      </c>
      <c r="H53" s="12">
        <v>1697624</v>
      </c>
      <c r="I53" s="12">
        <v>11941089</v>
      </c>
      <c r="J53" s="12" t="s">
        <v>306</v>
      </c>
      <c r="K53" s="12" t="s">
        <v>306</v>
      </c>
      <c r="L53" s="12" t="s">
        <v>306</v>
      </c>
      <c r="M53" s="12">
        <v>13858</v>
      </c>
      <c r="N53" s="12">
        <v>454489</v>
      </c>
      <c r="O53" s="228">
        <v>30</v>
      </c>
    </row>
    <row r="54" spans="1:15" s="4" customFormat="1" ht="9.75" customHeight="1">
      <c r="A54" s="7">
        <v>31</v>
      </c>
      <c r="B54" s="3" t="s">
        <v>61</v>
      </c>
      <c r="C54" s="3"/>
      <c r="D54" s="11">
        <v>3334193</v>
      </c>
      <c r="E54" s="12">
        <v>79381882</v>
      </c>
      <c r="F54" s="12">
        <v>762822</v>
      </c>
      <c r="G54" s="12">
        <v>79381882</v>
      </c>
      <c r="H54" s="12">
        <v>2571371</v>
      </c>
      <c r="I54" s="12">
        <v>17100770</v>
      </c>
      <c r="J54" s="12">
        <v>96850</v>
      </c>
      <c r="K54" s="12" t="s">
        <v>306</v>
      </c>
      <c r="L54" s="12" t="s">
        <v>306</v>
      </c>
      <c r="M54" s="12">
        <v>3913</v>
      </c>
      <c r="N54" s="12">
        <v>730000</v>
      </c>
      <c r="O54" s="228">
        <v>31</v>
      </c>
    </row>
    <row r="55" spans="1:15" s="4" customFormat="1" ht="9.75" customHeight="1">
      <c r="A55" s="7">
        <v>32</v>
      </c>
      <c r="B55" s="3" t="s">
        <v>77</v>
      </c>
      <c r="C55" s="3"/>
      <c r="D55" s="11">
        <v>3535924</v>
      </c>
      <c r="E55" s="12">
        <v>42137470</v>
      </c>
      <c r="F55" s="12">
        <v>1155472</v>
      </c>
      <c r="G55" s="12">
        <v>42137470</v>
      </c>
      <c r="H55" s="12">
        <v>2380452</v>
      </c>
      <c r="I55" s="12">
        <v>14458576</v>
      </c>
      <c r="J55" s="12" t="s">
        <v>306</v>
      </c>
      <c r="K55" s="12">
        <v>40872</v>
      </c>
      <c r="L55" s="12" t="s">
        <v>306</v>
      </c>
      <c r="M55" s="12">
        <v>8314</v>
      </c>
      <c r="N55" s="12">
        <v>817889</v>
      </c>
      <c r="O55" s="228">
        <v>32</v>
      </c>
    </row>
    <row r="56" spans="1:15" s="4" customFormat="1" ht="9.75" customHeight="1">
      <c r="A56" s="7">
        <v>33</v>
      </c>
      <c r="B56" s="3" t="s">
        <v>78</v>
      </c>
      <c r="C56" s="3"/>
      <c r="D56" s="11">
        <v>583648</v>
      </c>
      <c r="E56" s="12">
        <v>52345321</v>
      </c>
      <c r="F56" s="12">
        <v>344562</v>
      </c>
      <c r="G56" s="12">
        <v>52345321</v>
      </c>
      <c r="H56" s="12">
        <v>239086</v>
      </c>
      <c r="I56" s="12">
        <v>18628172</v>
      </c>
      <c r="J56" s="12" t="s">
        <v>306</v>
      </c>
      <c r="K56" s="12">
        <v>24933</v>
      </c>
      <c r="L56" s="12" t="s">
        <v>306</v>
      </c>
      <c r="M56" s="12">
        <v>412482</v>
      </c>
      <c r="N56" s="12">
        <v>1204280</v>
      </c>
      <c r="O56" s="228">
        <v>33</v>
      </c>
    </row>
    <row r="57" spans="1:15" s="4" customFormat="1" ht="9.75" customHeight="1">
      <c r="A57" s="7">
        <v>34</v>
      </c>
      <c r="B57" s="3" t="s">
        <v>79</v>
      </c>
      <c r="C57" s="3"/>
      <c r="D57" s="11">
        <v>1034079</v>
      </c>
      <c r="E57" s="12">
        <v>48155241</v>
      </c>
      <c r="F57" s="12">
        <v>645072</v>
      </c>
      <c r="G57" s="12">
        <v>48155241</v>
      </c>
      <c r="H57" s="12">
        <v>389007</v>
      </c>
      <c r="I57" s="12">
        <v>11085096</v>
      </c>
      <c r="J57" s="12" t="s">
        <v>306</v>
      </c>
      <c r="K57" s="12" t="s">
        <v>306</v>
      </c>
      <c r="L57" s="12" t="s">
        <v>306</v>
      </c>
      <c r="M57" s="12">
        <v>491044</v>
      </c>
      <c r="N57" s="12">
        <v>2240728</v>
      </c>
      <c r="O57" s="228">
        <v>34</v>
      </c>
    </row>
    <row r="58" spans="1:15" s="4" customFormat="1" ht="9.75" customHeight="1">
      <c r="A58" s="7">
        <v>35</v>
      </c>
      <c r="B58" s="14" t="s">
        <v>4</v>
      </c>
      <c r="C58" s="14"/>
      <c r="D58" s="16">
        <f>SUM(D38:D57)</f>
        <v>50025862</v>
      </c>
      <c r="E58" s="17">
        <f>SUM(E38:E57)</f>
        <v>1083502947</v>
      </c>
      <c r="F58" s="17">
        <f aca="true" t="shared" si="4" ref="F58:N58">SUM(F38:F57)</f>
        <v>11660388</v>
      </c>
      <c r="G58" s="17">
        <f t="shared" si="4"/>
        <v>1083502947</v>
      </c>
      <c r="H58" s="17">
        <f t="shared" si="4"/>
        <v>38365474</v>
      </c>
      <c r="I58" s="17">
        <f t="shared" si="4"/>
        <v>298460755</v>
      </c>
      <c r="J58" s="17">
        <f t="shared" si="4"/>
        <v>1053821</v>
      </c>
      <c r="K58" s="17">
        <f t="shared" si="4"/>
        <v>867552</v>
      </c>
      <c r="L58" s="132">
        <f t="shared" si="4"/>
        <v>0</v>
      </c>
      <c r="M58" s="17">
        <f t="shared" si="4"/>
        <v>9840871</v>
      </c>
      <c r="N58" s="17">
        <f t="shared" si="4"/>
        <v>18549297</v>
      </c>
      <c r="O58" s="228">
        <v>35</v>
      </c>
    </row>
    <row r="59" spans="1:15" s="4" customFormat="1" ht="9.75" customHeight="1">
      <c r="A59" s="7">
        <v>36</v>
      </c>
      <c r="B59" s="20" t="s">
        <v>58</v>
      </c>
      <c r="C59" s="20"/>
      <c r="D59" s="16">
        <f>D35+D58</f>
        <v>465381263</v>
      </c>
      <c r="E59" s="17">
        <f>E35+E58</f>
        <v>4243429908</v>
      </c>
      <c r="F59" s="17">
        <f aca="true" t="shared" si="5" ref="F59:N59">F35+F58</f>
        <v>394317982</v>
      </c>
      <c r="G59" s="17">
        <f t="shared" si="5"/>
        <v>4243429908</v>
      </c>
      <c r="H59" s="17">
        <f t="shared" si="5"/>
        <v>71063281</v>
      </c>
      <c r="I59" s="17">
        <f t="shared" si="5"/>
        <v>585605035</v>
      </c>
      <c r="J59" s="17">
        <f t="shared" si="5"/>
        <v>6247855</v>
      </c>
      <c r="K59" s="17">
        <f t="shared" si="5"/>
        <v>1096040</v>
      </c>
      <c r="L59" s="132">
        <f t="shared" si="5"/>
        <v>0</v>
      </c>
      <c r="M59" s="17">
        <f t="shared" si="5"/>
        <v>23866337</v>
      </c>
      <c r="N59" s="17">
        <f t="shared" si="5"/>
        <v>39307085</v>
      </c>
      <c r="O59" s="228">
        <v>36</v>
      </c>
    </row>
    <row r="60" spans="1:15" s="4" customFormat="1" ht="9.75" customHeight="1">
      <c r="A60" s="7"/>
      <c r="B60" s="20"/>
      <c r="C60" s="20"/>
      <c r="D60" s="17"/>
      <c r="E60" s="17"/>
      <c r="F60" s="17"/>
      <c r="G60" s="17"/>
      <c r="H60" s="17"/>
      <c r="I60" s="17"/>
      <c r="J60" s="17"/>
      <c r="K60" s="17"/>
      <c r="L60" s="17"/>
      <c r="M60" s="17"/>
      <c r="N60" s="17"/>
      <c r="O60" s="228"/>
    </row>
    <row r="61" spans="1:15" s="6" customFormat="1" ht="12.75" customHeight="1">
      <c r="A61" s="424" t="s">
        <v>366</v>
      </c>
      <c r="B61" s="424"/>
      <c r="C61" s="424"/>
      <c r="D61" s="424"/>
      <c r="E61" s="424"/>
      <c r="F61" s="424"/>
      <c r="G61" s="424"/>
      <c r="H61" s="424"/>
      <c r="I61" s="424" t="s">
        <v>366</v>
      </c>
      <c r="J61" s="424"/>
      <c r="K61" s="424"/>
      <c r="L61" s="424"/>
      <c r="M61" s="424"/>
      <c r="N61" s="424"/>
      <c r="O61" s="424"/>
    </row>
    <row r="62" spans="1:15" s="4" customFormat="1" ht="9.75" customHeight="1">
      <c r="A62" s="7" t="s">
        <v>7</v>
      </c>
      <c r="B62" s="8" t="s">
        <v>8</v>
      </c>
      <c r="C62" s="8"/>
      <c r="D62" s="10"/>
      <c r="E62" s="9"/>
      <c r="F62" s="9"/>
      <c r="G62" s="9"/>
      <c r="H62" s="9"/>
      <c r="I62" s="9"/>
      <c r="J62" s="9"/>
      <c r="K62" s="9"/>
      <c r="L62" s="9"/>
      <c r="M62" s="9"/>
      <c r="O62" s="228" t="s">
        <v>7</v>
      </c>
    </row>
    <row r="63" spans="1:15" s="4" customFormat="1" ht="9.75" customHeight="1">
      <c r="A63" s="7">
        <v>37</v>
      </c>
      <c r="B63" s="3" t="s">
        <v>81</v>
      </c>
      <c r="C63" s="3"/>
      <c r="D63" s="11">
        <v>5296585</v>
      </c>
      <c r="E63" s="12">
        <v>15355737</v>
      </c>
      <c r="F63" s="12">
        <v>684049</v>
      </c>
      <c r="G63" s="12">
        <v>15355737</v>
      </c>
      <c r="H63" s="12">
        <v>4612536</v>
      </c>
      <c r="I63" s="12">
        <v>11472902</v>
      </c>
      <c r="J63" s="12" t="s">
        <v>306</v>
      </c>
      <c r="K63" s="12">
        <v>35157</v>
      </c>
      <c r="L63" s="12" t="s">
        <v>306</v>
      </c>
      <c r="M63" s="12">
        <v>829535</v>
      </c>
      <c r="N63" s="12">
        <v>668330</v>
      </c>
      <c r="O63" s="228">
        <v>37</v>
      </c>
    </row>
    <row r="64" spans="1:15" s="4" customFormat="1" ht="9.75" customHeight="1">
      <c r="A64" s="7">
        <v>38</v>
      </c>
      <c r="B64" s="3" t="s">
        <v>82</v>
      </c>
      <c r="C64" s="3"/>
      <c r="D64" s="11">
        <v>397832</v>
      </c>
      <c r="E64" s="12">
        <v>13908481</v>
      </c>
      <c r="F64" s="12">
        <v>367055</v>
      </c>
      <c r="G64" s="12">
        <v>13908481</v>
      </c>
      <c r="H64" s="12">
        <v>30777</v>
      </c>
      <c r="I64" s="12">
        <v>4499534</v>
      </c>
      <c r="J64" s="12" t="s">
        <v>306</v>
      </c>
      <c r="K64" s="12" t="s">
        <v>306</v>
      </c>
      <c r="L64" s="12" t="s">
        <v>306</v>
      </c>
      <c r="M64" s="12" t="s">
        <v>306</v>
      </c>
      <c r="N64" s="12">
        <v>304632</v>
      </c>
      <c r="O64" s="228">
        <v>38</v>
      </c>
    </row>
    <row r="65" spans="1:15" s="4" customFormat="1" ht="9.75" customHeight="1">
      <c r="A65" s="7">
        <v>39</v>
      </c>
      <c r="B65" s="3" t="s">
        <v>83</v>
      </c>
      <c r="C65" s="3"/>
      <c r="D65" s="11">
        <v>638453</v>
      </c>
      <c r="E65" s="12">
        <v>11847118</v>
      </c>
      <c r="F65" s="12">
        <v>335294</v>
      </c>
      <c r="G65" s="12">
        <v>11847118</v>
      </c>
      <c r="H65" s="12">
        <v>303159</v>
      </c>
      <c r="I65" s="12">
        <v>8501028</v>
      </c>
      <c r="J65" s="12" t="s">
        <v>306</v>
      </c>
      <c r="K65" s="12">
        <v>8664</v>
      </c>
      <c r="L65" s="12" t="s">
        <v>306</v>
      </c>
      <c r="M65" s="12">
        <v>418558</v>
      </c>
      <c r="N65" s="12">
        <v>381051</v>
      </c>
      <c r="O65" s="228">
        <v>39</v>
      </c>
    </row>
    <row r="66" spans="1:15" s="23" customFormat="1" ht="9.75" customHeight="1">
      <c r="A66" s="7">
        <v>40</v>
      </c>
      <c r="B66" s="14" t="s">
        <v>4</v>
      </c>
      <c r="C66" s="14"/>
      <c r="D66" s="16">
        <f>SUM(D63:D65)</f>
        <v>6332870</v>
      </c>
      <c r="E66" s="17">
        <f>SUM(E63:E65)</f>
        <v>41111336</v>
      </c>
      <c r="F66" s="17">
        <f aca="true" t="shared" si="6" ref="F66:N66">SUM(F63:F65)</f>
        <v>1386398</v>
      </c>
      <c r="G66" s="17">
        <f t="shared" si="6"/>
        <v>41111336</v>
      </c>
      <c r="H66" s="17">
        <f t="shared" si="6"/>
        <v>4946472</v>
      </c>
      <c r="I66" s="17">
        <f t="shared" si="6"/>
        <v>24473464</v>
      </c>
      <c r="J66" s="132">
        <f t="shared" si="6"/>
        <v>0</v>
      </c>
      <c r="K66" s="17">
        <f t="shared" si="6"/>
        <v>43821</v>
      </c>
      <c r="L66" s="132">
        <f t="shared" si="6"/>
        <v>0</v>
      </c>
      <c r="M66" s="17">
        <f t="shared" si="6"/>
        <v>1248093</v>
      </c>
      <c r="N66" s="17">
        <f t="shared" si="6"/>
        <v>1354013</v>
      </c>
      <c r="O66" s="228">
        <v>40</v>
      </c>
    </row>
    <row r="67" spans="1:15" s="4" customFormat="1" ht="6" customHeight="1">
      <c r="A67" s="7"/>
      <c r="B67" s="2"/>
      <c r="C67" s="2"/>
      <c r="D67" s="16"/>
      <c r="E67" s="24"/>
      <c r="F67" s="24"/>
      <c r="G67" s="24"/>
      <c r="H67" s="13"/>
      <c r="I67" s="24"/>
      <c r="J67" s="24"/>
      <c r="K67" s="24"/>
      <c r="L67" s="24"/>
      <c r="M67" s="24"/>
      <c r="O67" s="228"/>
    </row>
    <row r="68" spans="1:15" s="4" customFormat="1" ht="9.75" customHeight="1">
      <c r="A68" s="7" t="s">
        <v>7</v>
      </c>
      <c r="B68" s="8" t="s">
        <v>23</v>
      </c>
      <c r="C68" s="8"/>
      <c r="D68" s="30"/>
      <c r="E68" s="9"/>
      <c r="F68" s="9"/>
      <c r="G68" s="9"/>
      <c r="H68" s="9"/>
      <c r="I68" s="9"/>
      <c r="J68" s="9"/>
      <c r="K68" s="9"/>
      <c r="L68" s="9"/>
      <c r="M68" s="9"/>
      <c r="O68" s="228" t="s">
        <v>7</v>
      </c>
    </row>
    <row r="69" spans="1:15" s="4" customFormat="1" ht="9.75" customHeight="1">
      <c r="A69" s="7">
        <v>41</v>
      </c>
      <c r="B69" s="3" t="s">
        <v>84</v>
      </c>
      <c r="C69" s="3"/>
      <c r="D69" s="11">
        <v>644228</v>
      </c>
      <c r="E69" s="12">
        <v>19304948</v>
      </c>
      <c r="F69" s="12">
        <v>52795</v>
      </c>
      <c r="G69" s="12">
        <v>19304948</v>
      </c>
      <c r="H69" s="12">
        <v>591433</v>
      </c>
      <c r="I69" s="12">
        <v>14588211</v>
      </c>
      <c r="J69" s="12" t="s">
        <v>306</v>
      </c>
      <c r="K69" s="12" t="s">
        <v>306</v>
      </c>
      <c r="L69" s="12" t="s">
        <v>306</v>
      </c>
      <c r="M69" s="12">
        <v>174</v>
      </c>
      <c r="N69" s="12">
        <v>528288</v>
      </c>
      <c r="O69" s="228">
        <v>41</v>
      </c>
    </row>
    <row r="70" spans="1:15" s="4" customFormat="1" ht="9.75" customHeight="1">
      <c r="A70" s="7">
        <v>42</v>
      </c>
      <c r="B70" s="3" t="s">
        <v>85</v>
      </c>
      <c r="C70" s="3"/>
      <c r="D70" s="11">
        <v>1546533</v>
      </c>
      <c r="E70" s="12">
        <v>17184106</v>
      </c>
      <c r="F70" s="12">
        <v>258326</v>
      </c>
      <c r="G70" s="12">
        <v>17184106</v>
      </c>
      <c r="H70" s="12">
        <v>1288207</v>
      </c>
      <c r="I70" s="12">
        <v>6476867</v>
      </c>
      <c r="J70" s="12" t="s">
        <v>306</v>
      </c>
      <c r="K70" s="12">
        <v>7170</v>
      </c>
      <c r="L70" s="12" t="s">
        <v>306</v>
      </c>
      <c r="M70" s="12">
        <v>19720</v>
      </c>
      <c r="N70" s="12">
        <v>272021</v>
      </c>
      <c r="O70" s="228">
        <v>42</v>
      </c>
    </row>
    <row r="71" spans="1:15" s="4" customFormat="1" ht="9.75" customHeight="1">
      <c r="A71" s="7">
        <v>43</v>
      </c>
      <c r="B71" s="3" t="s">
        <v>86</v>
      </c>
      <c r="C71" s="3"/>
      <c r="D71" s="11">
        <v>1076249</v>
      </c>
      <c r="E71" s="12">
        <v>31328201</v>
      </c>
      <c r="F71" s="12">
        <v>165650</v>
      </c>
      <c r="G71" s="12">
        <v>31328201</v>
      </c>
      <c r="H71" s="12">
        <v>910599</v>
      </c>
      <c r="I71" s="12">
        <v>11514834</v>
      </c>
      <c r="J71" s="12" t="s">
        <v>306</v>
      </c>
      <c r="K71" s="12">
        <v>128111</v>
      </c>
      <c r="L71" s="12" t="s">
        <v>306</v>
      </c>
      <c r="M71" s="12">
        <v>243364</v>
      </c>
      <c r="N71" s="12">
        <v>297325</v>
      </c>
      <c r="O71" s="228">
        <v>43</v>
      </c>
    </row>
    <row r="72" spans="1:15" s="4" customFormat="1" ht="9.75" customHeight="1">
      <c r="A72" s="7">
        <v>44</v>
      </c>
      <c r="B72" s="3" t="s">
        <v>81</v>
      </c>
      <c r="C72" s="3"/>
      <c r="D72" s="11">
        <v>1408630</v>
      </c>
      <c r="E72" s="12">
        <v>88107522</v>
      </c>
      <c r="F72" s="12">
        <v>455903</v>
      </c>
      <c r="G72" s="12">
        <v>88107522</v>
      </c>
      <c r="H72" s="12">
        <v>952727</v>
      </c>
      <c r="I72" s="12">
        <v>17847659</v>
      </c>
      <c r="J72" s="12" t="s">
        <v>306</v>
      </c>
      <c r="K72" s="12">
        <v>7925</v>
      </c>
      <c r="L72" s="12" t="s">
        <v>306</v>
      </c>
      <c r="M72" s="12">
        <v>342027</v>
      </c>
      <c r="N72" s="12">
        <v>558241</v>
      </c>
      <c r="O72" s="228">
        <v>44</v>
      </c>
    </row>
    <row r="73" spans="1:15" s="4" customFormat="1" ht="9.75" customHeight="1">
      <c r="A73" s="7">
        <v>45</v>
      </c>
      <c r="B73" s="3" t="s">
        <v>82</v>
      </c>
      <c r="C73" s="3"/>
      <c r="D73" s="11">
        <v>1763917</v>
      </c>
      <c r="E73" s="12">
        <v>35491431</v>
      </c>
      <c r="F73" s="12">
        <v>971817</v>
      </c>
      <c r="G73" s="12">
        <v>35491431</v>
      </c>
      <c r="H73" s="12">
        <v>792100</v>
      </c>
      <c r="I73" s="12">
        <v>16396347</v>
      </c>
      <c r="J73" s="12" t="s">
        <v>306</v>
      </c>
      <c r="K73" s="12">
        <v>26106</v>
      </c>
      <c r="L73" s="12" t="s">
        <v>306</v>
      </c>
      <c r="M73" s="12">
        <v>2762228</v>
      </c>
      <c r="N73" s="12">
        <v>395411</v>
      </c>
      <c r="O73" s="228">
        <v>45</v>
      </c>
    </row>
    <row r="74" spans="1:15" s="4" customFormat="1" ht="9.75" customHeight="1">
      <c r="A74" s="7">
        <v>46</v>
      </c>
      <c r="B74" s="3" t="s">
        <v>87</v>
      </c>
      <c r="C74" s="3"/>
      <c r="D74" s="11">
        <v>596608</v>
      </c>
      <c r="E74" s="12">
        <v>15055137</v>
      </c>
      <c r="F74" s="12">
        <v>187801</v>
      </c>
      <c r="G74" s="12">
        <v>15055137</v>
      </c>
      <c r="H74" s="12">
        <v>408807</v>
      </c>
      <c r="I74" s="12">
        <v>7614669</v>
      </c>
      <c r="J74" s="12" t="s">
        <v>306</v>
      </c>
      <c r="K74" s="12" t="s">
        <v>306</v>
      </c>
      <c r="L74" s="12" t="s">
        <v>306</v>
      </c>
      <c r="M74" s="12">
        <v>174377</v>
      </c>
      <c r="N74" s="12">
        <v>282393</v>
      </c>
      <c r="O74" s="228">
        <v>46</v>
      </c>
    </row>
    <row r="75" spans="1:15" s="4" customFormat="1" ht="9.75" customHeight="1">
      <c r="A75" s="7">
        <v>47</v>
      </c>
      <c r="B75" s="3" t="s">
        <v>88</v>
      </c>
      <c r="C75" s="3"/>
      <c r="D75" s="11">
        <v>1174398</v>
      </c>
      <c r="E75" s="12">
        <v>31208433</v>
      </c>
      <c r="F75" s="12">
        <v>990413</v>
      </c>
      <c r="G75" s="12">
        <v>31208433</v>
      </c>
      <c r="H75" s="12">
        <v>183985</v>
      </c>
      <c r="I75" s="12">
        <v>7505635</v>
      </c>
      <c r="J75" s="12">
        <v>4108</v>
      </c>
      <c r="K75" s="12">
        <v>27089</v>
      </c>
      <c r="L75" s="12" t="s">
        <v>306</v>
      </c>
      <c r="M75" s="12">
        <v>1328617</v>
      </c>
      <c r="N75" s="12">
        <v>517102</v>
      </c>
      <c r="O75" s="228">
        <v>47</v>
      </c>
    </row>
    <row r="76" spans="1:15" s="4" customFormat="1" ht="9.75" customHeight="1">
      <c r="A76" s="7">
        <v>48</v>
      </c>
      <c r="B76" s="3" t="s">
        <v>89</v>
      </c>
      <c r="C76" s="3"/>
      <c r="D76" s="11">
        <v>470333</v>
      </c>
      <c r="E76" s="12">
        <v>41931869</v>
      </c>
      <c r="F76" s="12">
        <v>173781</v>
      </c>
      <c r="G76" s="12">
        <v>41931869</v>
      </c>
      <c r="H76" s="12">
        <v>296552</v>
      </c>
      <c r="I76" s="12">
        <v>7188833</v>
      </c>
      <c r="J76" s="12" t="s">
        <v>306</v>
      </c>
      <c r="K76" s="12" t="s">
        <v>306</v>
      </c>
      <c r="L76" s="12">
        <v>12658</v>
      </c>
      <c r="M76" s="12" t="s">
        <v>306</v>
      </c>
      <c r="N76" s="12">
        <v>375957</v>
      </c>
      <c r="O76" s="228">
        <v>48</v>
      </c>
    </row>
    <row r="77" spans="1:15" s="4" customFormat="1" ht="9.75" customHeight="1">
      <c r="A77" s="7">
        <v>49</v>
      </c>
      <c r="B77" s="3" t="s">
        <v>90</v>
      </c>
      <c r="C77" s="3"/>
      <c r="D77" s="11">
        <v>543303</v>
      </c>
      <c r="E77" s="12">
        <v>34398217</v>
      </c>
      <c r="F77" s="12">
        <v>169360</v>
      </c>
      <c r="G77" s="12">
        <v>34398217</v>
      </c>
      <c r="H77" s="12">
        <v>373943</v>
      </c>
      <c r="I77" s="12">
        <v>6139282</v>
      </c>
      <c r="J77" s="12" t="s">
        <v>306</v>
      </c>
      <c r="K77" s="12" t="s">
        <v>306</v>
      </c>
      <c r="L77" s="12" t="s">
        <v>306</v>
      </c>
      <c r="M77" s="12">
        <v>26234</v>
      </c>
      <c r="N77" s="12">
        <v>309536</v>
      </c>
      <c r="O77" s="228">
        <v>49</v>
      </c>
    </row>
    <row r="78" spans="1:15" s="23" customFormat="1" ht="9.75" customHeight="1">
      <c r="A78" s="7">
        <v>50</v>
      </c>
      <c r="B78" s="14" t="s">
        <v>4</v>
      </c>
      <c r="C78" s="14"/>
      <c r="D78" s="16">
        <f>SUM(D69:D77)</f>
        <v>9224199</v>
      </c>
      <c r="E78" s="17">
        <f>SUM(E69:E77)</f>
        <v>314009864</v>
      </c>
      <c r="F78" s="17">
        <f aca="true" t="shared" si="7" ref="F78:N78">SUM(F69:F77)</f>
        <v>3425846</v>
      </c>
      <c r="G78" s="17">
        <f t="shared" si="7"/>
        <v>314009864</v>
      </c>
      <c r="H78" s="17">
        <f t="shared" si="7"/>
        <v>5798353</v>
      </c>
      <c r="I78" s="17">
        <f t="shared" si="7"/>
        <v>95272337</v>
      </c>
      <c r="J78" s="17">
        <f t="shared" si="7"/>
        <v>4108</v>
      </c>
      <c r="K78" s="17">
        <f t="shared" si="7"/>
        <v>196401</v>
      </c>
      <c r="L78" s="17">
        <f t="shared" si="7"/>
        <v>12658</v>
      </c>
      <c r="M78" s="17">
        <f t="shared" si="7"/>
        <v>4896741</v>
      </c>
      <c r="N78" s="17">
        <f t="shared" si="7"/>
        <v>3536274</v>
      </c>
      <c r="O78" s="228">
        <v>50</v>
      </c>
    </row>
    <row r="79" spans="1:15" s="4" customFormat="1" ht="9.75" customHeight="1">
      <c r="A79" s="7">
        <v>51</v>
      </c>
      <c r="B79" s="20" t="s">
        <v>80</v>
      </c>
      <c r="C79" s="20"/>
      <c r="D79" s="16">
        <f>D66+D78</f>
        <v>15557069</v>
      </c>
      <c r="E79" s="17">
        <f>E66+E78</f>
        <v>355121200</v>
      </c>
      <c r="F79" s="17">
        <f aca="true" t="shared" si="8" ref="F79:N79">F66+F78</f>
        <v>4812244</v>
      </c>
      <c r="G79" s="17">
        <f t="shared" si="8"/>
        <v>355121200</v>
      </c>
      <c r="H79" s="17">
        <f t="shared" si="8"/>
        <v>10744825</v>
      </c>
      <c r="I79" s="17">
        <f t="shared" si="8"/>
        <v>119745801</v>
      </c>
      <c r="J79" s="17">
        <f t="shared" si="8"/>
        <v>4108</v>
      </c>
      <c r="K79" s="17">
        <f t="shared" si="8"/>
        <v>240222</v>
      </c>
      <c r="L79" s="17">
        <f t="shared" si="8"/>
        <v>12658</v>
      </c>
      <c r="M79" s="17">
        <f t="shared" si="8"/>
        <v>6144834</v>
      </c>
      <c r="N79" s="17">
        <f t="shared" si="8"/>
        <v>4890287</v>
      </c>
      <c r="O79" s="228">
        <v>51</v>
      </c>
    </row>
    <row r="80" spans="1:15" s="4" customFormat="1" ht="9" customHeight="1">
      <c r="A80" s="423" t="s">
        <v>33</v>
      </c>
      <c r="B80" s="423"/>
      <c r="C80" s="423"/>
      <c r="D80" s="423"/>
      <c r="E80" s="423"/>
      <c r="F80" s="423"/>
      <c r="G80" s="423"/>
      <c r="H80" s="423"/>
      <c r="I80" s="423"/>
      <c r="J80" s="423"/>
      <c r="K80" s="24"/>
      <c r="L80" s="24"/>
      <c r="M80" s="24"/>
      <c r="O80" s="228"/>
    </row>
    <row r="81" spans="1:15" s="52" customFormat="1" ht="9" customHeight="1">
      <c r="A81" s="208" t="s">
        <v>307</v>
      </c>
      <c r="B81" s="144"/>
      <c r="C81" s="144"/>
      <c r="D81" s="144"/>
      <c r="E81" s="144"/>
      <c r="F81" s="144"/>
      <c r="G81" s="144"/>
      <c r="H81" s="144"/>
      <c r="I81" s="144"/>
      <c r="J81" s="144"/>
      <c r="K81" s="144"/>
      <c r="L81" s="144"/>
      <c r="M81" s="144"/>
      <c r="N81" s="144"/>
      <c r="O81" s="226"/>
    </row>
    <row r="82" spans="1:15" s="52" customFormat="1" ht="9">
      <c r="A82" s="208" t="s">
        <v>337</v>
      </c>
      <c r="B82" s="148"/>
      <c r="C82" s="148"/>
      <c r="D82" s="148"/>
      <c r="E82" s="148"/>
      <c r="F82" s="148"/>
      <c r="G82" s="148"/>
      <c r="H82" s="148"/>
      <c r="O82" s="226"/>
    </row>
  </sheetData>
  <mergeCells count="31">
    <mergeCell ref="A1:H1"/>
    <mergeCell ref="I1:O1"/>
    <mergeCell ref="I4:J4"/>
    <mergeCell ref="E2:F2"/>
    <mergeCell ref="G2:H2"/>
    <mergeCell ref="I3:L3"/>
    <mergeCell ref="B4:H4"/>
    <mergeCell ref="I2:L2"/>
    <mergeCell ref="B3:H3"/>
    <mergeCell ref="D7:H8"/>
    <mergeCell ref="F11:G13"/>
    <mergeCell ref="L14:L16"/>
    <mergeCell ref="D9:E13"/>
    <mergeCell ref="J14:J16"/>
    <mergeCell ref="K9:L13"/>
    <mergeCell ref="A80:J80"/>
    <mergeCell ref="B6:C17"/>
    <mergeCell ref="A61:H61"/>
    <mergeCell ref="I61:O61"/>
    <mergeCell ref="H11:H13"/>
    <mergeCell ref="I30:O30"/>
    <mergeCell ref="I9:J13"/>
    <mergeCell ref="I18:O18"/>
    <mergeCell ref="E14:E16"/>
    <mergeCell ref="F9:H10"/>
    <mergeCell ref="N14:N16"/>
    <mergeCell ref="A30:H30"/>
    <mergeCell ref="A18:H18"/>
    <mergeCell ref="G14:G16"/>
    <mergeCell ref="M9:N13"/>
    <mergeCell ref="I7:I8"/>
  </mergeCells>
  <printOptions/>
  <pageMargins left="0.7874015748031497" right="0.7874015748031497" top="0.5905511811023623" bottom="0.7874015748031497" header="0.5118110236220472" footer="0.5118110236220472"/>
  <pageSetup fitToWidth="2" fitToHeight="1" horizontalDpi="600" verticalDpi="600" orientation="portrait" paperSize="9" scale="82" r:id="rId1"/>
  <headerFooter differentOddEven="1" alignWithMargins="0">
    <oddFooter>&amp;C16</oddFooter>
    <evenFooter>&amp;C17</evenFooter>
  </headerFooter>
  <colBreaks count="1" manualBreakCount="1">
    <brk id="8"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80"/>
  <sheetViews>
    <sheetView workbookViewId="0" topLeftCell="A1">
      <selection activeCell="M1" sqref="M1"/>
    </sheetView>
  </sheetViews>
  <sheetFormatPr defaultColWidth="11.421875" defaultRowHeight="12.75"/>
  <cols>
    <col min="1" max="1" width="4.28125" style="232" bestFit="1" customWidth="1"/>
    <col min="2" max="2" width="25.140625" style="0" customWidth="1"/>
    <col min="3" max="3" width="0.85546875" style="0" customWidth="1"/>
    <col min="4" max="5" width="25.57421875" style="0" customWidth="1"/>
    <col min="6" max="6" width="25.00390625" style="0" customWidth="1"/>
    <col min="7" max="11" width="20.00390625" style="0" customWidth="1"/>
    <col min="12" max="12" width="4.00390625" style="232" customWidth="1"/>
  </cols>
  <sheetData>
    <row r="1" spans="1:12" s="4" customFormat="1" ht="12" customHeight="1">
      <c r="A1" s="60"/>
      <c r="B1" s="50"/>
      <c r="C1" s="50"/>
      <c r="D1" s="50"/>
      <c r="E1" s="393" t="s">
        <v>352</v>
      </c>
      <c r="F1" s="393"/>
      <c r="G1" s="394" t="s">
        <v>405</v>
      </c>
      <c r="H1" s="394"/>
      <c r="I1" s="63"/>
      <c r="J1" s="63"/>
      <c r="K1" s="62" t="s">
        <v>7</v>
      </c>
      <c r="L1" s="198"/>
    </row>
    <row r="2" spans="1:12" s="4" customFormat="1" ht="12" customHeight="1">
      <c r="A2" s="227"/>
      <c r="B2" s="393" t="s">
        <v>192</v>
      </c>
      <c r="C2" s="393"/>
      <c r="D2" s="393"/>
      <c r="E2" s="393"/>
      <c r="F2" s="393"/>
      <c r="G2" s="394" t="s">
        <v>402</v>
      </c>
      <c r="H2" s="394"/>
      <c r="I2" s="394"/>
      <c r="J2" s="394"/>
      <c r="K2" s="85"/>
      <c r="L2" s="198"/>
    </row>
    <row r="3" spans="1:12" s="4" customFormat="1" ht="12" customHeight="1">
      <c r="A3" s="227"/>
      <c r="B3" s="393" t="s">
        <v>388</v>
      </c>
      <c r="C3" s="393"/>
      <c r="D3" s="393"/>
      <c r="E3" s="393"/>
      <c r="F3" s="393"/>
      <c r="G3" s="408" t="s">
        <v>403</v>
      </c>
      <c r="H3" s="408"/>
      <c r="I3" s="408"/>
      <c r="J3" s="85"/>
      <c r="K3" s="62" t="s">
        <v>7</v>
      </c>
      <c r="L3" s="198"/>
    </row>
    <row r="4" spans="1:12" s="4" customFormat="1" ht="12" customHeight="1">
      <c r="A4" s="198"/>
      <c r="B4" s="86"/>
      <c r="C4" s="86"/>
      <c r="D4" s="86"/>
      <c r="E4" s="241"/>
      <c r="F4" s="295" t="s">
        <v>374</v>
      </c>
      <c r="G4" s="325" t="s">
        <v>375</v>
      </c>
      <c r="I4" s="50"/>
      <c r="J4" s="86"/>
      <c r="K4" s="86"/>
      <c r="L4" s="198"/>
    </row>
    <row r="5" spans="1:12" s="64" customFormat="1" ht="21" customHeight="1">
      <c r="A5" s="89" t="s">
        <v>7</v>
      </c>
      <c r="B5" s="409" t="s">
        <v>195</v>
      </c>
      <c r="C5" s="412"/>
      <c r="D5" s="99" t="s">
        <v>202</v>
      </c>
      <c r="E5" s="434" t="s">
        <v>351</v>
      </c>
      <c r="F5" s="417"/>
      <c r="G5" s="284" t="s">
        <v>203</v>
      </c>
      <c r="H5" s="433" t="s">
        <v>190</v>
      </c>
      <c r="I5" s="433"/>
      <c r="J5" s="92" t="s">
        <v>7</v>
      </c>
      <c r="K5" s="92" t="s">
        <v>7</v>
      </c>
      <c r="L5" s="90" t="s">
        <v>7</v>
      </c>
    </row>
    <row r="6" spans="1:12" s="64" customFormat="1" ht="12" customHeight="1">
      <c r="A6" s="93" t="s">
        <v>7</v>
      </c>
      <c r="B6" s="410"/>
      <c r="C6" s="413"/>
      <c r="D6" s="409" t="s">
        <v>353</v>
      </c>
      <c r="E6" s="434"/>
      <c r="F6" s="417"/>
      <c r="G6" s="436" t="s">
        <v>5</v>
      </c>
      <c r="H6" s="435" t="s">
        <v>205</v>
      </c>
      <c r="I6" s="435"/>
      <c r="J6" s="435"/>
      <c r="K6" s="435"/>
      <c r="L6" s="94" t="s">
        <v>7</v>
      </c>
    </row>
    <row r="7" spans="1:12" s="64" customFormat="1" ht="8.25" customHeight="1">
      <c r="A7" s="93" t="s">
        <v>7</v>
      </c>
      <c r="B7" s="410"/>
      <c r="C7" s="413"/>
      <c r="D7" s="410"/>
      <c r="E7" s="434"/>
      <c r="F7" s="417"/>
      <c r="G7" s="437"/>
      <c r="H7" s="419"/>
      <c r="I7" s="419"/>
      <c r="J7" s="419"/>
      <c r="K7" s="419"/>
      <c r="L7" s="94" t="s">
        <v>7</v>
      </c>
    </row>
    <row r="8" spans="1:12" s="64" customFormat="1" ht="22.5" customHeight="1">
      <c r="A8" s="93" t="s">
        <v>7</v>
      </c>
      <c r="B8" s="410"/>
      <c r="C8" s="413"/>
      <c r="D8" s="410"/>
      <c r="E8" s="434"/>
      <c r="F8" s="417"/>
      <c r="G8" s="437"/>
      <c r="H8" s="441" t="s">
        <v>358</v>
      </c>
      <c r="I8" s="435"/>
      <c r="J8" s="443"/>
      <c r="K8" s="435" t="s">
        <v>359</v>
      </c>
      <c r="L8" s="94" t="s">
        <v>7</v>
      </c>
    </row>
    <row r="9" spans="1:12" s="64" customFormat="1" ht="20.25" customHeight="1">
      <c r="A9" s="95" t="s">
        <v>175</v>
      </c>
      <c r="B9" s="410"/>
      <c r="C9" s="413"/>
      <c r="D9" s="410"/>
      <c r="E9" s="434"/>
      <c r="F9" s="417"/>
      <c r="G9" s="437"/>
      <c r="H9" s="434"/>
      <c r="I9" s="417"/>
      <c r="J9" s="413"/>
      <c r="K9" s="417"/>
      <c r="L9" s="97" t="s">
        <v>175</v>
      </c>
    </row>
    <row r="10" spans="1:12" s="64" customFormat="1" ht="18.75" customHeight="1">
      <c r="A10" s="95" t="s">
        <v>179</v>
      </c>
      <c r="B10" s="410"/>
      <c r="C10" s="413"/>
      <c r="D10" s="410"/>
      <c r="E10" s="434"/>
      <c r="F10" s="417"/>
      <c r="G10" s="437"/>
      <c r="H10" s="434"/>
      <c r="I10" s="417"/>
      <c r="J10" s="413"/>
      <c r="K10" s="417"/>
      <c r="L10" s="97" t="s">
        <v>179</v>
      </c>
    </row>
    <row r="11" spans="1:12" s="64" customFormat="1" ht="11.25" customHeight="1">
      <c r="A11" s="93" t="s">
        <v>7</v>
      </c>
      <c r="B11" s="410"/>
      <c r="C11" s="413"/>
      <c r="D11" s="410"/>
      <c r="E11" s="434"/>
      <c r="F11" s="417"/>
      <c r="G11" s="437"/>
      <c r="H11" s="434"/>
      <c r="I11" s="417"/>
      <c r="J11" s="413"/>
      <c r="K11" s="417"/>
      <c r="L11" s="94" t="s">
        <v>7</v>
      </c>
    </row>
    <row r="12" spans="1:12" s="64" customFormat="1" ht="22.5" customHeight="1">
      <c r="A12" s="93" t="s">
        <v>7</v>
      </c>
      <c r="B12" s="410"/>
      <c r="C12" s="413"/>
      <c r="D12" s="410"/>
      <c r="E12" s="434"/>
      <c r="F12" s="417"/>
      <c r="G12" s="437"/>
      <c r="H12" s="444"/>
      <c r="I12" s="417"/>
      <c r="J12" s="413"/>
      <c r="K12" s="417"/>
      <c r="L12" s="94" t="s">
        <v>7</v>
      </c>
    </row>
    <row r="13" spans="1:12" s="64" customFormat="1" ht="17.25" customHeight="1">
      <c r="A13" s="93" t="s">
        <v>7</v>
      </c>
      <c r="B13" s="410"/>
      <c r="C13" s="413"/>
      <c r="D13" s="410"/>
      <c r="E13" s="285" t="s">
        <v>196</v>
      </c>
      <c r="F13" s="441" t="s">
        <v>253</v>
      </c>
      <c r="G13" s="437"/>
      <c r="H13" s="92" t="s">
        <v>7</v>
      </c>
      <c r="I13" s="441" t="s">
        <v>173</v>
      </c>
      <c r="J13" s="436"/>
      <c r="K13" s="417"/>
      <c r="L13" s="291" t="s">
        <v>7</v>
      </c>
    </row>
    <row r="14" spans="1:12" s="64" customFormat="1" ht="21" customHeight="1">
      <c r="A14" s="93" t="s">
        <v>7</v>
      </c>
      <c r="B14" s="410"/>
      <c r="C14" s="413"/>
      <c r="D14" s="410"/>
      <c r="E14" s="286" t="s">
        <v>197</v>
      </c>
      <c r="F14" s="434"/>
      <c r="G14" s="437"/>
      <c r="H14" s="111" t="s">
        <v>4</v>
      </c>
      <c r="I14" s="442"/>
      <c r="J14" s="438"/>
      <c r="K14" s="417"/>
      <c r="L14" s="94" t="s">
        <v>7</v>
      </c>
    </row>
    <row r="15" spans="1:12" s="64" customFormat="1" ht="24" customHeight="1">
      <c r="A15" s="93" t="s">
        <v>7</v>
      </c>
      <c r="B15" s="410"/>
      <c r="C15" s="413"/>
      <c r="D15" s="414"/>
      <c r="E15" s="287" t="s">
        <v>198</v>
      </c>
      <c r="F15" s="434"/>
      <c r="G15" s="438"/>
      <c r="H15" s="93" t="s">
        <v>7</v>
      </c>
      <c r="I15" s="96" t="s">
        <v>124</v>
      </c>
      <c r="J15" s="96" t="s">
        <v>208</v>
      </c>
      <c r="K15" s="418"/>
      <c r="L15" s="94" t="s">
        <v>7</v>
      </c>
    </row>
    <row r="16" spans="1:12" s="234" customFormat="1" ht="13.5" customHeight="1">
      <c r="A16" s="101" t="s">
        <v>7</v>
      </c>
      <c r="B16" s="411"/>
      <c r="C16" s="432"/>
      <c r="D16" s="99" t="s">
        <v>216</v>
      </c>
      <c r="E16" s="102" t="s">
        <v>217</v>
      </c>
      <c r="F16" s="104" t="s">
        <v>218</v>
      </c>
      <c r="G16" s="289" t="s">
        <v>219</v>
      </c>
      <c r="H16" s="104" t="s">
        <v>220</v>
      </c>
      <c r="I16" s="102" t="s">
        <v>221</v>
      </c>
      <c r="J16" s="100" t="s">
        <v>222</v>
      </c>
      <c r="K16" s="99" t="s">
        <v>223</v>
      </c>
      <c r="L16" s="105" t="s">
        <v>7</v>
      </c>
    </row>
    <row r="17" spans="1:12" s="6" customFormat="1" ht="16.5" customHeight="1">
      <c r="A17" s="425" t="s">
        <v>364</v>
      </c>
      <c r="B17" s="425"/>
      <c r="C17" s="425"/>
      <c r="D17" s="425"/>
      <c r="E17" s="425"/>
      <c r="F17" s="425"/>
      <c r="G17" s="425" t="s">
        <v>364</v>
      </c>
      <c r="H17" s="425"/>
      <c r="I17" s="425"/>
      <c r="J17" s="425"/>
      <c r="K17" s="425"/>
      <c r="L17" s="425"/>
    </row>
    <row r="18" spans="1:12" s="4" customFormat="1" ht="9.75" customHeight="1">
      <c r="A18" s="7">
        <v>1</v>
      </c>
      <c r="B18" s="3" t="s">
        <v>58</v>
      </c>
      <c r="C18" s="3"/>
      <c r="D18" s="11">
        <f>D57</f>
        <v>26011974</v>
      </c>
      <c r="E18" s="12">
        <f aca="true" t="shared" si="0" ref="E18:K18">E57</f>
        <v>76027282</v>
      </c>
      <c r="F18" s="12">
        <f t="shared" si="0"/>
        <v>141359474</v>
      </c>
      <c r="G18" s="12">
        <f t="shared" si="0"/>
        <v>4369336376</v>
      </c>
      <c r="H18" s="12">
        <f t="shared" si="0"/>
        <v>4121592287</v>
      </c>
      <c r="I18" s="12">
        <f t="shared" si="0"/>
        <v>1046065800</v>
      </c>
      <c r="J18" s="12">
        <f t="shared" si="0"/>
        <v>3075526487</v>
      </c>
      <c r="K18" s="12">
        <f t="shared" si="0"/>
        <v>134002542</v>
      </c>
      <c r="L18" s="198">
        <v>1</v>
      </c>
    </row>
    <row r="19" spans="1:12" s="4" customFormat="1" ht="9.75" customHeight="1">
      <c r="A19" s="7">
        <v>2</v>
      </c>
      <c r="B19" s="3" t="s">
        <v>80</v>
      </c>
      <c r="C19" s="3"/>
      <c r="D19" s="11">
        <f>D77</f>
        <v>15086234</v>
      </c>
      <c r="E19" s="12">
        <f aca="true" t="shared" si="1" ref="E19:K19">E77</f>
        <v>11789877</v>
      </c>
      <c r="F19" s="12">
        <f t="shared" si="1"/>
        <v>25406315</v>
      </c>
      <c r="G19" s="12">
        <f t="shared" si="1"/>
        <v>365609397</v>
      </c>
      <c r="H19" s="12">
        <f t="shared" si="1"/>
        <v>332260087</v>
      </c>
      <c r="I19" s="12">
        <f t="shared" si="1"/>
        <v>226316488</v>
      </c>
      <c r="J19" s="12">
        <f t="shared" si="1"/>
        <v>105943599</v>
      </c>
      <c r="K19" s="12">
        <f t="shared" si="1"/>
        <v>10410026</v>
      </c>
      <c r="L19" s="198">
        <v>2</v>
      </c>
    </row>
    <row r="20" spans="1:12" s="4" customFormat="1" ht="9.75" customHeight="1">
      <c r="A20" s="7">
        <v>3</v>
      </c>
      <c r="B20" s="3" t="s">
        <v>92</v>
      </c>
      <c r="C20" s="3"/>
      <c r="D20" s="11">
        <f>'Tab4-S24-S25'!D34</f>
        <v>13135148</v>
      </c>
      <c r="E20" s="12">
        <f>'Tab4-S24-S25'!E34</f>
        <v>9221412</v>
      </c>
      <c r="F20" s="12">
        <f>'Tab4-S24-S25'!F34</f>
        <v>17019460</v>
      </c>
      <c r="G20" s="12">
        <f>'Tab4-S24-S25'!G34</f>
        <v>334480229</v>
      </c>
      <c r="H20" s="12">
        <f>'Tab4-S24-S25'!H34</f>
        <v>296796402</v>
      </c>
      <c r="I20" s="12">
        <f>'Tab4-S24-S25'!I34</f>
        <v>153852980</v>
      </c>
      <c r="J20" s="12">
        <f>'Tab4-S24-S25'!J34</f>
        <v>142943422</v>
      </c>
      <c r="K20" s="12">
        <f>'Tab4-S24-S25'!K34</f>
        <v>14532359</v>
      </c>
      <c r="L20" s="198">
        <v>3</v>
      </c>
    </row>
    <row r="21" spans="1:12" s="4" customFormat="1" ht="9.75" customHeight="1">
      <c r="A21" s="7">
        <v>4</v>
      </c>
      <c r="B21" s="3" t="s">
        <v>102</v>
      </c>
      <c r="C21" s="3"/>
      <c r="D21" s="11">
        <f>'Tab4-S24-S25'!D55</f>
        <v>7070377</v>
      </c>
      <c r="E21" s="12">
        <f>'Tab4-S24-S25'!E55</f>
        <v>8887246</v>
      </c>
      <c r="F21" s="12">
        <f>'Tab4-S24-S25'!F55</f>
        <v>9977799</v>
      </c>
      <c r="G21" s="12">
        <f>'Tab4-S24-S25'!G55</f>
        <v>274976865</v>
      </c>
      <c r="H21" s="12">
        <f>'Tab4-S24-S25'!H55</f>
        <v>247470973</v>
      </c>
      <c r="I21" s="12">
        <f>'Tab4-S24-S25'!I55</f>
        <v>87792696</v>
      </c>
      <c r="J21" s="12">
        <f>'Tab4-S24-S25'!J55</f>
        <v>159678277</v>
      </c>
      <c r="K21" s="12">
        <f>'Tab4-S24-S25'!K55</f>
        <v>14487321</v>
      </c>
      <c r="L21" s="198">
        <v>4</v>
      </c>
    </row>
    <row r="22" spans="1:12" s="4" customFormat="1" ht="9.75" customHeight="1">
      <c r="A22" s="7">
        <v>5</v>
      </c>
      <c r="B22" s="3" t="s">
        <v>113</v>
      </c>
      <c r="C22" s="3"/>
      <c r="D22" s="11">
        <f>'Tab4-S24-S25'!D75</f>
        <v>13141658</v>
      </c>
      <c r="E22" s="12">
        <f>'Tab4-S24-S25'!E75</f>
        <v>17358074</v>
      </c>
      <c r="F22" s="12">
        <f>'Tab4-S24-S25'!F75</f>
        <v>60862824</v>
      </c>
      <c r="G22" s="12">
        <f>'Tab4-S24-S25'!G75</f>
        <v>686340284</v>
      </c>
      <c r="H22" s="12">
        <f>'Tab4-S24-S25'!H75</f>
        <v>630615194</v>
      </c>
      <c r="I22" s="12">
        <f>'Tab4-S24-S25'!I75</f>
        <v>263892645</v>
      </c>
      <c r="J22" s="12">
        <f>'Tab4-S24-S25'!J75</f>
        <v>366722549</v>
      </c>
      <c r="K22" s="12">
        <f>'Tab4-S24-S25'!K75</f>
        <v>32104613</v>
      </c>
      <c r="L22" s="198">
        <v>5</v>
      </c>
    </row>
    <row r="23" spans="1:12" s="4" customFormat="1" ht="9.75" customHeight="1">
      <c r="A23" s="7">
        <v>6</v>
      </c>
      <c r="B23" s="3" t="s">
        <v>6</v>
      </c>
      <c r="C23" s="3"/>
      <c r="D23" s="11">
        <f>'Tab4-S30-S31'!D37</f>
        <v>3313152</v>
      </c>
      <c r="E23" s="12">
        <f>'Tab4-S30-S31'!E37</f>
        <v>10692438</v>
      </c>
      <c r="F23" s="12">
        <f>'Tab4-S30-S31'!F37</f>
        <v>25649803</v>
      </c>
      <c r="G23" s="12">
        <f>'Tab4-S30-S31'!G37</f>
        <v>401133921</v>
      </c>
      <c r="H23" s="12">
        <f>'Tab4-S30-S31'!H37</f>
        <v>369215370</v>
      </c>
      <c r="I23" s="12">
        <f>'Tab4-S30-S31'!I37</f>
        <v>195829836</v>
      </c>
      <c r="J23" s="12">
        <f>'Tab4-S30-S31'!J37</f>
        <v>173385534</v>
      </c>
      <c r="K23" s="12">
        <f>'Tab4-S30-S31'!K37</f>
        <v>19646898</v>
      </c>
      <c r="L23" s="198">
        <v>6</v>
      </c>
    </row>
    <row r="24" spans="1:12" s="4" customFormat="1" ht="9.75" customHeight="1">
      <c r="A24" s="7">
        <v>7</v>
      </c>
      <c r="B24" s="3" t="s">
        <v>19</v>
      </c>
      <c r="C24" s="3"/>
      <c r="D24" s="11">
        <f>'Tab4-S30-S31'!D59</f>
        <v>12284481</v>
      </c>
      <c r="E24" s="12">
        <f>'Tab4-S30-S31'!E59</f>
        <v>14071419</v>
      </c>
      <c r="F24" s="12">
        <f>'Tab4-S30-S31'!F59</f>
        <v>47544538</v>
      </c>
      <c r="G24" s="12">
        <f>'Tab4-S30-S31'!G59</f>
        <v>635686955</v>
      </c>
      <c r="H24" s="12">
        <f>'Tab4-S30-S31'!H59</f>
        <v>593953294</v>
      </c>
      <c r="I24" s="12">
        <f>'Tab4-S30-S31'!I59</f>
        <v>389045703</v>
      </c>
      <c r="J24" s="12">
        <f>'Tab4-S30-S31'!J59</f>
        <v>204907591</v>
      </c>
      <c r="K24" s="12">
        <f>'Tab4-S30-S31'!K59</f>
        <v>22288172</v>
      </c>
      <c r="L24" s="198">
        <v>7</v>
      </c>
    </row>
    <row r="25" spans="1:12" s="29" customFormat="1" ht="18" customHeight="1">
      <c r="A25" s="25">
        <v>8</v>
      </c>
      <c r="B25" s="26" t="s">
        <v>55</v>
      </c>
      <c r="C25" s="26"/>
      <c r="D25" s="27">
        <f>SUM(D18:D24)</f>
        <v>90043024</v>
      </c>
      <c r="E25" s="28">
        <f aca="true" t="shared" si="2" ref="E25:K25">SUM(E18:E24)</f>
        <v>148047748</v>
      </c>
      <c r="F25" s="28">
        <f t="shared" si="2"/>
        <v>327820213</v>
      </c>
      <c r="G25" s="28">
        <f t="shared" si="2"/>
        <v>7067564027</v>
      </c>
      <c r="H25" s="28">
        <f t="shared" si="2"/>
        <v>6591903607</v>
      </c>
      <c r="I25" s="28">
        <f t="shared" si="2"/>
        <v>2362796148</v>
      </c>
      <c r="J25" s="28">
        <f t="shared" si="2"/>
        <v>4229107459</v>
      </c>
      <c r="K25" s="28">
        <f t="shared" si="2"/>
        <v>247471931</v>
      </c>
      <c r="L25" s="200">
        <v>8</v>
      </c>
    </row>
    <row r="26" spans="1:12" s="4" customFormat="1" ht="9.75" customHeight="1">
      <c r="A26" s="7">
        <v>9</v>
      </c>
      <c r="B26" s="3" t="s">
        <v>56</v>
      </c>
      <c r="C26" s="3"/>
      <c r="D26" s="125">
        <f>D34+D64+'Tab4-S24-S25'!D23+'Tab4-S24-S25'!D42+'Tab4-S24-S25'!D64+'Tab4-S30-S31'!D23+'Tab4-S30-S31'!D45</f>
        <v>23096159</v>
      </c>
      <c r="E26" s="126">
        <f>E34+E64+'Tab4-S24-S25'!E23+'Tab4-S24-S25'!E42+'Tab4-S24-S25'!E64+'Tab4-S30-S31'!E23+'Tab4-S30-S31'!E45</f>
        <v>76193517</v>
      </c>
      <c r="F26" s="126">
        <f>F34+F64+'Tab4-S24-S25'!F23+'Tab4-S24-S25'!F42+'Tab4-S24-S25'!F64+'Tab4-S30-S31'!F23+'Tab4-S30-S31'!F45</f>
        <v>134533694</v>
      </c>
      <c r="G26" s="126">
        <f>G34+G64+'Tab4-S24-S25'!G23+'Tab4-S24-S25'!G42+'Tab4-S24-S25'!G64+'Tab4-S30-S31'!G23+'Tab4-S30-S31'!G45</f>
        <v>3993149364</v>
      </c>
      <c r="H26" s="126">
        <f>H34+H64+'Tab4-S24-S25'!H23+'Tab4-S24-S25'!H42+'Tab4-S24-S25'!H64+'Tab4-S30-S31'!H23+'Tab4-S30-S31'!H45</f>
        <v>3766392357</v>
      </c>
      <c r="I26" s="126">
        <f>I34+I64+'Tab4-S24-S25'!I23+'Tab4-S24-S25'!I42+'Tab4-S24-S25'!I64+'Tab4-S30-S31'!I23+'Tab4-S30-S31'!I45</f>
        <v>615065878</v>
      </c>
      <c r="J26" s="126">
        <f>J34+J64+'Tab4-S24-S25'!J23+'Tab4-S24-S25'!J42+'Tab4-S24-S25'!J64+'Tab4-S30-S31'!J23+'Tab4-S30-S31'!J45</f>
        <v>3151326479</v>
      </c>
      <c r="K26" s="126">
        <f>K34+K64+'Tab4-S24-S25'!K23+'Tab4-S24-S25'!K42+'Tab4-S24-S25'!K64+'Tab4-S30-S31'!K23+'Tab4-S30-S31'!K45</f>
        <v>122130323</v>
      </c>
      <c r="L26" s="198">
        <v>9</v>
      </c>
    </row>
    <row r="27" spans="1:12" s="4" customFormat="1" ht="9.75" customHeight="1">
      <c r="A27" s="7">
        <v>10</v>
      </c>
      <c r="B27" s="3" t="s">
        <v>57</v>
      </c>
      <c r="C27" s="3"/>
      <c r="D27" s="125">
        <f>D56+D76+'Tab4-S24-S25'!D33+'Tab4-S24-S25'!D54+'Tab4-S24-S25'!D74+'Tab4-S30-S31'!D36+'Tab4-S30-S31'!D58</f>
        <v>66946865</v>
      </c>
      <c r="E27" s="126">
        <f>E56+E76+'Tab4-S24-S25'!E33+'Tab4-S24-S25'!E54+'Tab4-S24-S25'!E74+'Tab4-S30-S31'!E36+'Tab4-S30-S31'!E58</f>
        <v>71854231</v>
      </c>
      <c r="F27" s="126">
        <f>F56+F76+'Tab4-S24-S25'!F33+'Tab4-S24-S25'!F54+'Tab4-S24-S25'!F74+'Tab4-S30-S31'!F36+'Tab4-S30-S31'!F58</f>
        <v>193286519</v>
      </c>
      <c r="G27" s="126">
        <f>G56+G76+'Tab4-S24-S25'!G33+'Tab4-S24-S25'!G54+'Tab4-S24-S25'!G74+'Tab4-S30-S31'!G36+'Tab4-S30-S31'!G58</f>
        <v>3074414663</v>
      </c>
      <c r="H27" s="126">
        <f>H56+H76+'Tab4-S24-S25'!H33+'Tab4-S24-S25'!H54+'Tab4-S24-S25'!H74+'Tab4-S30-S31'!H36+'Tab4-S30-S31'!H58</f>
        <v>2825511250</v>
      </c>
      <c r="I27" s="126">
        <f>I56+I76+'Tab4-S24-S25'!I33+'Tab4-S24-S25'!I54+'Tab4-S24-S25'!I74+'Tab4-S30-S31'!I36+'Tab4-S30-S31'!I58</f>
        <v>1747730270</v>
      </c>
      <c r="J27" s="126">
        <f>J56+J76+'Tab4-S24-S25'!J33+'Tab4-S24-S25'!J54+'Tab4-S24-S25'!J74+'Tab4-S30-S31'!J36+'Tab4-S30-S31'!J58</f>
        <v>1077780980</v>
      </c>
      <c r="K27" s="126">
        <f>K56+K76+'Tab4-S24-S25'!K33+'Tab4-S24-S25'!K54+'Tab4-S24-S25'!K74+'Tab4-S30-S31'!K36+'Tab4-S30-S31'!K58</f>
        <v>125341608</v>
      </c>
      <c r="L27" s="198">
        <v>10</v>
      </c>
    </row>
    <row r="28" spans="1:12" s="4" customFormat="1" ht="6" customHeight="1">
      <c r="A28" s="7"/>
      <c r="B28" s="3"/>
      <c r="C28" s="3"/>
      <c r="D28" s="126"/>
      <c r="E28" s="126"/>
      <c r="F28" s="126"/>
      <c r="G28" s="126"/>
      <c r="H28" s="126"/>
      <c r="I28" s="126"/>
      <c r="J28" s="126"/>
      <c r="K28" s="126"/>
      <c r="L28" s="198"/>
    </row>
    <row r="29" spans="1:12" s="6" customFormat="1" ht="10.5" customHeight="1">
      <c r="A29" s="440" t="s">
        <v>365</v>
      </c>
      <c r="B29" s="440"/>
      <c r="C29" s="440"/>
      <c r="D29" s="440"/>
      <c r="E29" s="440"/>
      <c r="F29" s="440"/>
      <c r="G29" s="424" t="s">
        <v>365</v>
      </c>
      <c r="H29" s="424"/>
      <c r="I29" s="424"/>
      <c r="J29" s="424"/>
      <c r="K29" s="424"/>
      <c r="L29" s="233"/>
    </row>
    <row r="30" spans="1:12" s="4" customFormat="1" ht="11.25" customHeight="1">
      <c r="A30" s="7" t="s">
        <v>7</v>
      </c>
      <c r="B30" s="8" t="s">
        <v>8</v>
      </c>
      <c r="C30" s="8"/>
      <c r="D30" s="10"/>
      <c r="E30" s="9"/>
      <c r="F30" s="9"/>
      <c r="G30" s="9"/>
      <c r="H30" s="9"/>
      <c r="I30" s="9"/>
      <c r="J30" s="9"/>
      <c r="K30" s="9"/>
      <c r="L30" s="198" t="s">
        <v>7</v>
      </c>
    </row>
    <row r="31" spans="1:12" s="4" customFormat="1" ht="9.75" customHeight="1">
      <c r="A31" s="7">
        <v>11</v>
      </c>
      <c r="B31" s="3" t="s">
        <v>59</v>
      </c>
      <c r="C31" s="3"/>
      <c r="D31" s="11">
        <v>3028186</v>
      </c>
      <c r="E31" s="12">
        <v>1093248</v>
      </c>
      <c r="F31" s="12">
        <v>3112402</v>
      </c>
      <c r="G31" s="12">
        <v>33728772</v>
      </c>
      <c r="H31" s="12">
        <v>28429578</v>
      </c>
      <c r="I31" s="12">
        <v>15016819</v>
      </c>
      <c r="J31" s="12">
        <v>13412759</v>
      </c>
      <c r="K31" s="12">
        <v>1671896</v>
      </c>
      <c r="L31" s="198">
        <v>11</v>
      </c>
    </row>
    <row r="32" spans="1:12" s="4" customFormat="1" ht="9.75" customHeight="1">
      <c r="A32" s="7">
        <v>12</v>
      </c>
      <c r="B32" s="3" t="s">
        <v>60</v>
      </c>
      <c r="C32" s="3"/>
      <c r="D32" s="11">
        <v>1</v>
      </c>
      <c r="E32" s="12">
        <v>48370276</v>
      </c>
      <c r="F32" s="12">
        <v>51211295</v>
      </c>
      <c r="G32" s="12">
        <v>3207822726</v>
      </c>
      <c r="H32" s="12">
        <v>3077160456</v>
      </c>
      <c r="I32" s="12">
        <v>379139183</v>
      </c>
      <c r="J32" s="12">
        <v>2698021273</v>
      </c>
      <c r="K32" s="12">
        <v>70570122</v>
      </c>
      <c r="L32" s="198">
        <v>12</v>
      </c>
    </row>
    <row r="33" spans="1:12" s="4" customFormat="1" ht="9.75" customHeight="1">
      <c r="A33" s="7">
        <v>13</v>
      </c>
      <c r="B33" s="3" t="s">
        <v>61</v>
      </c>
      <c r="C33" s="3"/>
      <c r="D33" s="11" t="s">
        <v>306</v>
      </c>
      <c r="E33" s="12">
        <v>107500</v>
      </c>
      <c r="F33" s="12">
        <v>2703820</v>
      </c>
      <c r="G33" s="12">
        <v>14344341</v>
      </c>
      <c r="H33" s="12">
        <v>11089818</v>
      </c>
      <c r="I33" s="12">
        <v>2886235</v>
      </c>
      <c r="J33" s="12">
        <v>8203583</v>
      </c>
      <c r="K33" s="12">
        <v>2074592</v>
      </c>
      <c r="L33" s="198">
        <v>13</v>
      </c>
    </row>
    <row r="34" spans="1:12" s="4" customFormat="1" ht="9.75" customHeight="1">
      <c r="A34" s="7">
        <v>14</v>
      </c>
      <c r="B34" s="14" t="s">
        <v>4</v>
      </c>
      <c r="C34" s="14"/>
      <c r="D34" s="16">
        <f>SUM(D31:D33)</f>
        <v>3028187</v>
      </c>
      <c r="E34" s="17">
        <f aca="true" t="shared" si="3" ref="E34:K34">SUM(E31:E33)</f>
        <v>49571024</v>
      </c>
      <c r="F34" s="17">
        <f t="shared" si="3"/>
        <v>57027517</v>
      </c>
      <c r="G34" s="17">
        <f t="shared" si="3"/>
        <v>3255895839</v>
      </c>
      <c r="H34" s="17">
        <f t="shared" si="3"/>
        <v>3116679852</v>
      </c>
      <c r="I34" s="17">
        <f t="shared" si="3"/>
        <v>397042237</v>
      </c>
      <c r="J34" s="17">
        <f t="shared" si="3"/>
        <v>2719637615</v>
      </c>
      <c r="K34" s="17">
        <f t="shared" si="3"/>
        <v>74316610</v>
      </c>
      <c r="L34" s="198">
        <v>14</v>
      </c>
    </row>
    <row r="35" spans="1:12" s="4" customFormat="1" ht="9.75" customHeight="1">
      <c r="A35" s="7" t="s">
        <v>7</v>
      </c>
      <c r="B35" s="8" t="s">
        <v>12</v>
      </c>
      <c r="C35" s="8"/>
      <c r="D35" s="10"/>
      <c r="E35" s="9"/>
      <c r="F35" s="9"/>
      <c r="G35" s="9"/>
      <c r="H35" s="9"/>
      <c r="I35" s="9"/>
      <c r="J35" s="9"/>
      <c r="K35" s="9"/>
      <c r="L35" s="198" t="s">
        <v>7</v>
      </c>
    </row>
    <row r="36" spans="1:12" s="4" customFormat="1" ht="9.75" customHeight="1">
      <c r="A36" s="7">
        <v>15</v>
      </c>
      <c r="B36" s="3" t="s">
        <v>62</v>
      </c>
      <c r="C36" s="3"/>
      <c r="D36" s="11">
        <v>1789100</v>
      </c>
      <c r="E36" s="12">
        <v>679900</v>
      </c>
      <c r="F36" s="12">
        <v>747885</v>
      </c>
      <c r="G36" s="12">
        <v>23437071</v>
      </c>
      <c r="H36" s="12">
        <v>19873369</v>
      </c>
      <c r="I36" s="12">
        <v>6862812</v>
      </c>
      <c r="J36" s="12">
        <v>13010557</v>
      </c>
      <c r="K36" s="12">
        <v>1010352</v>
      </c>
      <c r="L36" s="198">
        <v>15</v>
      </c>
    </row>
    <row r="37" spans="1:12" s="4" customFormat="1" ht="9.75" customHeight="1">
      <c r="A37" s="7">
        <v>16</v>
      </c>
      <c r="B37" s="3" t="s">
        <v>63</v>
      </c>
      <c r="C37" s="3"/>
      <c r="D37" s="11" t="s">
        <v>306</v>
      </c>
      <c r="E37" s="12">
        <v>494648</v>
      </c>
      <c r="F37" s="12">
        <v>2826479</v>
      </c>
      <c r="G37" s="12">
        <v>32205400</v>
      </c>
      <c r="H37" s="12">
        <v>28866307</v>
      </c>
      <c r="I37" s="12">
        <v>24480744</v>
      </c>
      <c r="J37" s="12">
        <v>4385563</v>
      </c>
      <c r="K37" s="12">
        <v>2813358</v>
      </c>
      <c r="L37" s="198">
        <v>16</v>
      </c>
    </row>
    <row r="38" spans="1:12" s="4" customFormat="1" ht="9.75" customHeight="1">
      <c r="A38" s="7">
        <v>17</v>
      </c>
      <c r="B38" s="3" t="s">
        <v>64</v>
      </c>
      <c r="C38" s="3"/>
      <c r="D38" s="11">
        <v>1801401</v>
      </c>
      <c r="E38" s="12">
        <v>836320</v>
      </c>
      <c r="F38" s="12">
        <v>2924593</v>
      </c>
      <c r="G38" s="12">
        <v>41761683</v>
      </c>
      <c r="H38" s="12">
        <v>36718364</v>
      </c>
      <c r="I38" s="12">
        <v>23917360</v>
      </c>
      <c r="J38" s="12">
        <v>12801004</v>
      </c>
      <c r="K38" s="12">
        <v>2781918</v>
      </c>
      <c r="L38" s="198">
        <v>17</v>
      </c>
    </row>
    <row r="39" spans="1:12" s="4" customFormat="1" ht="9.75" customHeight="1">
      <c r="A39" s="7">
        <v>18</v>
      </c>
      <c r="B39" s="3" t="s">
        <v>65</v>
      </c>
      <c r="C39" s="3"/>
      <c r="D39" s="11">
        <v>1224259</v>
      </c>
      <c r="E39" s="12">
        <v>1178709</v>
      </c>
      <c r="F39" s="12">
        <v>7587933</v>
      </c>
      <c r="G39" s="12">
        <v>62292032</v>
      </c>
      <c r="H39" s="12">
        <v>57462853</v>
      </c>
      <c r="I39" s="12">
        <v>38735073</v>
      </c>
      <c r="J39" s="12">
        <v>18727780</v>
      </c>
      <c r="K39" s="12">
        <v>2306773</v>
      </c>
      <c r="L39" s="198">
        <v>18</v>
      </c>
    </row>
    <row r="40" spans="1:12" s="4" customFormat="1" ht="9.75" customHeight="1">
      <c r="A40" s="7">
        <v>19</v>
      </c>
      <c r="B40" s="3" t="s">
        <v>66</v>
      </c>
      <c r="C40" s="3"/>
      <c r="D40" s="11">
        <v>388083</v>
      </c>
      <c r="E40" s="12">
        <v>1232457</v>
      </c>
      <c r="F40" s="12">
        <v>1910255</v>
      </c>
      <c r="G40" s="12">
        <v>36153206</v>
      </c>
      <c r="H40" s="12">
        <v>32351172</v>
      </c>
      <c r="I40" s="12">
        <v>5585486</v>
      </c>
      <c r="J40" s="12">
        <v>26765686</v>
      </c>
      <c r="K40" s="12">
        <v>2586842</v>
      </c>
      <c r="L40" s="198">
        <v>19</v>
      </c>
    </row>
    <row r="41" spans="1:12" s="4" customFormat="1" ht="9.75" customHeight="1">
      <c r="A41" s="7">
        <v>20</v>
      </c>
      <c r="B41" s="3" t="s">
        <v>67</v>
      </c>
      <c r="C41" s="3"/>
      <c r="D41" s="11">
        <v>1456512</v>
      </c>
      <c r="E41" s="12">
        <v>999130</v>
      </c>
      <c r="F41" s="12">
        <v>2868727</v>
      </c>
      <c r="G41" s="12">
        <v>63776354</v>
      </c>
      <c r="H41" s="12">
        <v>59639352</v>
      </c>
      <c r="I41" s="12">
        <v>47236206</v>
      </c>
      <c r="J41" s="12">
        <v>12403146</v>
      </c>
      <c r="K41" s="12">
        <v>2170318</v>
      </c>
      <c r="L41" s="198">
        <v>20</v>
      </c>
    </row>
    <row r="42" spans="1:12" s="4" customFormat="1" ht="9.75" customHeight="1">
      <c r="A42" s="7">
        <v>21</v>
      </c>
      <c r="B42" s="3" t="s">
        <v>68</v>
      </c>
      <c r="C42" s="3"/>
      <c r="D42" s="11">
        <v>1220724</v>
      </c>
      <c r="E42" s="12">
        <v>716294</v>
      </c>
      <c r="F42" s="12">
        <v>4232851</v>
      </c>
      <c r="G42" s="12">
        <v>44868481</v>
      </c>
      <c r="H42" s="12">
        <v>41955153</v>
      </c>
      <c r="I42" s="12">
        <v>28431286</v>
      </c>
      <c r="J42" s="12">
        <v>13523867</v>
      </c>
      <c r="K42" s="12">
        <v>1151071</v>
      </c>
      <c r="L42" s="198">
        <v>21</v>
      </c>
    </row>
    <row r="43" spans="1:12" s="4" customFormat="1" ht="9.75" customHeight="1">
      <c r="A43" s="7">
        <v>22</v>
      </c>
      <c r="B43" s="3" t="s">
        <v>69</v>
      </c>
      <c r="C43" s="3"/>
      <c r="D43" s="11" t="s">
        <v>306</v>
      </c>
      <c r="E43" s="12">
        <v>2674953</v>
      </c>
      <c r="F43" s="12">
        <v>5898369</v>
      </c>
      <c r="G43" s="12">
        <v>71736884</v>
      </c>
      <c r="H43" s="12">
        <v>65049494</v>
      </c>
      <c r="I43" s="12">
        <v>47402317</v>
      </c>
      <c r="J43" s="12">
        <v>17647177</v>
      </c>
      <c r="K43" s="12">
        <v>5134695</v>
      </c>
      <c r="L43" s="198">
        <v>22</v>
      </c>
    </row>
    <row r="44" spans="1:12" s="4" customFormat="1" ht="9.75" customHeight="1">
      <c r="A44" s="7">
        <v>23</v>
      </c>
      <c r="B44" s="3" t="s">
        <v>70</v>
      </c>
      <c r="C44" s="3"/>
      <c r="D44" s="11" t="s">
        <v>306</v>
      </c>
      <c r="E44" s="12">
        <v>3512697</v>
      </c>
      <c r="F44" s="12">
        <v>7362545</v>
      </c>
      <c r="G44" s="12">
        <v>73429334</v>
      </c>
      <c r="H44" s="12">
        <v>67503549</v>
      </c>
      <c r="I44" s="12">
        <v>42748374</v>
      </c>
      <c r="J44" s="12">
        <v>24755175</v>
      </c>
      <c r="K44" s="12">
        <v>4725217</v>
      </c>
      <c r="L44" s="198">
        <v>23</v>
      </c>
    </row>
    <row r="45" spans="1:12" s="4" customFormat="1" ht="9.75" customHeight="1">
      <c r="A45" s="7">
        <v>24</v>
      </c>
      <c r="B45" s="3" t="s">
        <v>71</v>
      </c>
      <c r="C45" s="3"/>
      <c r="D45" s="11">
        <v>914718</v>
      </c>
      <c r="E45" s="12">
        <v>388635</v>
      </c>
      <c r="F45" s="12">
        <v>2005059</v>
      </c>
      <c r="G45" s="12">
        <v>24683352</v>
      </c>
      <c r="H45" s="12">
        <v>21873246</v>
      </c>
      <c r="I45" s="12">
        <v>14222408</v>
      </c>
      <c r="J45" s="12">
        <v>7650838</v>
      </c>
      <c r="K45" s="12">
        <v>1140794</v>
      </c>
      <c r="L45" s="198">
        <v>24</v>
      </c>
    </row>
    <row r="46" spans="1:12" s="4" customFormat="1" ht="9.75" customHeight="1">
      <c r="A46" s="7">
        <v>25</v>
      </c>
      <c r="B46" s="3" t="s">
        <v>72</v>
      </c>
      <c r="C46" s="3"/>
      <c r="D46" s="11" t="s">
        <v>306</v>
      </c>
      <c r="E46" s="12">
        <v>1273417</v>
      </c>
      <c r="F46" s="12">
        <v>3834639</v>
      </c>
      <c r="G46" s="12">
        <v>53370145</v>
      </c>
      <c r="H46" s="12">
        <v>51011090</v>
      </c>
      <c r="I46" s="12">
        <v>40532006</v>
      </c>
      <c r="J46" s="12">
        <v>10479084</v>
      </c>
      <c r="K46" s="12">
        <v>1785585</v>
      </c>
      <c r="L46" s="198">
        <v>25</v>
      </c>
    </row>
    <row r="47" spans="1:12" s="4" customFormat="1" ht="9.75" customHeight="1">
      <c r="A47" s="7">
        <v>26</v>
      </c>
      <c r="B47" s="3" t="s">
        <v>73</v>
      </c>
      <c r="C47" s="3"/>
      <c r="D47" s="11" t="s">
        <v>306</v>
      </c>
      <c r="E47" s="12">
        <v>548518</v>
      </c>
      <c r="F47" s="12">
        <v>1771330</v>
      </c>
      <c r="G47" s="12">
        <v>29049730</v>
      </c>
      <c r="H47" s="12">
        <v>27294811</v>
      </c>
      <c r="I47" s="12">
        <v>17137061</v>
      </c>
      <c r="J47" s="12">
        <v>10157750</v>
      </c>
      <c r="K47" s="12">
        <v>1180307</v>
      </c>
      <c r="L47" s="198">
        <v>26</v>
      </c>
    </row>
    <row r="48" spans="1:12" s="4" customFormat="1" ht="9.75" customHeight="1">
      <c r="A48" s="7">
        <v>27</v>
      </c>
      <c r="B48" s="3" t="s">
        <v>74</v>
      </c>
      <c r="C48" s="3"/>
      <c r="D48" s="11" t="s">
        <v>306</v>
      </c>
      <c r="E48" s="12">
        <v>698910</v>
      </c>
      <c r="F48" s="12">
        <v>3609669</v>
      </c>
      <c r="G48" s="12">
        <v>42148093</v>
      </c>
      <c r="H48" s="12">
        <v>40635292</v>
      </c>
      <c r="I48" s="12">
        <v>30369390</v>
      </c>
      <c r="J48" s="12">
        <v>10265902</v>
      </c>
      <c r="K48" s="12">
        <v>955032</v>
      </c>
      <c r="L48" s="198">
        <v>27</v>
      </c>
    </row>
    <row r="49" spans="1:12" s="4" customFormat="1" ht="9.75" customHeight="1">
      <c r="A49" s="7">
        <v>28</v>
      </c>
      <c r="B49" s="3" t="s">
        <v>60</v>
      </c>
      <c r="C49" s="3"/>
      <c r="D49" s="11">
        <v>3161929</v>
      </c>
      <c r="E49" s="12">
        <v>5977788</v>
      </c>
      <c r="F49" s="12">
        <v>16665208</v>
      </c>
      <c r="G49" s="12">
        <v>194542594</v>
      </c>
      <c r="H49" s="12">
        <v>161611243</v>
      </c>
      <c r="I49" s="12">
        <v>92997664</v>
      </c>
      <c r="J49" s="12">
        <v>68613579</v>
      </c>
      <c r="K49" s="12">
        <v>20257754</v>
      </c>
      <c r="L49" s="198">
        <v>28</v>
      </c>
    </row>
    <row r="50" spans="1:12" s="4" customFormat="1" ht="9.75" customHeight="1">
      <c r="A50" s="7">
        <v>29</v>
      </c>
      <c r="B50" s="3" t="s">
        <v>75</v>
      </c>
      <c r="C50" s="3"/>
      <c r="D50" s="11">
        <v>809172</v>
      </c>
      <c r="E50" s="12">
        <v>478792</v>
      </c>
      <c r="F50" s="12">
        <v>1113123</v>
      </c>
      <c r="G50" s="12">
        <v>32545362</v>
      </c>
      <c r="H50" s="12">
        <v>30275398</v>
      </c>
      <c r="I50" s="12">
        <v>19998832</v>
      </c>
      <c r="J50" s="12">
        <v>10276566</v>
      </c>
      <c r="K50" s="12">
        <v>953329</v>
      </c>
      <c r="L50" s="198">
        <v>29</v>
      </c>
    </row>
    <row r="51" spans="1:12" s="4" customFormat="1" ht="9.75" customHeight="1">
      <c r="A51" s="7">
        <v>30</v>
      </c>
      <c r="B51" s="3" t="s">
        <v>76</v>
      </c>
      <c r="C51" s="3"/>
      <c r="D51" s="11">
        <v>1447150</v>
      </c>
      <c r="E51" s="12">
        <v>970042</v>
      </c>
      <c r="F51" s="12">
        <v>5546397</v>
      </c>
      <c r="G51" s="12">
        <v>56939658</v>
      </c>
      <c r="H51" s="12">
        <v>53615778</v>
      </c>
      <c r="I51" s="12">
        <v>43911757</v>
      </c>
      <c r="J51" s="12">
        <v>9704021</v>
      </c>
      <c r="K51" s="12">
        <v>1422241</v>
      </c>
      <c r="L51" s="198">
        <v>30</v>
      </c>
    </row>
    <row r="52" spans="1:12" s="4" customFormat="1" ht="9.75" customHeight="1">
      <c r="A52" s="7">
        <v>31</v>
      </c>
      <c r="B52" s="3" t="s">
        <v>61</v>
      </c>
      <c r="C52" s="3"/>
      <c r="D52" s="11">
        <v>3158626</v>
      </c>
      <c r="E52" s="12">
        <v>1667821</v>
      </c>
      <c r="F52" s="12">
        <v>4731747</v>
      </c>
      <c r="G52" s="12">
        <v>81022028</v>
      </c>
      <c r="H52" s="12">
        <v>74864452</v>
      </c>
      <c r="I52" s="12">
        <v>45912700</v>
      </c>
      <c r="J52" s="12">
        <v>28951752</v>
      </c>
      <c r="K52" s="12">
        <v>2038641</v>
      </c>
      <c r="L52" s="198">
        <v>31</v>
      </c>
    </row>
    <row r="53" spans="1:12" s="4" customFormat="1" ht="9.75" customHeight="1">
      <c r="A53" s="7">
        <v>32</v>
      </c>
      <c r="B53" s="3" t="s">
        <v>77</v>
      </c>
      <c r="C53" s="3"/>
      <c r="D53" s="11">
        <v>1781287</v>
      </c>
      <c r="E53" s="12">
        <v>637284</v>
      </c>
      <c r="F53" s="12">
        <v>2623406</v>
      </c>
      <c r="G53" s="12">
        <v>44297140</v>
      </c>
      <c r="H53" s="12">
        <v>39611266</v>
      </c>
      <c r="I53" s="12">
        <v>17153813</v>
      </c>
      <c r="J53" s="12">
        <v>22457453</v>
      </c>
      <c r="K53" s="12">
        <v>2061698</v>
      </c>
      <c r="L53" s="198">
        <v>32</v>
      </c>
    </row>
    <row r="54" spans="1:12" s="4" customFormat="1" ht="9.75" customHeight="1">
      <c r="A54" s="7">
        <v>33</v>
      </c>
      <c r="B54" s="3" t="s">
        <v>78</v>
      </c>
      <c r="C54" s="3"/>
      <c r="D54" s="11">
        <v>2110899</v>
      </c>
      <c r="E54" s="12">
        <v>716851</v>
      </c>
      <c r="F54" s="12">
        <v>2463042</v>
      </c>
      <c r="G54" s="12">
        <v>55240596</v>
      </c>
      <c r="H54" s="12">
        <v>49948380</v>
      </c>
      <c r="I54" s="12">
        <v>31751926</v>
      </c>
      <c r="J54" s="12">
        <v>18196454</v>
      </c>
      <c r="K54" s="12">
        <v>1897038</v>
      </c>
      <c r="L54" s="198">
        <v>33</v>
      </c>
    </row>
    <row r="55" spans="1:12" s="4" customFormat="1" ht="9.75" customHeight="1">
      <c r="A55" s="7">
        <v>34</v>
      </c>
      <c r="B55" s="3" t="s">
        <v>79</v>
      </c>
      <c r="C55" s="3"/>
      <c r="D55" s="11">
        <v>1719927</v>
      </c>
      <c r="E55" s="12">
        <v>773092</v>
      </c>
      <c r="F55" s="12">
        <v>3608700</v>
      </c>
      <c r="G55" s="12">
        <v>49941394</v>
      </c>
      <c r="H55" s="12">
        <v>44751866</v>
      </c>
      <c r="I55" s="12">
        <v>29636348</v>
      </c>
      <c r="J55" s="12">
        <v>15115518</v>
      </c>
      <c r="K55" s="12">
        <v>1312969</v>
      </c>
      <c r="L55" s="198">
        <v>34</v>
      </c>
    </row>
    <row r="56" spans="1:12" s="4" customFormat="1" ht="9.75" customHeight="1">
      <c r="A56" s="7">
        <v>35</v>
      </c>
      <c r="B56" s="14" t="s">
        <v>4</v>
      </c>
      <c r="C56" s="14"/>
      <c r="D56" s="16">
        <f>SUM(D36:D55)</f>
        <v>22983787</v>
      </c>
      <c r="E56" s="17">
        <f>SUM(E36:E55)</f>
        <v>26456258</v>
      </c>
      <c r="F56" s="17">
        <f aca="true" t="shared" si="4" ref="F56:K56">SUM(F36:F55)</f>
        <v>84331957</v>
      </c>
      <c r="G56" s="17">
        <f t="shared" si="4"/>
        <v>1113440537</v>
      </c>
      <c r="H56" s="17">
        <f t="shared" si="4"/>
        <v>1004912435</v>
      </c>
      <c r="I56" s="17">
        <f t="shared" si="4"/>
        <v>649023563</v>
      </c>
      <c r="J56" s="17">
        <f t="shared" si="4"/>
        <v>355888872</v>
      </c>
      <c r="K56" s="17">
        <f t="shared" si="4"/>
        <v>59685932</v>
      </c>
      <c r="L56" s="198">
        <v>35</v>
      </c>
    </row>
    <row r="57" spans="1:12" s="4" customFormat="1" ht="9.75" customHeight="1">
      <c r="A57" s="7">
        <v>36</v>
      </c>
      <c r="B57" s="20" t="s">
        <v>58</v>
      </c>
      <c r="C57" s="20"/>
      <c r="D57" s="16">
        <f aca="true" t="shared" si="5" ref="D57:K57">D34+D56</f>
        <v>26011974</v>
      </c>
      <c r="E57" s="17">
        <f t="shared" si="5"/>
        <v>76027282</v>
      </c>
      <c r="F57" s="17">
        <f t="shared" si="5"/>
        <v>141359474</v>
      </c>
      <c r="G57" s="17">
        <f t="shared" si="5"/>
        <v>4369336376</v>
      </c>
      <c r="H57" s="17">
        <f t="shared" si="5"/>
        <v>4121592287</v>
      </c>
      <c r="I57" s="17">
        <f t="shared" si="5"/>
        <v>1046065800</v>
      </c>
      <c r="J57" s="17">
        <f t="shared" si="5"/>
        <v>3075526487</v>
      </c>
      <c r="K57" s="17">
        <f t="shared" si="5"/>
        <v>134002542</v>
      </c>
      <c r="L57" s="198">
        <v>36</v>
      </c>
    </row>
    <row r="58" spans="1:12" s="4" customFormat="1" ht="6.75" customHeight="1">
      <c r="A58" s="7"/>
      <c r="B58" s="20"/>
      <c r="C58" s="20"/>
      <c r="D58" s="17"/>
      <c r="E58" s="17"/>
      <c r="F58" s="17"/>
      <c r="G58" s="17"/>
      <c r="H58" s="17"/>
      <c r="I58" s="17"/>
      <c r="J58" s="17"/>
      <c r="K58" s="17"/>
      <c r="L58" s="198"/>
    </row>
    <row r="59" spans="1:12" s="6" customFormat="1" ht="11.25" customHeight="1">
      <c r="A59" s="440" t="s">
        <v>366</v>
      </c>
      <c r="B59" s="440"/>
      <c r="C59" s="440"/>
      <c r="D59" s="440"/>
      <c r="E59" s="440"/>
      <c r="F59" s="440"/>
      <c r="G59" s="440" t="s">
        <v>366</v>
      </c>
      <c r="H59" s="440"/>
      <c r="I59" s="440"/>
      <c r="J59" s="440"/>
      <c r="K59" s="440"/>
      <c r="L59" s="440"/>
    </row>
    <row r="60" spans="1:12" s="4" customFormat="1" ht="7.5" customHeight="1">
      <c r="A60" s="7" t="s">
        <v>7</v>
      </c>
      <c r="B60" s="8" t="s">
        <v>8</v>
      </c>
      <c r="C60" s="8"/>
      <c r="D60" s="10"/>
      <c r="E60" s="9"/>
      <c r="F60" s="9"/>
      <c r="G60" s="9"/>
      <c r="H60" s="9"/>
      <c r="I60" s="9"/>
      <c r="J60" s="9"/>
      <c r="K60" s="9"/>
      <c r="L60" s="198" t="s">
        <v>7</v>
      </c>
    </row>
    <row r="61" spans="1:12" s="4" customFormat="1" ht="9.75" customHeight="1">
      <c r="A61" s="7">
        <v>37</v>
      </c>
      <c r="B61" s="3" t="s">
        <v>81</v>
      </c>
      <c r="C61" s="3"/>
      <c r="D61" s="11">
        <v>1734793</v>
      </c>
      <c r="E61" s="12">
        <v>1092372</v>
      </c>
      <c r="F61" s="12">
        <v>4728076</v>
      </c>
      <c r="G61" s="12">
        <v>16320967</v>
      </c>
      <c r="H61" s="12">
        <v>12601982</v>
      </c>
      <c r="I61" s="12">
        <v>5326943</v>
      </c>
      <c r="J61" s="12">
        <v>7275039</v>
      </c>
      <c r="K61" s="12">
        <v>1355491</v>
      </c>
      <c r="L61" s="198">
        <v>37</v>
      </c>
    </row>
    <row r="62" spans="1:12" s="4" customFormat="1" ht="9.75" customHeight="1">
      <c r="A62" s="7">
        <v>38</v>
      </c>
      <c r="B62" s="3" t="s">
        <v>82</v>
      </c>
      <c r="C62" s="3"/>
      <c r="D62" s="11">
        <v>1531876</v>
      </c>
      <c r="E62" s="12">
        <v>221292</v>
      </c>
      <c r="F62" s="12">
        <v>360372</v>
      </c>
      <c r="G62" s="12">
        <v>16057887</v>
      </c>
      <c r="H62" s="12">
        <v>13568988</v>
      </c>
      <c r="I62" s="12">
        <v>2302415</v>
      </c>
      <c r="J62" s="12">
        <v>11266573</v>
      </c>
      <c r="K62" s="12">
        <v>652391</v>
      </c>
      <c r="L62" s="198">
        <v>38</v>
      </c>
    </row>
    <row r="63" spans="1:12" s="4" customFormat="1" ht="9.75" customHeight="1">
      <c r="A63" s="7">
        <v>39</v>
      </c>
      <c r="B63" s="3" t="s">
        <v>83</v>
      </c>
      <c r="C63" s="3"/>
      <c r="D63" s="11" t="s">
        <v>306</v>
      </c>
      <c r="E63" s="12">
        <v>370299</v>
      </c>
      <c r="F63" s="12">
        <v>445006</v>
      </c>
      <c r="G63" s="12">
        <v>12950736</v>
      </c>
      <c r="H63" s="12">
        <v>11403796</v>
      </c>
      <c r="I63" s="12">
        <v>5840174</v>
      </c>
      <c r="J63" s="12">
        <v>5563622</v>
      </c>
      <c r="K63" s="12">
        <v>521334</v>
      </c>
      <c r="L63" s="198">
        <v>39</v>
      </c>
    </row>
    <row r="64" spans="1:12" s="4" customFormat="1" ht="9.75" customHeight="1">
      <c r="A64" s="7">
        <v>40</v>
      </c>
      <c r="B64" s="14" t="s">
        <v>4</v>
      </c>
      <c r="C64" s="14"/>
      <c r="D64" s="16">
        <f>SUM(D61:D63)</f>
        <v>3266669</v>
      </c>
      <c r="E64" s="17">
        <f>SUM(E61:E63)</f>
        <v>1683963</v>
      </c>
      <c r="F64" s="17">
        <f aca="true" t="shared" si="6" ref="F64:K64">SUM(F61:F63)</f>
        <v>5533454</v>
      </c>
      <c r="G64" s="17">
        <f t="shared" si="6"/>
        <v>45329590</v>
      </c>
      <c r="H64" s="17">
        <f t="shared" si="6"/>
        <v>37574766</v>
      </c>
      <c r="I64" s="17">
        <f t="shared" si="6"/>
        <v>13469532</v>
      </c>
      <c r="J64" s="17">
        <f t="shared" si="6"/>
        <v>24105234</v>
      </c>
      <c r="K64" s="17">
        <f t="shared" si="6"/>
        <v>2529216</v>
      </c>
      <c r="L64" s="198">
        <v>40</v>
      </c>
    </row>
    <row r="65" spans="1:12" s="4" customFormat="1" ht="6" customHeight="1">
      <c r="A65" s="7"/>
      <c r="B65" s="2"/>
      <c r="C65" s="2"/>
      <c r="D65" s="16"/>
      <c r="E65" s="24"/>
      <c r="F65" s="24"/>
      <c r="G65" s="24"/>
      <c r="H65" s="24"/>
      <c r="I65" s="24"/>
      <c r="J65" s="24"/>
      <c r="K65" s="24"/>
      <c r="L65" s="198"/>
    </row>
    <row r="66" spans="1:12" s="4" customFormat="1" ht="9.75" customHeight="1">
      <c r="A66" s="7" t="s">
        <v>7</v>
      </c>
      <c r="B66" s="8" t="s">
        <v>23</v>
      </c>
      <c r="C66" s="8"/>
      <c r="D66" s="30"/>
      <c r="E66" s="9"/>
      <c r="F66" s="9"/>
      <c r="G66" s="9"/>
      <c r="H66" s="9"/>
      <c r="I66" s="9"/>
      <c r="J66" s="9"/>
      <c r="K66" s="9"/>
      <c r="L66" s="198" t="s">
        <v>7</v>
      </c>
    </row>
    <row r="67" spans="1:12" s="4" customFormat="1" ht="9.75" customHeight="1">
      <c r="A67" s="7">
        <v>41</v>
      </c>
      <c r="B67" s="3" t="s">
        <v>84</v>
      </c>
      <c r="C67" s="3"/>
      <c r="D67" s="11">
        <v>1467530</v>
      </c>
      <c r="E67" s="12">
        <v>619674</v>
      </c>
      <c r="F67" s="12">
        <v>1052644</v>
      </c>
      <c r="G67" s="12">
        <v>21201635</v>
      </c>
      <c r="H67" s="12">
        <v>18286132</v>
      </c>
      <c r="I67" s="12">
        <v>10289279</v>
      </c>
      <c r="J67" s="12">
        <v>7996853</v>
      </c>
      <c r="K67" s="12">
        <v>919685</v>
      </c>
      <c r="L67" s="198">
        <v>41</v>
      </c>
    </row>
    <row r="68" spans="1:12" s="4" customFormat="1" ht="9.75" customHeight="1">
      <c r="A68" s="7">
        <v>42</v>
      </c>
      <c r="B68" s="3" t="s">
        <v>85</v>
      </c>
      <c r="C68" s="3"/>
      <c r="D68" s="11">
        <v>723753</v>
      </c>
      <c r="E68" s="12">
        <v>451459</v>
      </c>
      <c r="F68" s="12">
        <v>548132</v>
      </c>
      <c r="G68" s="12">
        <v>17846212</v>
      </c>
      <c r="H68" s="12">
        <v>16663918</v>
      </c>
      <c r="I68" s="12">
        <v>7039111</v>
      </c>
      <c r="J68" s="12">
        <v>9624807</v>
      </c>
      <c r="K68" s="12">
        <v>201520</v>
      </c>
      <c r="L68" s="198">
        <v>42</v>
      </c>
    </row>
    <row r="69" spans="1:12" s="4" customFormat="1" ht="9.75" customHeight="1">
      <c r="A69" s="7">
        <v>43</v>
      </c>
      <c r="B69" s="3" t="s">
        <v>86</v>
      </c>
      <c r="C69" s="3"/>
      <c r="D69" s="11">
        <v>1025687</v>
      </c>
      <c r="E69" s="12">
        <v>966252</v>
      </c>
      <c r="F69" s="12">
        <v>1353674</v>
      </c>
      <c r="G69" s="12">
        <v>32422880</v>
      </c>
      <c r="H69" s="12">
        <v>30009945</v>
      </c>
      <c r="I69" s="12">
        <v>22113806</v>
      </c>
      <c r="J69" s="12">
        <v>7896139</v>
      </c>
      <c r="K69" s="12">
        <v>1089923</v>
      </c>
      <c r="L69" s="198">
        <v>43</v>
      </c>
    </row>
    <row r="70" spans="1:12" s="4" customFormat="1" ht="9.75" customHeight="1">
      <c r="A70" s="7">
        <v>44</v>
      </c>
      <c r="B70" s="3" t="s">
        <v>81</v>
      </c>
      <c r="C70" s="3"/>
      <c r="D70" s="11">
        <v>1518719</v>
      </c>
      <c r="E70" s="12">
        <v>836518</v>
      </c>
      <c r="F70" s="12">
        <v>7593152</v>
      </c>
      <c r="G70" s="12">
        <v>84252562</v>
      </c>
      <c r="H70" s="12">
        <v>80792291</v>
      </c>
      <c r="I70" s="12">
        <v>67084672</v>
      </c>
      <c r="J70" s="12">
        <v>13707619</v>
      </c>
      <c r="K70" s="12">
        <v>1474866</v>
      </c>
      <c r="L70" s="198">
        <v>44</v>
      </c>
    </row>
    <row r="71" spans="1:12" s="4" customFormat="1" ht="9.75" customHeight="1">
      <c r="A71" s="7">
        <v>45</v>
      </c>
      <c r="B71" s="3" t="s">
        <v>82</v>
      </c>
      <c r="C71" s="3"/>
      <c r="D71" s="11" t="s">
        <v>306</v>
      </c>
      <c r="E71" s="12">
        <v>4211594</v>
      </c>
      <c r="F71" s="12">
        <v>1757786</v>
      </c>
      <c r="G71" s="12">
        <v>35121878</v>
      </c>
      <c r="H71" s="12">
        <v>33759823</v>
      </c>
      <c r="I71" s="12">
        <v>16710417</v>
      </c>
      <c r="J71" s="12">
        <v>17049406</v>
      </c>
      <c r="K71" s="12">
        <v>959144</v>
      </c>
      <c r="L71" s="198">
        <v>45</v>
      </c>
    </row>
    <row r="72" spans="1:12" s="4" customFormat="1" ht="9.75" customHeight="1">
      <c r="A72" s="7">
        <v>46</v>
      </c>
      <c r="B72" s="3" t="s">
        <v>87</v>
      </c>
      <c r="C72" s="3"/>
      <c r="D72" s="11">
        <v>1502657</v>
      </c>
      <c r="E72" s="12">
        <v>1575009</v>
      </c>
      <c r="F72" s="12">
        <v>809638</v>
      </c>
      <c r="G72" s="12">
        <v>16530707</v>
      </c>
      <c r="H72" s="12">
        <v>14270285</v>
      </c>
      <c r="I72" s="12">
        <v>10144676</v>
      </c>
      <c r="J72" s="12">
        <v>4125609</v>
      </c>
      <c r="K72" s="12">
        <v>475372</v>
      </c>
      <c r="L72" s="198">
        <v>46</v>
      </c>
    </row>
    <row r="73" spans="1:12" s="4" customFormat="1" ht="9.75" customHeight="1">
      <c r="A73" s="7">
        <v>47</v>
      </c>
      <c r="B73" s="3" t="s">
        <v>88</v>
      </c>
      <c r="C73" s="3"/>
      <c r="D73" s="11" t="s">
        <v>306</v>
      </c>
      <c r="E73" s="12">
        <v>605981</v>
      </c>
      <c r="F73" s="12">
        <v>1624433</v>
      </c>
      <c r="G73" s="12">
        <v>31201317</v>
      </c>
      <c r="H73" s="12">
        <v>29616340</v>
      </c>
      <c r="I73" s="12">
        <v>19064937</v>
      </c>
      <c r="J73" s="12">
        <v>10551403</v>
      </c>
      <c r="K73" s="12">
        <v>738701</v>
      </c>
      <c r="L73" s="198">
        <v>47</v>
      </c>
    </row>
    <row r="74" spans="1:12" s="4" customFormat="1" ht="9.75" customHeight="1">
      <c r="A74" s="7">
        <v>48</v>
      </c>
      <c r="B74" s="3" t="s">
        <v>89</v>
      </c>
      <c r="C74" s="3"/>
      <c r="D74" s="11">
        <v>2794809</v>
      </c>
      <c r="E74" s="12">
        <v>436980</v>
      </c>
      <c r="F74" s="12">
        <v>3282800</v>
      </c>
      <c r="G74" s="12">
        <v>42591457</v>
      </c>
      <c r="H74" s="12">
        <v>38708735</v>
      </c>
      <c r="I74" s="12">
        <v>32930677</v>
      </c>
      <c r="J74" s="12">
        <v>5778058</v>
      </c>
      <c r="K74" s="12">
        <v>717589</v>
      </c>
      <c r="L74" s="198">
        <v>48</v>
      </c>
    </row>
    <row r="75" spans="1:12" s="4" customFormat="1" ht="9.75" customHeight="1">
      <c r="A75" s="7">
        <v>49</v>
      </c>
      <c r="B75" s="3" t="s">
        <v>90</v>
      </c>
      <c r="C75" s="3"/>
      <c r="D75" s="11">
        <v>2786410</v>
      </c>
      <c r="E75" s="12">
        <v>402447</v>
      </c>
      <c r="F75" s="12">
        <v>1850602</v>
      </c>
      <c r="G75" s="12">
        <v>39111159</v>
      </c>
      <c r="H75" s="12">
        <v>32577852</v>
      </c>
      <c r="I75" s="12">
        <v>27469381</v>
      </c>
      <c r="J75" s="12">
        <v>5108471</v>
      </c>
      <c r="K75" s="12">
        <v>1304010</v>
      </c>
      <c r="L75" s="198">
        <v>49</v>
      </c>
    </row>
    <row r="76" spans="1:12" s="4" customFormat="1" ht="9.75" customHeight="1">
      <c r="A76" s="7">
        <v>50</v>
      </c>
      <c r="B76" s="14" t="s">
        <v>4</v>
      </c>
      <c r="C76" s="14"/>
      <c r="D76" s="16">
        <f>SUM(D67:D75)</f>
        <v>11819565</v>
      </c>
      <c r="E76" s="17">
        <f>SUM(E67:E75)</f>
        <v>10105914</v>
      </c>
      <c r="F76" s="17">
        <f aca="true" t="shared" si="7" ref="F76:K76">SUM(F67:F75)</f>
        <v>19872861</v>
      </c>
      <c r="G76" s="17">
        <f t="shared" si="7"/>
        <v>320279807</v>
      </c>
      <c r="H76" s="17">
        <f t="shared" si="7"/>
        <v>294685321</v>
      </c>
      <c r="I76" s="17">
        <f t="shared" si="7"/>
        <v>212846956</v>
      </c>
      <c r="J76" s="17">
        <f t="shared" si="7"/>
        <v>81838365</v>
      </c>
      <c r="K76" s="17">
        <f t="shared" si="7"/>
        <v>7880810</v>
      </c>
      <c r="L76" s="198">
        <v>50</v>
      </c>
    </row>
    <row r="77" spans="1:12" s="4" customFormat="1" ht="9.75" customHeight="1">
      <c r="A77" s="7">
        <v>51</v>
      </c>
      <c r="B77" s="20" t="s">
        <v>80</v>
      </c>
      <c r="C77" s="20"/>
      <c r="D77" s="16">
        <f>D64+D76</f>
        <v>15086234</v>
      </c>
      <c r="E77" s="17">
        <f>E64+E76</f>
        <v>11789877</v>
      </c>
      <c r="F77" s="17">
        <f aca="true" t="shared" si="8" ref="F77:K77">F64+F76</f>
        <v>25406315</v>
      </c>
      <c r="G77" s="17">
        <f t="shared" si="8"/>
        <v>365609397</v>
      </c>
      <c r="H77" s="17">
        <f t="shared" si="8"/>
        <v>332260087</v>
      </c>
      <c r="I77" s="17">
        <f t="shared" si="8"/>
        <v>226316488</v>
      </c>
      <c r="J77" s="17">
        <f t="shared" si="8"/>
        <v>105943599</v>
      </c>
      <c r="K77" s="17">
        <f t="shared" si="8"/>
        <v>10410026</v>
      </c>
      <c r="L77" s="198">
        <v>51</v>
      </c>
    </row>
    <row r="78" spans="1:12" s="4" customFormat="1" ht="9" customHeight="1">
      <c r="A78" s="423" t="s">
        <v>33</v>
      </c>
      <c r="B78" s="423"/>
      <c r="C78" s="423"/>
      <c r="D78" s="423"/>
      <c r="E78" s="423"/>
      <c r="F78" s="423"/>
      <c r="G78" s="423"/>
      <c r="H78" s="423"/>
      <c r="I78" s="423"/>
      <c r="J78" s="24"/>
      <c r="K78" s="24"/>
      <c r="L78" s="198"/>
    </row>
    <row r="79" spans="1:12" s="52" customFormat="1" ht="9" customHeight="1">
      <c r="A79" s="439" t="s">
        <v>136</v>
      </c>
      <c r="B79" s="439"/>
      <c r="C79" s="439"/>
      <c r="D79" s="439"/>
      <c r="E79" s="439"/>
      <c r="F79" s="439"/>
      <c r="G79" s="439"/>
      <c r="H79" s="144"/>
      <c r="I79" s="144"/>
      <c r="J79" s="145"/>
      <c r="K79" s="145"/>
      <c r="L79" s="223"/>
    </row>
    <row r="80" spans="1:12" s="52" customFormat="1" ht="12.75" customHeight="1">
      <c r="A80" s="439"/>
      <c r="B80" s="439"/>
      <c r="C80" s="439"/>
      <c r="D80" s="439"/>
      <c r="E80" s="439"/>
      <c r="F80" s="439"/>
      <c r="G80" s="439"/>
      <c r="L80" s="223"/>
    </row>
  </sheetData>
  <mergeCells count="25">
    <mergeCell ref="A80:G80"/>
    <mergeCell ref="A78:I78"/>
    <mergeCell ref="I13:J14"/>
    <mergeCell ref="F13:F15"/>
    <mergeCell ref="B2:F2"/>
    <mergeCell ref="G2:J2"/>
    <mergeCell ref="B3:F3"/>
    <mergeCell ref="G3:I3"/>
    <mergeCell ref="H8:J12"/>
    <mergeCell ref="K8:K15"/>
    <mergeCell ref="D6:D15"/>
    <mergeCell ref="G6:G15"/>
    <mergeCell ref="H6:K7"/>
    <mergeCell ref="A79:G79"/>
    <mergeCell ref="A17:F17"/>
    <mergeCell ref="G17:L17"/>
    <mergeCell ref="A29:F29"/>
    <mergeCell ref="G29:K29"/>
    <mergeCell ref="A59:F59"/>
    <mergeCell ref="G59:L59"/>
    <mergeCell ref="E1:F1"/>
    <mergeCell ref="B5:C16"/>
    <mergeCell ref="H5:I5"/>
    <mergeCell ref="E5:F12"/>
    <mergeCell ref="G1:H1"/>
  </mergeCells>
  <printOptions/>
  <pageMargins left="0.7874015748031497" right="0.7874015748031497" top="0.5905511811023623" bottom="0.7874015748031497" header="0.5118110236220472" footer="0.5118110236220472"/>
  <pageSetup fitToWidth="2" fitToHeight="1" horizontalDpi="600" verticalDpi="600" orientation="portrait" paperSize="9" scale="81" r:id="rId1"/>
  <headerFooter differentOddEven="1" alignWithMargins="0">
    <oddFooter>&amp;C18</oddFooter>
    <evenFooter>&amp;C19</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2024-02-20T12:36:55Z</cp:lastPrinted>
  <dcterms:created xsi:type="dcterms:W3CDTF">2006-10-19T12:47:06Z</dcterms:created>
  <dcterms:modified xsi:type="dcterms:W3CDTF">2024-02-20T12:49:20Z</dcterms:modified>
  <cp:category/>
  <cp:version/>
  <cp:contentType/>
  <cp:contentStatus/>
</cp:coreProperties>
</file>