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23070" windowHeight="4905" tabRatio="728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<sst xmlns="http://schemas.openxmlformats.org/spreadsheetml/2006/main" count="884" uniqueCount="352">
  <si>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</si>
  <si>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</si>
  <si>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</si>
  <si>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</si>
  <si>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</si>
  <si>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</si>
  <si>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</si>
  <si>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</si>
  <si>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</si>
  <si>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</si>
  <si>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</si>
  <si>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</si>
  <si>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</si>
  <si>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</si>
  <si>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</si>
  <si>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</si>
  <si>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</si>
  <si>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</si>
  <si>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</si>
  <si>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</si>
  <si>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</si>
  <si>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</si>
  <si>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</si>
  <si>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</si>
  <si>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</si>
  <si>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</si>
  <si>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</si>
  <si>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</si>
  <si>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</si>
  <si>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</si>
  <si>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</si>
  <si>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</si>
  <si>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</si>
  <si>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</si>
  <si>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</si>
  <si>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</si>
  <si>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</si>
  <si>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</si>
  <si>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</si>
  <si>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</si>
  <si>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</si>
  <si>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</si>
  <si>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</si>
  <si>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</si>
  <si>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</si>
  <si>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</si>
  <si>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</si>
  <si>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</si>
  <si>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</si>
  <si>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</si>
  <si>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</si>
  <si>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</si>
  <si>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</si>
  <si>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</si>
  <si>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</si>
  <si>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</si>
  <si>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</si>
  <si>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</si>
  <si>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</si>
  <si>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</si>
  <si>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</si>
  <si>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</si>
  <si>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</si>
  <si>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</si>
  <si>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</si>
  <si>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</si>
  <si>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</si>
  <si>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</si>
  <si>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</si>
  <si>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</si>
  <si>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</si>
  <si>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</si>
  <si>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</si>
  <si>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</si>
  <si>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</si>
  <si>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</si>
  <si>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</si>
  <si>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</si>
  <si>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</si>
  <si>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</si>
  <si>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</si>
  <si>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</si>
  <si>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</si>
  <si>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</si>
  <si>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</si>
  <si>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</si>
  <si>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</si>
  <si>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</si>
  <si>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</si>
  <si>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</si>
  <si>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</si>
  <si>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</si>
  <si>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</si>
  <si>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</si>
  <si>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</si>
  <si>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</si>
  <si>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</si>
  <si>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</si>
  <si>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</si>
  <si>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</si>
  <si>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</si>
  <si>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</si>
  <si>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</si>
  <si>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</si>
  <si>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</si>
  <si>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</si>
  <si>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</si>
  <si>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</si>
  <si>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</si>
  <si>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</si>
  <si>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</si>
  <si>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</si>
  <si>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</si>
  <si>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</si>
  <si>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</si>
  <si>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</si>
  <si>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</si>
  <si>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</si>
  <si>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</si>
  <si>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</si>
  <si>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</si>
  <si>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</si>
  <si>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</si>
  <si>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</si>
  <si>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</si>
  <si>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</si>
  <si>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</si>
  <si>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</si>
  <si>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</si>
  <si>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</si>
  <si>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</si>
  <si>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</si>
  <si>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</si>
  <si>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</si>
  <si>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</si>
  <si>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</si>
  <si>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</si>
  <si>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</si>
  <si>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</si>
  <si>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</si>
  <si>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</si>
  <si>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</si>
  <si>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</si>
  <si>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</si>
  <si>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</si>
  <si>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</si>
  <si>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</si>
  <si>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</si>
  <si>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</si>
  <si>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</si>
  <si>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</si>
  <si>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</si>
  <si>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</si>
  <si>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</si>
  <si>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</si>
  <si>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</si>
  <si>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</si>
  <si>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</si>
  <si>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</si>
  <si>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</si>
  <si>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</si>
  <si>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</si>
  <si>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</si>
  <si>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</si>
  <si>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</si>
  <si>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</si>
  <si>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</si>
  <si>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</si>
  <si>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</si>
  <si>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</si>
  <si>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</si>
  <si>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</si>
  <si>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</si>
  <si>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</si>
  <si>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</si>
  <si>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</si>
  <si>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</si>
  <si>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</si>
  <si>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</si>
  <si>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</si>
  <si>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</si>
  <si>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</si>
  <si>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</si>
  <si>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</si>
  <si>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</si>
  <si>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</si>
  <si>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</si>
  <si>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</si>
  <si>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</si>
  <si>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</si>
  <si>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</si>
  <si>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</si>
  <si>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</si>
  <si>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</si>
  <si>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</si>
  <si>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</si>
  <si>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</si>
  <si>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</si>
  <si>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</si>
  <si>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</si>
  <si>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</si>
  <si>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</si>
  <si>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</si>
  <si>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</si>
  <si>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</si>
  <si>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</si>
  <si>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</si>
  <si>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</si>
  <si>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</si>
  <si>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</si>
  <si>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</si>
  <si>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</si>
  <si>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</si>
  <si>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</si>
  <si>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</si>
  <si>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</si>
  <si>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</si>
  <si>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</si>
  <si>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</si>
  <si>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</si>
  <si>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</si>
  <si>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</si>
  <si>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</si>
  <si>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</si>
  <si>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</si>
  <si>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</si>
  <si>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</si>
  <si>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</si>
  <si>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</si>
  <si>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</si>
  <si>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</si>
  <si>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</si>
  <si>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</si>
  <si>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</si>
  <si>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</si>
  <si>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</si>
  <si>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</si>
  <si>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</si>
  <si>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</si>
  <si>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5. Einnahmen der Gemeinden/Gv in Bayern nach Arten und Gebietskörperschaftsgruppen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</si>
  <si>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</si>
  <si>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</si>
  <si>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</si>
  <si>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</si>
  <si>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</si>
  <si>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</si>
  <si>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</si>
  <si>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</si>
  <si>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</si>
  <si>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</si>
  <si>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</si>
  <si>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</si>
  <si>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</si>
  <si>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</si>
  <si>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</si>
  <si>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</si>
  <si>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</si>
  <si>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</si>
  <si>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</si>
  <si>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</si>
  <si>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</si>
  <si>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</si>
  <si>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</si>
  <si>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</si>
  <si>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</si>
  <si>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</si>
  <si>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</si>
  <si>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Wertpapierschulden</t>
  </si>
  <si>
    <t>2018  1. Vierteljahr</t>
  </si>
  <si>
    <t>2017  2. Vierteljahr</t>
  </si>
  <si>
    <t>2017  3. Vierteljahr</t>
  </si>
  <si>
    <t>2017  4. Vierteljahr</t>
  </si>
  <si>
    <t>kreis-angehörige Gemeinden</t>
  </si>
  <si>
    <t>Stand am 30. Juni</t>
  </si>
  <si>
    <t>,</t>
  </si>
  <si>
    <t xml:space="preserve">  </t>
  </si>
  <si>
    <t>Kreisangeh. Gemeinden</t>
  </si>
  <si>
    <t>2018  2. Vierteljahr</t>
  </si>
  <si>
    <t>804,808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</si>
  <si>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</si>
  <si>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</si>
  <si>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</si>
  <si>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</si>
  <si>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</si>
  <si>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</si>
  <si>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Aufnahme  3. Vierteljahr</t>
  </si>
  <si>
    <t>Tilgung   3. Vierteljahr</t>
  </si>
  <si>
    <t>Stand am 30. September</t>
  </si>
  <si>
    <t>30. Juni in %</t>
  </si>
  <si>
    <t>2018  3. Vierteljahr</t>
  </si>
  <si>
    <t>270-275</t>
  </si>
  <si>
    <t>680-685</t>
  </si>
  <si>
    <t>931,936-939</t>
  </si>
  <si>
    <t>-</t>
  </si>
  <si>
    <t>2. Bauausgaben der Gemeinden und Gemeindeverbände in Bayern 2017 bis 2019</t>
  </si>
  <si>
    <t>Gebietskörperschaftsgruppen im 3. Vierteljahr 2019</t>
  </si>
  <si>
    <t>Gebietskörperschaftsgruppen im 1. bis 3. Vierteljahr 2019</t>
  </si>
  <si>
    <t>Gemeindegrößenklassen im 3. Vierteljahr 2019</t>
  </si>
  <si>
    <t>Zu- bzw. Abnahme
3. Vj. 2019
gegenüber</t>
  </si>
  <si>
    <t>3. Vj. 18</t>
  </si>
  <si>
    <t>2. Vj. 19</t>
  </si>
  <si>
    <t>2. Bauausgaben der Gemeinden/Gv in Bayern 2017 bis 2019 nach Aufgabenbereichen</t>
  </si>
  <si>
    <t>im 3. Vierteljahr 2019</t>
  </si>
  <si>
    <t>2017  1 . Vierteljahr</t>
  </si>
  <si>
    <t>2018  4. Vierteljahr</t>
  </si>
  <si>
    <t>2019  1. Vierteljahr</t>
  </si>
  <si>
    <t>2019  2. Vierteljahr</t>
  </si>
  <si>
    <t>2019  3. Vierteljahr</t>
  </si>
  <si>
    <t>3. Vierteljahr 2019</t>
  </si>
  <si>
    <t>1. bis 3. Vierteljahr  2019</t>
  </si>
  <si>
    <t>im 1. bis 3. Vierteljahr 2019</t>
  </si>
  <si>
    <t>X</t>
  </si>
  <si>
    <r>
      <t>Gemeinden und Ge-meindeverbände</t>
    </r>
    <r>
      <rPr>
        <vertAlign val="superscript"/>
        <sz val="8"/>
        <rFont val="Arial"/>
        <family val="2"/>
      </rPr>
      <t>1)</t>
    </r>
  </si>
  <si>
    <t>außer-
dem</t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</si>
  <si>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</si>
  <si>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</si>
  <si>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</si>
  <si>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</si>
  <si>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</si>
  <si>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</si>
  <si>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</si>
  <si>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6. Ausgaben der Gemeinden/Gv in Bayern nach Arten und Gebietskörperschaftsgruppen</t>
  </si>
  <si>
    <t>Verwaltungs- und Betriebsaufwand</t>
  </si>
  <si>
    <t>Bereiche, weitere Finanzausgaben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</si>
  <si>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</si>
  <si>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</si>
  <si>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</si>
  <si>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</si>
  <si>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</si>
  <si>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</si>
  <si>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</si>
  <si>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</si>
  <si>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</si>
  <si>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</si>
  <si>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</si>
  <si>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/>
  </si>
  <si>
    <t>1) Ohne Verwaltungsgemeinschaften.</t>
  </si>
  <si>
    <t>Verän-derung gegen-
über dem 
3. Vj. 2018</t>
  </si>
  <si>
    <t>Verän-derung gegen-
über dem 
1. bis
3. Vj. 2018</t>
  </si>
  <si>
    <t>Verän-derung gegen-
über dem
 1. bis
3. Vj. 2018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</si>
  <si>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</si>
  <si>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</si>
  <si>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</si>
  <si>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</si>
  <si>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</si>
  <si>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</si>
  <si>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</si>
  <si>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</si>
  <si>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</si>
  <si>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Ohne Verwaltungsgemeinschaften.</t>
    </r>
  </si>
  <si>
    <t>außerdem</t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</si>
  <si>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
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Zivilschutz für Rechnung des Bundes, Ausbildungsförderung, Wohngeld.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</si>
</sst>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-\ ;\x\ "/>
    <numFmt numFmtId="177" formatCode="#\ ###\ ###,\ "/>
    <numFmt numFmtId="178" formatCode="_-* #,##0.0\ _€_-;\-* #,##0.0\ _€_-;_-* &quot;-&quot;??\ _€_-;_-@_-"/>
    <numFmt numFmtId="179" formatCode="_-* #,##0\ _€_-;\-* #,##0\ _€_-;_-* &quot;-&quot;??\ _€_-;_-@_-"/>
    <numFmt numFmtId="180" formatCode="#,##0.00;[Red]\-#,##0.00"/>
    <numFmt numFmtId="181" formatCode="#,##0;[Red]\-#,##0"/>
    <numFmt numFmtId="182" formatCode="#\ ###\ ##0\ ;\-#\ ###\ ##0\ \ "/>
    <numFmt numFmtId="183" formatCode="###\ ###\ \ \ ;\-###\ ###\ \ \ ;\-\ \ \ ;@"/>
    <numFmt numFmtId="184" formatCode="#\ ###\ ##0\ ;\-#\ ###\ ##0\ ;\-\ \ "/>
    <numFmt numFmtId="185" formatCode="#\ ###\ ##0.0\ ;\-#\ ###\ ##0.0\ ;\X\ ;\X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169" fontId="4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83" fontId="2" fillId="0" borderId="0">
      <alignment vertical="center"/>
      <protection/>
    </xf>
    <xf numFmtId="183" fontId="2" fillId="0" borderId="0">
      <alignment vertical="center"/>
      <protection/>
    </xf>
    <xf numFmtId="0" fontId="2" fillId="0" borderId="0">
      <alignment vertical="center"/>
      <protection/>
    </xf>
    <xf numFmtId="0" fontId="49" fillId="0" borderId="8" applyNumberFormat="0" applyFill="0" applyAlignment="0" applyProtection="0"/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38">
    <xf numFmtId="0" fontId="0" fillId="0" borderId="0" xfId="0" applyAlignment="1">
      <alignment/>
    </xf>
    <xf numFmtId="0" fontId="0" fillId="0" borderId="0" xfId="62" applyFont="1">
      <alignment/>
      <protection/>
    </xf>
    <xf numFmtId="0" fontId="6" fillId="0" borderId="0" xfId="62" applyFont="1" applyAlignment="1">
      <alignment horizontal="left"/>
      <protection/>
    </xf>
    <xf numFmtId="0" fontId="2" fillId="0" borderId="0" xfId="62" applyFont="1" applyAlignment="1">
      <alignment horizontal="centerContinuous"/>
      <protection/>
    </xf>
    <xf numFmtId="0" fontId="6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0" xfId="62" applyFont="1" applyAlignment="1">
      <alignment horizontal="right"/>
      <protection/>
    </xf>
    <xf numFmtId="165" fontId="0" fillId="0" borderId="0" xfId="62" applyNumberFormat="1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5" fillId="0" borderId="0" xfId="62" applyFont="1">
      <alignment/>
      <protection/>
    </xf>
    <xf numFmtId="165" fontId="5" fillId="0" borderId="0" xfId="62" applyNumberFormat="1" applyFont="1" applyAlignment="1">
      <alignment/>
      <protection/>
    </xf>
    <xf numFmtId="0" fontId="3" fillId="0" borderId="0" xfId="72" applyFont="1" applyBorder="1">
      <alignment/>
      <protection/>
    </xf>
    <xf numFmtId="0" fontId="3" fillId="0" borderId="10" xfId="72" applyFont="1" applyBorder="1" applyAlignment="1">
      <alignment horizontal="left"/>
      <protection/>
    </xf>
    <xf numFmtId="0" fontId="3" fillId="0" borderId="10" xfId="72" applyFont="1" applyBorder="1">
      <alignment/>
      <protection/>
    </xf>
    <xf numFmtId="0" fontId="3" fillId="0" borderId="11" xfId="72" applyFont="1" applyBorder="1" applyAlignment="1">
      <alignment horizontal="center"/>
      <protection/>
    </xf>
    <xf numFmtId="0" fontId="3" fillId="0" borderId="12" xfId="72" applyFont="1" applyBorder="1" applyAlignment="1">
      <alignment horizontal="left"/>
      <protection/>
    </xf>
    <xf numFmtId="0" fontId="3" fillId="0" borderId="0" xfId="72" applyFont="1" applyBorder="1" applyAlignment="1">
      <alignment horizontal="left"/>
      <protection/>
    </xf>
    <xf numFmtId="0" fontId="3" fillId="0" borderId="0" xfId="72" applyFont="1" applyAlignment="1">
      <alignment horizontal="left"/>
      <protection/>
    </xf>
    <xf numFmtId="0" fontId="3" fillId="0" borderId="0" xfId="72" applyFont="1">
      <alignment/>
      <protection/>
    </xf>
    <xf numFmtId="0" fontId="3" fillId="0" borderId="13" xfId="72" applyFont="1" applyBorder="1">
      <alignment/>
      <protection/>
    </xf>
    <xf numFmtId="0" fontId="3" fillId="0" borderId="14" xfId="72" applyFont="1" applyBorder="1">
      <alignment/>
      <protection/>
    </xf>
    <xf numFmtId="0" fontId="3" fillId="0" borderId="15" xfId="72" applyFont="1" applyBorder="1" applyAlignment="1">
      <alignment horizontal="left"/>
      <protection/>
    </xf>
    <xf numFmtId="172" fontId="3" fillId="0" borderId="16" xfId="72" applyNumberFormat="1" applyFont="1" applyBorder="1">
      <alignment/>
      <protection/>
    </xf>
    <xf numFmtId="173" fontId="10" fillId="0" borderId="16" xfId="72" applyNumberFormat="1" applyFont="1" applyBorder="1">
      <alignment/>
      <protection/>
    </xf>
    <xf numFmtId="172" fontId="3" fillId="0" borderId="17" xfId="72" applyNumberFormat="1" applyFont="1" applyBorder="1">
      <alignment/>
      <protection/>
    </xf>
    <xf numFmtId="184" fontId="3" fillId="0" borderId="16" xfId="72" applyNumberFormat="1" applyFont="1" applyBorder="1">
      <alignment/>
      <protection/>
    </xf>
    <xf numFmtId="184" fontId="3" fillId="0" borderId="17" xfId="72" applyNumberFormat="1" applyFont="1" applyBorder="1">
      <alignment/>
      <protection/>
    </xf>
    <xf numFmtId="168" fontId="3" fillId="0" borderId="16" xfId="72" applyNumberFormat="1" applyFont="1" applyBorder="1" applyAlignment="1">
      <alignment horizontal="right"/>
      <protection/>
    </xf>
    <xf numFmtId="168" fontId="3" fillId="0" borderId="17" xfId="72" applyNumberFormat="1" applyFont="1" applyBorder="1" applyAlignment="1">
      <alignment horizontal="right"/>
      <protection/>
    </xf>
    <xf numFmtId="0" fontId="3" fillId="0" borderId="15" xfId="72" applyFont="1" applyBorder="1" applyAlignment="1" quotePrefix="1">
      <alignment horizontal="left"/>
      <protection/>
    </xf>
    <xf numFmtId="172" fontId="11" fillId="0" borderId="16" xfId="78" applyNumberFormat="1" applyFont="1" applyBorder="1">
      <alignment vertical="center"/>
      <protection/>
    </xf>
    <xf numFmtId="172" fontId="11" fillId="0" borderId="17" xfId="78" applyNumberFormat="1" applyFont="1" applyBorder="1">
      <alignment vertical="center"/>
      <protection/>
    </xf>
    <xf numFmtId="185" fontId="10" fillId="0" borderId="16" xfId="72" applyNumberFormat="1" applyFont="1" applyBorder="1">
      <alignment/>
      <protection/>
    </xf>
    <xf numFmtId="0" fontId="3" fillId="0" borderId="0" xfId="72" applyFont="1" applyAlignment="1">
      <alignment/>
      <protection/>
    </xf>
    <xf numFmtId="168" fontId="3" fillId="0" borderId="0" xfId="72" applyNumberFormat="1" applyFont="1" applyBorder="1" applyAlignment="1">
      <alignment horizontal="right"/>
      <protection/>
    </xf>
    <xf numFmtId="0" fontId="9" fillId="0" borderId="0" xfId="72" applyFont="1" applyAlignment="1">
      <alignment horizontal="left" wrapText="1"/>
      <protection/>
    </xf>
    <xf numFmtId="0" fontId="3" fillId="0" borderId="17" xfId="72" applyFont="1" applyBorder="1">
      <alignment/>
      <protection/>
    </xf>
    <xf numFmtId="0" fontId="3" fillId="0" borderId="16" xfId="72" applyFont="1" applyBorder="1">
      <alignment/>
      <protection/>
    </xf>
    <xf numFmtId="49" fontId="3" fillId="0" borderId="0" xfId="72" applyNumberFormat="1" applyFont="1">
      <alignment/>
      <protection/>
    </xf>
    <xf numFmtId="49" fontId="3" fillId="0" borderId="17" xfId="72" applyNumberFormat="1" applyFont="1" applyBorder="1">
      <alignment/>
      <protection/>
    </xf>
    <xf numFmtId="173" fontId="12" fillId="0" borderId="17" xfId="78" applyNumberFormat="1" applyFont="1" applyBorder="1" applyAlignment="1">
      <alignment horizontal="right" vertical="center"/>
      <protection/>
    </xf>
    <xf numFmtId="175" fontId="11" fillId="0" borderId="16" xfId="78" applyNumberFormat="1" applyFont="1" applyBorder="1">
      <alignment vertical="center"/>
      <protection/>
    </xf>
    <xf numFmtId="182" fontId="11" fillId="0" borderId="17" xfId="78" applyNumberFormat="1" applyFont="1" applyBorder="1">
      <alignment vertical="center"/>
      <protection/>
    </xf>
    <xf numFmtId="172" fontId="3" fillId="0" borderId="0" xfId="72" applyNumberFormat="1" applyFont="1">
      <alignment/>
      <protection/>
    </xf>
    <xf numFmtId="182" fontId="11" fillId="0" borderId="16" xfId="78" applyNumberFormat="1" applyFont="1" applyBorder="1">
      <alignment vertical="center"/>
      <protection/>
    </xf>
    <xf numFmtId="172" fontId="11" fillId="0" borderId="0" xfId="78" applyNumberFormat="1" applyFont="1" applyBorder="1">
      <alignment vertical="center"/>
      <protection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172" fontId="11" fillId="0" borderId="16" xfId="78" applyNumberFormat="1" applyFont="1" applyFill="1" applyBorder="1">
      <alignment vertical="center"/>
      <protection/>
    </xf>
    <xf numFmtId="173" fontId="12" fillId="0" borderId="16" xfId="78" applyNumberFormat="1" applyFont="1" applyBorder="1" applyAlignment="1">
      <alignment horizontal="right" vertical="center"/>
      <protection/>
    </xf>
    <xf numFmtId="0" fontId="11" fillId="0" borderId="15" xfId="0" applyFont="1" applyBorder="1" applyAlignment="1">
      <alignment horizontal="centerContinuous"/>
    </xf>
    <xf numFmtId="165" fontId="11" fillId="0" borderId="0" xfId="0" applyNumberFormat="1" applyFont="1" applyAlignment="1">
      <alignment horizontal="center"/>
    </xf>
    <xf numFmtId="176" fontId="12" fillId="0" borderId="16" xfId="78" applyNumberFormat="1" applyFont="1" applyBorder="1" applyAlignment="1">
      <alignment horizontal="right" vertical="center"/>
      <protection/>
    </xf>
    <xf numFmtId="176" fontId="12" fillId="0" borderId="17" xfId="78" applyNumberFormat="1" applyFont="1" applyBorder="1" applyAlignment="1">
      <alignment horizontal="right" vertical="center"/>
      <protection/>
    </xf>
    <xf numFmtId="0" fontId="13" fillId="0" borderId="15" xfId="0" applyFont="1" applyBorder="1" applyAlignment="1">
      <alignment horizontal="centerContinuous"/>
    </xf>
    <xf numFmtId="172" fontId="13" fillId="0" borderId="16" xfId="78" applyNumberFormat="1" applyFont="1" applyBorder="1">
      <alignment vertical="center"/>
      <protection/>
    </xf>
    <xf numFmtId="172" fontId="13" fillId="0" borderId="16" xfId="78" applyNumberFormat="1" applyFont="1" applyFill="1" applyBorder="1">
      <alignment vertical="center"/>
      <protection/>
    </xf>
    <xf numFmtId="173" fontId="16" fillId="0" borderId="16" xfId="78" applyNumberFormat="1" applyFont="1" applyBorder="1" applyAlignment="1">
      <alignment horizontal="right" vertical="center"/>
      <protection/>
    </xf>
    <xf numFmtId="173" fontId="16" fillId="0" borderId="17" xfId="78" applyNumberFormat="1" applyFont="1" applyBorder="1" applyAlignment="1">
      <alignment horizontal="right" vertical="center"/>
      <protection/>
    </xf>
    <xf numFmtId="165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3" fillId="0" borderId="0" xfId="82" applyFont="1" applyAlignment="1">
      <alignment horizontal="centerContinuous" vertical="center"/>
      <protection/>
    </xf>
    <xf numFmtId="0" fontId="11" fillId="0" borderId="0" xfId="82" applyFont="1" applyAlignment="1">
      <alignment horizontal="centerContinuous" vertical="center"/>
      <protection/>
    </xf>
    <xf numFmtId="0" fontId="13" fillId="0" borderId="0" xfId="78" applyFont="1" applyBorder="1">
      <alignment vertical="center"/>
      <protection/>
    </xf>
    <xf numFmtId="0" fontId="13" fillId="0" borderId="0" xfId="78" applyFont="1">
      <alignment vertical="center"/>
      <protection/>
    </xf>
    <xf numFmtId="0" fontId="11" fillId="0" borderId="20" xfId="78" applyFont="1" applyBorder="1" applyAlignment="1">
      <alignment horizontal="centerContinuous" vertical="center"/>
      <protection/>
    </xf>
    <xf numFmtId="0" fontId="11" fillId="0" borderId="21" xfId="78" applyFont="1" applyBorder="1" applyAlignment="1">
      <alignment horizontal="centerContinuous" vertical="center"/>
      <protection/>
    </xf>
    <xf numFmtId="0" fontId="11" fillId="0" borderId="0" xfId="78" applyFont="1" applyBorder="1">
      <alignment vertical="center"/>
      <protection/>
    </xf>
    <xf numFmtId="0" fontId="11" fillId="0" borderId="0" xfId="78" applyFont="1">
      <alignment vertical="center"/>
      <protection/>
    </xf>
    <xf numFmtId="0" fontId="11" fillId="0" borderId="0" xfId="78" applyFont="1" applyBorder="1" applyAlignment="1" quotePrefix="1">
      <alignment horizontal="centerContinuous" vertical="center"/>
      <protection/>
    </xf>
    <xf numFmtId="0" fontId="11" fillId="0" borderId="0" xfId="78" applyFont="1" applyBorder="1" applyAlignment="1">
      <alignment horizontal="centerContinuous" vertical="center"/>
      <protection/>
    </xf>
    <xf numFmtId="0" fontId="13" fillId="0" borderId="0" xfId="78" applyFont="1" applyAlignment="1">
      <alignment horizontal="centerContinuous" vertical="center"/>
      <protection/>
    </xf>
    <xf numFmtId="0" fontId="11" fillId="0" borderId="0" xfId="78" applyFont="1" applyAlignment="1">
      <alignment horizontal="centerContinuous" vertical="center"/>
      <protection/>
    </xf>
    <xf numFmtId="166" fontId="11" fillId="0" borderId="0" xfId="104" applyFont="1" applyBorder="1" quotePrefix="1">
      <alignment vertical="center"/>
      <protection/>
    </xf>
    <xf numFmtId="167" fontId="11" fillId="0" borderId="0" xfId="78" applyNumberFormat="1" applyFont="1" applyBorder="1" applyAlignment="1">
      <alignment vertical="center"/>
      <protection/>
    </xf>
    <xf numFmtId="167" fontId="11" fillId="0" borderId="0" xfId="78" applyNumberFormat="1" applyFont="1" applyBorder="1">
      <alignment vertical="center"/>
      <protection/>
    </xf>
    <xf numFmtId="0" fontId="11" fillId="0" borderId="0" xfId="62" applyNumberFormat="1" applyFont="1" applyAlignment="1">
      <alignment horizontal="left"/>
      <protection/>
    </xf>
    <xf numFmtId="0" fontId="13" fillId="0" borderId="0" xfId="78" applyFont="1" applyBorder="1" applyAlignment="1" quotePrefix="1">
      <alignment horizontal="centerContinuous" vertical="center"/>
      <protection/>
    </xf>
    <xf numFmtId="166" fontId="13" fillId="0" borderId="0" xfId="104" applyFont="1" applyBorder="1" quotePrefix="1">
      <alignment vertical="center"/>
      <protection/>
    </xf>
    <xf numFmtId="0" fontId="13" fillId="0" borderId="0" xfId="78" applyFont="1" applyBorder="1" applyAlignment="1">
      <alignment horizontal="centerContinuous" vertical="center"/>
      <protection/>
    </xf>
    <xf numFmtId="167" fontId="13" fillId="0" borderId="0" xfId="78" applyNumberFormat="1" applyFont="1" applyBorder="1" applyAlignment="1">
      <alignment horizontal="centerContinuous" vertical="center"/>
      <protection/>
    </xf>
    <xf numFmtId="1" fontId="11" fillId="0" borderId="0" xfId="78" applyNumberFormat="1" applyFont="1">
      <alignment vertical="center"/>
      <protection/>
    </xf>
    <xf numFmtId="0" fontId="11" fillId="0" borderId="0" xfId="78" applyFont="1" applyFill="1" applyBorder="1">
      <alignment vertical="center"/>
      <protection/>
    </xf>
    <xf numFmtId="0" fontId="11" fillId="0" borderId="0" xfId="78" applyFont="1" applyFill="1">
      <alignment vertical="center"/>
      <protection/>
    </xf>
    <xf numFmtId="0" fontId="17" fillId="0" borderId="0" xfId="82" applyFont="1" applyAlignment="1">
      <alignment horizontal="centerContinuous" vertical="center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/>
    </xf>
    <xf numFmtId="172" fontId="11" fillId="0" borderId="16" xfId="79" applyNumberFormat="1" applyFont="1" applyBorder="1">
      <alignment vertical="center"/>
      <protection/>
    </xf>
    <xf numFmtId="172" fontId="11" fillId="0" borderId="17" xfId="79" applyNumberFormat="1" applyFont="1" applyBorder="1">
      <alignment vertical="center"/>
      <protection/>
    </xf>
    <xf numFmtId="178" fontId="3" fillId="0" borderId="0" xfId="44" applyNumberFormat="1" applyFont="1" applyAlignment="1">
      <alignment/>
    </xf>
    <xf numFmtId="179" fontId="3" fillId="0" borderId="0" xfId="44" applyNumberFormat="1" applyFont="1" applyAlignment="1">
      <alignment/>
    </xf>
    <xf numFmtId="0" fontId="3" fillId="0" borderId="17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174" fontId="12" fillId="0" borderId="16" xfId="79" applyNumberFormat="1" applyFont="1" applyBorder="1" applyAlignment="1">
      <alignment horizontal="right" vertical="center"/>
      <protection/>
    </xf>
    <xf numFmtId="174" fontId="12" fillId="0" borderId="17" xfId="79" applyNumberFormat="1" applyFont="1" applyBorder="1" applyAlignment="1">
      <alignment horizontal="right" vertical="center"/>
      <protection/>
    </xf>
    <xf numFmtId="43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62" applyFont="1">
      <alignment/>
      <protection/>
    </xf>
    <xf numFmtId="172" fontId="11" fillId="0" borderId="0" xfId="79" applyNumberFormat="1" applyFont="1" applyBorder="1">
      <alignment vertical="center"/>
      <protection/>
    </xf>
    <xf numFmtId="0" fontId="3" fillId="0" borderId="0" xfId="68" applyFont="1">
      <alignment/>
      <protection/>
    </xf>
    <xf numFmtId="0" fontId="9" fillId="0" borderId="0" xfId="62" applyFont="1">
      <alignment/>
      <protection/>
    </xf>
    <xf numFmtId="0" fontId="11" fillId="0" borderId="0" xfId="80" applyFont="1">
      <alignment vertical="center"/>
      <protection/>
    </xf>
    <xf numFmtId="0" fontId="11" fillId="0" borderId="0" xfId="80" applyFont="1" applyBorder="1">
      <alignment vertical="center"/>
      <protection/>
    </xf>
    <xf numFmtId="0" fontId="11" fillId="0" borderId="0" xfId="80" applyFont="1" applyFill="1">
      <alignment vertical="center"/>
      <protection/>
    </xf>
    <xf numFmtId="0" fontId="13" fillId="0" borderId="10" xfId="80" applyFont="1" applyBorder="1" applyAlignment="1" quotePrefix="1">
      <alignment horizontal="centerContinuous" vertical="center"/>
      <protection/>
    </xf>
    <xf numFmtId="0" fontId="13" fillId="0" borderId="10" xfId="80" applyFont="1" applyBorder="1" applyAlignment="1">
      <alignment horizontal="centerContinuous" vertical="center"/>
      <protection/>
    </xf>
    <xf numFmtId="0" fontId="13" fillId="0" borderId="10" xfId="80" applyFont="1" applyBorder="1" applyAlignment="1">
      <alignment vertical="center"/>
      <protection/>
    </xf>
    <xf numFmtId="0" fontId="11" fillId="0" borderId="10" xfId="80" applyFont="1" applyBorder="1" applyAlignment="1">
      <alignment vertical="center"/>
      <protection/>
    </xf>
    <xf numFmtId="0" fontId="13" fillId="0" borderId="0" xfId="80" applyFont="1" applyAlignment="1">
      <alignment horizontal="center" vertical="center"/>
      <protection/>
    </xf>
    <xf numFmtId="0" fontId="13" fillId="0" borderId="0" xfId="80" applyFont="1" applyFill="1" applyAlignment="1">
      <alignment horizontal="center" vertical="center"/>
      <protection/>
    </xf>
    <xf numFmtId="0" fontId="11" fillId="0" borderId="11" xfId="80" applyFont="1" applyBorder="1" applyAlignment="1">
      <alignment horizontal="centerContinuous" vertical="center"/>
      <protection/>
    </xf>
    <xf numFmtId="0" fontId="11" fillId="0" borderId="10" xfId="80" applyFont="1" applyBorder="1" applyAlignment="1">
      <alignment horizontal="centerContinuous" vertical="center"/>
      <protection/>
    </xf>
    <xf numFmtId="0" fontId="13" fillId="0" borderId="0" xfId="80" applyFont="1" applyAlignment="1" quotePrefix="1">
      <alignment horizontal="centerContinuous" vertical="center"/>
      <protection/>
    </xf>
    <xf numFmtId="0" fontId="13" fillId="0" borderId="0" xfId="80" applyFont="1" applyAlignment="1">
      <alignment horizontal="centerContinuous" vertical="center"/>
      <protection/>
    </xf>
    <xf numFmtId="0" fontId="13" fillId="0" borderId="0" xfId="80" applyFont="1" applyAlignment="1">
      <alignment vertical="center"/>
      <protection/>
    </xf>
    <xf numFmtId="0" fontId="11" fillId="0" borderId="0" xfId="80" applyFont="1" applyBorder="1" applyAlignment="1">
      <alignment horizontal="centerContinuous" vertical="center"/>
      <protection/>
    </xf>
    <xf numFmtId="3" fontId="11" fillId="0" borderId="0" xfId="80" applyNumberFormat="1" applyFont="1" applyBorder="1">
      <alignment vertical="center"/>
      <protection/>
    </xf>
    <xf numFmtId="3" fontId="11" fillId="0" borderId="0" xfId="80" applyNumberFormat="1" applyFont="1">
      <alignment vertical="center"/>
      <protection/>
    </xf>
    <xf numFmtId="0" fontId="11" fillId="0" borderId="0" xfId="80" applyFont="1" applyAlignment="1">
      <alignment vertical="center"/>
      <protection/>
    </xf>
    <xf numFmtId="0" fontId="11" fillId="0" borderId="0" xfId="104" applyNumberFormat="1" applyFont="1" applyBorder="1" applyAlignment="1">
      <alignment horizontal="left" vertical="center"/>
      <protection/>
    </xf>
    <xf numFmtId="0" fontId="11" fillId="0" borderId="0" xfId="104" applyNumberFormat="1" applyFont="1" applyBorder="1" applyAlignment="1" quotePrefix="1">
      <alignment horizontal="left" vertical="center"/>
      <protection/>
    </xf>
    <xf numFmtId="0" fontId="11" fillId="0" borderId="0" xfId="104" applyNumberFormat="1" applyFont="1" applyBorder="1" applyAlignment="1" quotePrefix="1">
      <alignment horizontal="centerContinuous" vertical="center"/>
      <protection/>
    </xf>
    <xf numFmtId="166" fontId="11" fillId="0" borderId="0" xfId="104" applyFont="1" applyBorder="1" applyAlignment="1" quotePrefix="1">
      <alignment vertical="center"/>
      <protection/>
    </xf>
    <xf numFmtId="181" fontId="11" fillId="0" borderId="0" xfId="80" applyNumberFormat="1" applyFont="1" applyBorder="1">
      <alignment vertical="center"/>
      <protection/>
    </xf>
    <xf numFmtId="0" fontId="13" fillId="0" borderId="0" xfId="80" applyFont="1" applyBorder="1">
      <alignment vertical="center"/>
      <protection/>
    </xf>
    <xf numFmtId="0" fontId="11" fillId="0" borderId="0" xfId="80" applyFont="1" applyBorder="1" applyAlignment="1">
      <alignment vertical="center"/>
      <protection/>
    </xf>
    <xf numFmtId="181" fontId="11" fillId="0" borderId="0" xfId="80" applyNumberFormat="1" applyFont="1" applyFill="1" applyBorder="1">
      <alignment vertical="center"/>
      <protection/>
    </xf>
    <xf numFmtId="0" fontId="13" fillId="0" borderId="0" xfId="80" applyFont="1" applyBorder="1" quotePrefix="1">
      <alignment vertical="center"/>
      <protection/>
    </xf>
    <xf numFmtId="0" fontId="11" fillId="0" borderId="0" xfId="80" applyNumberFormat="1" applyFont="1" applyBorder="1" quotePrefix="1">
      <alignment vertical="center"/>
      <protection/>
    </xf>
    <xf numFmtId="0" fontId="11" fillId="0" borderId="0" xfId="80" applyFont="1" applyBorder="1" quotePrefix="1">
      <alignment vertical="center"/>
      <protection/>
    </xf>
    <xf numFmtId="166" fontId="11" fillId="0" borderId="0" xfId="104" applyFont="1" applyBorder="1" applyAlignment="1" quotePrefix="1">
      <alignment horizontal="centerContinuous" vertical="center"/>
      <protection/>
    </xf>
    <xf numFmtId="0" fontId="11" fillId="0" borderId="0" xfId="80" applyFont="1" applyBorder="1" applyAlignment="1">
      <alignment horizontal="right" vertical="center"/>
      <protection/>
    </xf>
    <xf numFmtId="181" fontId="11" fillId="0" borderId="0" xfId="45" applyNumberFormat="1" applyFont="1" applyBorder="1" applyAlignment="1">
      <alignment vertical="center"/>
    </xf>
    <xf numFmtId="181" fontId="11" fillId="0" borderId="0" xfId="45" applyNumberFormat="1" applyFont="1" applyFill="1" applyBorder="1" applyAlignment="1">
      <alignment vertical="center"/>
    </xf>
    <xf numFmtId="0" fontId="13" fillId="0" borderId="0" xfId="80" applyFont="1" applyBorder="1" applyAlignment="1">
      <alignment vertical="center"/>
      <protection/>
    </xf>
    <xf numFmtId="0" fontId="13" fillId="0" borderId="0" xfId="80" applyFont="1" applyBorder="1" applyAlignment="1">
      <alignment horizontal="right" vertical="center"/>
      <protection/>
    </xf>
    <xf numFmtId="172" fontId="13" fillId="0" borderId="17" xfId="78" applyNumberFormat="1" applyFont="1" applyBorder="1">
      <alignment vertical="center"/>
      <protection/>
    </xf>
    <xf numFmtId="0" fontId="11" fillId="0" borderId="0" xfId="80" applyFont="1" applyFill="1" applyBorder="1">
      <alignment vertical="center"/>
      <protection/>
    </xf>
    <xf numFmtId="0" fontId="11" fillId="0" borderId="0" xfId="78" applyNumberFormat="1" applyFont="1" applyBorder="1">
      <alignment vertical="center"/>
      <protection/>
    </xf>
    <xf numFmtId="0" fontId="13" fillId="0" borderId="0" xfId="80" applyNumberFormat="1" applyFont="1" applyBorder="1">
      <alignment vertical="center"/>
      <protection/>
    </xf>
    <xf numFmtId="0" fontId="11" fillId="0" borderId="0" xfId="80" applyNumberFormat="1" applyFont="1" applyBorder="1">
      <alignment vertical="center"/>
      <protection/>
    </xf>
    <xf numFmtId="0" fontId="11" fillId="0" borderId="0" xfId="80" applyNumberFormat="1" applyFont="1" applyBorder="1" applyAlignment="1" quotePrefix="1">
      <alignment horizontal="left" vertical="center"/>
      <protection/>
    </xf>
    <xf numFmtId="0" fontId="11" fillId="0" borderId="0" xfId="80" applyNumberFormat="1" applyFont="1" applyBorder="1" applyAlignment="1">
      <alignment horizontal="centerContinuous" vertical="center"/>
      <protection/>
    </xf>
    <xf numFmtId="0" fontId="13" fillId="0" borderId="0" xfId="80" applyNumberFormat="1" applyFont="1" applyBorder="1" applyAlignment="1" quotePrefix="1">
      <alignment horizontal="centerContinuous" vertical="center"/>
      <protection/>
    </xf>
    <xf numFmtId="0" fontId="11" fillId="0" borderId="0" xfId="80" applyNumberFormat="1" applyFont="1" applyBorder="1" applyAlignment="1" quotePrefix="1">
      <alignment horizontal="centerContinuous" vertical="center"/>
      <protection/>
    </xf>
    <xf numFmtId="0" fontId="13" fillId="0" borderId="0" xfId="80" applyNumberFormat="1" applyFont="1" applyBorder="1" applyAlignment="1">
      <alignment horizontal="centerContinuous" vertical="center"/>
      <protection/>
    </xf>
    <xf numFmtId="172" fontId="11" fillId="0" borderId="17" xfId="78" applyNumberFormat="1" applyFont="1" applyFill="1" applyBorder="1">
      <alignment vertical="center"/>
      <protection/>
    </xf>
    <xf numFmtId="1" fontId="11" fillId="0" borderId="0" xfId="80" applyNumberFormat="1" applyFont="1" applyBorder="1">
      <alignment vertical="center"/>
      <protection/>
    </xf>
    <xf numFmtId="0" fontId="13" fillId="0" borderId="0" xfId="80" applyNumberFormat="1" applyFont="1" applyBorder="1" quotePrefix="1">
      <alignment vertical="center"/>
      <protection/>
    </xf>
    <xf numFmtId="0" fontId="11" fillId="0" borderId="0" xfId="80" applyNumberFormat="1" applyFont="1" applyBorder="1" applyAlignment="1">
      <alignment horizontal="right" vertical="center"/>
      <protection/>
    </xf>
    <xf numFmtId="0" fontId="11" fillId="0" borderId="0" xfId="80" applyFont="1" applyAlignment="1">
      <alignment horizontal="centerContinuous" vertical="center"/>
      <protection/>
    </xf>
    <xf numFmtId="170" fontId="11" fillId="0" borderId="0" xfId="80" applyNumberFormat="1" applyFont="1" applyBorder="1">
      <alignment vertical="center"/>
      <protection/>
    </xf>
    <xf numFmtId="170" fontId="13" fillId="0" borderId="0" xfId="80" applyNumberFormat="1" applyFont="1" applyBorder="1" applyAlignment="1">
      <alignment vertical="center"/>
      <protection/>
    </xf>
    <xf numFmtId="0" fontId="13" fillId="0" borderId="0" xfId="80" applyFont="1" applyBorder="1" applyAlignment="1">
      <alignment/>
      <protection/>
    </xf>
    <xf numFmtId="0" fontId="19" fillId="0" borderId="0" xfId="80" applyFont="1" applyAlignment="1">
      <alignment/>
      <protection/>
    </xf>
    <xf numFmtId="172" fontId="13" fillId="0" borderId="17" xfId="78" applyNumberFormat="1" applyFont="1" applyFill="1" applyBorder="1">
      <alignment vertical="center"/>
      <protection/>
    </xf>
    <xf numFmtId="181" fontId="13" fillId="0" borderId="0" xfId="45" applyNumberFormat="1" applyFont="1" applyBorder="1" applyAlignment="1">
      <alignment vertical="center"/>
    </xf>
    <xf numFmtId="0" fontId="13" fillId="0" borderId="0" xfId="80" applyFont="1" applyFill="1" applyBorder="1">
      <alignment vertical="center"/>
      <protection/>
    </xf>
    <xf numFmtId="170" fontId="19" fillId="0" borderId="0" xfId="80" applyNumberFormat="1" applyFont="1" applyFill="1" applyBorder="1" applyAlignment="1">
      <alignment vertical="center"/>
      <protection/>
    </xf>
    <xf numFmtId="180" fontId="11" fillId="0" borderId="0" xfId="45" applyFont="1" applyBorder="1" applyAlignment="1">
      <alignment vertical="center"/>
    </xf>
    <xf numFmtId="0" fontId="13" fillId="0" borderId="0" xfId="80" applyFont="1" applyBorder="1" applyAlignment="1">
      <alignment horizontal="centerContinuous" vertical="center"/>
      <protection/>
    </xf>
    <xf numFmtId="171" fontId="13" fillId="0" borderId="0" xfId="80" applyNumberFormat="1" applyFont="1" applyBorder="1" applyAlignment="1">
      <alignment horizontal="center" vertical="center"/>
      <protection/>
    </xf>
    <xf numFmtId="177" fontId="3" fillId="0" borderId="16" xfId="66" applyNumberFormat="1" applyFont="1" applyFill="1" applyBorder="1">
      <alignment/>
      <protection/>
    </xf>
    <xf numFmtId="177" fontId="3" fillId="0" borderId="17" xfId="66" applyNumberFormat="1" applyFont="1" applyFill="1" applyBorder="1">
      <alignment/>
      <protection/>
    </xf>
    <xf numFmtId="170" fontId="11" fillId="0" borderId="0" xfId="80" applyNumberFormat="1" applyFont="1" applyBorder="1" applyAlignment="1">
      <alignment vertical="center"/>
      <protection/>
    </xf>
    <xf numFmtId="170" fontId="11" fillId="0" borderId="0" xfId="80" applyNumberFormat="1" applyFont="1">
      <alignment vertical="center"/>
      <protection/>
    </xf>
    <xf numFmtId="0" fontId="11" fillId="0" borderId="0" xfId="80" applyNumberFormat="1" applyFont="1" applyAlignment="1">
      <alignment horizontal="left" vertical="center"/>
      <protection/>
    </xf>
    <xf numFmtId="170" fontId="11" fillId="0" borderId="0" xfId="80" applyNumberFormat="1" applyFont="1" applyFill="1">
      <alignment vertical="center"/>
      <protection/>
    </xf>
    <xf numFmtId="0" fontId="13" fillId="0" borderId="0" xfId="80" applyFont="1">
      <alignment vertical="center"/>
      <protection/>
    </xf>
    <xf numFmtId="0" fontId="13" fillId="0" borderId="0" xfId="80" applyFont="1" applyFill="1">
      <alignment vertical="center"/>
      <protection/>
    </xf>
    <xf numFmtId="0" fontId="13" fillId="0" borderId="0" xfId="104" applyNumberFormat="1" applyFont="1" applyBorder="1" applyAlignment="1" quotePrefix="1">
      <alignment horizontal="left" vertical="center"/>
      <protection/>
    </xf>
    <xf numFmtId="0" fontId="11" fillId="0" borderId="12" xfId="81" applyFont="1" applyFill="1" applyBorder="1" applyAlignment="1">
      <alignment horizontal="centerContinuous" vertical="center"/>
      <protection/>
    </xf>
    <xf numFmtId="0" fontId="3" fillId="0" borderId="12" xfId="81" applyFont="1" applyFill="1" applyBorder="1" applyAlignment="1">
      <alignment horizontal="centerContinuous" vertical="center"/>
      <protection/>
    </xf>
    <xf numFmtId="0" fontId="11" fillId="0" borderId="19" xfId="81" applyFont="1" applyFill="1" applyBorder="1" applyAlignment="1">
      <alignment horizontal="centerContinuous" vertical="center"/>
      <protection/>
    </xf>
    <xf numFmtId="0" fontId="3" fillId="0" borderId="19" xfId="81" applyFont="1" applyFill="1" applyBorder="1" applyAlignment="1">
      <alignment horizontal="centerContinuous" vertical="center"/>
      <protection/>
    </xf>
    <xf numFmtId="172" fontId="12" fillId="0" borderId="16" xfId="78" applyNumberFormat="1" applyFont="1" applyBorder="1">
      <alignment vertical="center"/>
      <protection/>
    </xf>
    <xf numFmtId="172" fontId="12" fillId="0" borderId="17" xfId="78" applyNumberFormat="1" applyFont="1" applyBorder="1">
      <alignment vertical="center"/>
      <protection/>
    </xf>
    <xf numFmtId="172" fontId="16" fillId="0" borderId="16" xfId="78" applyNumberFormat="1" applyFont="1" applyBorder="1">
      <alignment vertical="center"/>
      <protection/>
    </xf>
    <xf numFmtId="172" fontId="16" fillId="0" borderId="17" xfId="78" applyNumberFormat="1" applyFont="1" applyBorder="1">
      <alignment vertical="center"/>
      <protection/>
    </xf>
    <xf numFmtId="173" fontId="12" fillId="0" borderId="17" xfId="79" applyNumberFormat="1" applyFont="1" applyBorder="1" applyAlignment="1">
      <alignment horizontal="right" vertical="center"/>
      <protection/>
    </xf>
    <xf numFmtId="173" fontId="12" fillId="0" borderId="16" xfId="79" applyNumberFormat="1" applyFont="1" applyBorder="1" applyAlignment="1">
      <alignment horizontal="right" vertical="center"/>
      <protection/>
    </xf>
    <xf numFmtId="49" fontId="3" fillId="0" borderId="20" xfId="62" applyNumberFormat="1" applyFont="1" applyBorder="1" applyAlignment="1">
      <alignment horizontal="center" vertical="center"/>
      <protection/>
    </xf>
    <xf numFmtId="0" fontId="17" fillId="0" borderId="0" xfId="80" applyFont="1" applyAlignment="1">
      <alignment horizontal="center" vertical="center"/>
      <protection/>
    </xf>
    <xf numFmtId="0" fontId="11" fillId="0" borderId="0" xfId="104" applyNumberFormat="1" applyFont="1" applyBorder="1" applyAlignment="1" quotePrefix="1">
      <alignment horizontal="left" vertical="center"/>
      <protection/>
    </xf>
    <xf numFmtId="0" fontId="11" fillId="0" borderId="13" xfId="81" applyFont="1" applyFill="1" applyBorder="1" applyAlignment="1">
      <alignment horizontal="centerContinuous" vertical="center"/>
      <protection/>
    </xf>
    <xf numFmtId="0" fontId="11" fillId="0" borderId="22" xfId="81" applyFont="1" applyFill="1" applyBorder="1" applyAlignment="1">
      <alignment horizontal="centerContinuous" vertical="center"/>
      <protection/>
    </xf>
    <xf numFmtId="0" fontId="11" fillId="0" borderId="0" xfId="104" applyNumberFormat="1" applyFont="1" applyBorder="1" applyAlignment="1" quotePrefix="1">
      <alignment horizontal="right" vertical="center"/>
      <protection/>
    </xf>
    <xf numFmtId="0" fontId="11" fillId="0" borderId="0" xfId="104" applyNumberFormat="1" applyFont="1" applyBorder="1" applyAlignment="1" quotePrefix="1">
      <alignment vertical="center"/>
      <protection/>
    </xf>
    <xf numFmtId="166" fontId="0" fillId="0" borderId="0" xfId="62" applyNumberFormat="1" applyFont="1" applyAlignment="1">
      <alignment horizontal="center"/>
      <protection/>
    </xf>
    <xf numFmtId="165" fontId="0" fillId="0" borderId="0" xfId="62" applyNumberFormat="1" applyFont="1" applyAlignment="1">
      <alignment horizontal="center"/>
      <protection/>
    </xf>
    <xf numFmtId="166" fontId="0" fillId="0" borderId="0" xfId="62" applyNumberFormat="1" applyFont="1">
      <alignment/>
      <protection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78" applyFont="1" applyAlignment="1">
      <alignment horizontal="center" vertical="center"/>
      <protection/>
    </xf>
    <xf numFmtId="0" fontId="11" fillId="0" borderId="14" xfId="78" applyFont="1" applyBorder="1" applyAlignment="1">
      <alignment horizontal="center" vertical="center" wrapText="1"/>
      <protection/>
    </xf>
    <xf numFmtId="0" fontId="11" fillId="0" borderId="17" xfId="78" applyFont="1" applyBorder="1" applyAlignment="1">
      <alignment horizontal="center" vertical="center" wrapText="1"/>
      <protection/>
    </xf>
    <xf numFmtId="0" fontId="11" fillId="0" borderId="11" xfId="78" applyFont="1" applyBorder="1" applyAlignment="1">
      <alignment horizontal="center" vertical="center" wrapText="1"/>
      <protection/>
    </xf>
    <xf numFmtId="0" fontId="11" fillId="0" borderId="20" xfId="78" applyFont="1" applyBorder="1" applyAlignment="1">
      <alignment horizontal="center"/>
      <protection/>
    </xf>
    <xf numFmtId="0" fontId="11" fillId="0" borderId="21" xfId="78" applyFont="1" applyBorder="1" applyAlignment="1">
      <alignment horizontal="center"/>
      <protection/>
    </xf>
    <xf numFmtId="0" fontId="11" fillId="0" borderId="13" xfId="78" applyFont="1" applyBorder="1" applyAlignment="1">
      <alignment horizontal="center" vertical="center" wrapText="1"/>
      <protection/>
    </xf>
    <xf numFmtId="0" fontId="3" fillId="0" borderId="16" xfId="78" applyFont="1" applyBorder="1" applyAlignment="1">
      <alignment horizontal="center" vertical="center"/>
      <protection/>
    </xf>
    <xf numFmtId="0" fontId="3" fillId="0" borderId="22" xfId="78" applyFont="1" applyBorder="1" applyAlignment="1">
      <alignment horizontal="center" vertical="center"/>
      <protection/>
    </xf>
    <xf numFmtId="0" fontId="11" fillId="0" borderId="23" xfId="78" applyFont="1" applyBorder="1" applyAlignment="1">
      <alignment horizontal="center" vertical="center"/>
      <protection/>
    </xf>
    <xf numFmtId="0" fontId="11" fillId="0" borderId="12" xfId="78" applyFont="1" applyBorder="1" applyAlignment="1">
      <alignment horizontal="center" vertical="center"/>
      <protection/>
    </xf>
    <xf numFmtId="0" fontId="11" fillId="0" borderId="0" xfId="78" applyFont="1" applyBorder="1" applyAlignment="1">
      <alignment horizontal="center" vertical="center"/>
      <protection/>
    </xf>
    <xf numFmtId="0" fontId="11" fillId="0" borderId="15" xfId="78" applyFont="1" applyBorder="1" applyAlignment="1">
      <alignment horizontal="center" vertical="center"/>
      <protection/>
    </xf>
    <xf numFmtId="0" fontId="11" fillId="0" borderId="10" xfId="78" applyFont="1" applyBorder="1" applyAlignment="1">
      <alignment horizontal="center" vertical="center"/>
      <protection/>
    </xf>
    <xf numFmtId="0" fontId="11" fillId="0" borderId="19" xfId="78" applyFont="1" applyBorder="1" applyAlignment="1">
      <alignment horizontal="center" vertical="center"/>
      <protection/>
    </xf>
    <xf numFmtId="0" fontId="11" fillId="0" borderId="13" xfId="78" applyFont="1" applyBorder="1" applyAlignment="1">
      <alignment horizontal="center" vertical="center"/>
      <protection/>
    </xf>
    <xf numFmtId="0" fontId="11" fillId="0" borderId="16" xfId="78" applyFont="1" applyBorder="1" applyAlignment="1">
      <alignment horizontal="center" vertical="center"/>
      <protection/>
    </xf>
    <xf numFmtId="0" fontId="11" fillId="0" borderId="22" xfId="78" applyFont="1" applyBorder="1" applyAlignment="1">
      <alignment horizontal="center" vertical="center"/>
      <protection/>
    </xf>
    <xf numFmtId="49" fontId="3" fillId="0" borderId="20" xfId="62" applyNumberFormat="1" applyFont="1" applyBorder="1" applyAlignment="1">
      <alignment horizontal="center" vertical="center"/>
      <protection/>
    </xf>
    <xf numFmtId="49" fontId="3" fillId="0" borderId="21" xfId="62" applyNumberFormat="1" applyFont="1" applyBorder="1" applyAlignment="1">
      <alignment horizontal="center" vertical="center"/>
      <protection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1" fillId="0" borderId="0" xfId="104" applyNumberFormat="1" applyFont="1" applyBorder="1" applyAlignment="1" quotePrefix="1">
      <alignment horizontal="left" vertical="center"/>
      <protection/>
    </xf>
    <xf numFmtId="0" fontId="11" fillId="0" borderId="13" xfId="80" applyFont="1" applyBorder="1" applyAlignment="1">
      <alignment horizontal="center" vertical="center"/>
      <protection/>
    </xf>
    <xf numFmtId="0" fontId="11" fillId="0" borderId="16" xfId="80" applyFont="1" applyBorder="1" applyAlignment="1">
      <alignment horizontal="center" vertical="center"/>
      <protection/>
    </xf>
    <xf numFmtId="0" fontId="11" fillId="0" borderId="22" xfId="80" applyFont="1" applyBorder="1" applyAlignment="1">
      <alignment horizontal="center" vertical="center"/>
      <protection/>
    </xf>
    <xf numFmtId="0" fontId="11" fillId="0" borderId="13" xfId="80" applyFont="1" applyBorder="1" applyAlignment="1">
      <alignment horizontal="center" vertical="center" wrapText="1"/>
      <protection/>
    </xf>
    <xf numFmtId="0" fontId="3" fillId="0" borderId="16" xfId="80" applyFont="1" applyBorder="1" applyAlignment="1">
      <alignment horizontal="center" vertical="center"/>
      <protection/>
    </xf>
    <xf numFmtId="0" fontId="3" fillId="0" borderId="22" xfId="80" applyFont="1" applyBorder="1" applyAlignment="1">
      <alignment horizontal="center" vertical="center"/>
      <protection/>
    </xf>
    <xf numFmtId="0" fontId="13" fillId="0" borderId="0" xfId="80" applyFont="1" applyBorder="1" applyAlignment="1">
      <alignment horizontal="center" vertical="center"/>
      <protection/>
    </xf>
    <xf numFmtId="0" fontId="11" fillId="0" borderId="0" xfId="80" applyFont="1" applyBorder="1" applyAlignment="1">
      <alignment horizontal="left"/>
      <protection/>
    </xf>
    <xf numFmtId="0" fontId="3" fillId="0" borderId="0" xfId="80" applyFont="1" applyAlignment="1">
      <alignment horizontal="left"/>
      <protection/>
    </xf>
    <xf numFmtId="171" fontId="13" fillId="0" borderId="0" xfId="80" applyNumberFormat="1" applyFont="1" applyBorder="1" applyAlignment="1">
      <alignment horizontal="center" vertical="center"/>
      <protection/>
    </xf>
    <xf numFmtId="0" fontId="17" fillId="0" borderId="0" xfId="80" applyFont="1" applyAlignment="1">
      <alignment horizontal="center" vertical="center"/>
      <protection/>
    </xf>
    <xf numFmtId="0" fontId="11" fillId="0" borderId="23" xfId="80" applyFont="1" applyBorder="1" applyAlignment="1">
      <alignment horizontal="center" vertical="center" wrapText="1"/>
      <protection/>
    </xf>
    <xf numFmtId="0" fontId="3" fillId="0" borderId="23" xfId="80" applyFont="1" applyBorder="1" applyAlignment="1">
      <alignment horizontal="center" vertical="center"/>
      <protection/>
    </xf>
    <xf numFmtId="0" fontId="3" fillId="0" borderId="12" xfId="80" applyFont="1" applyBorder="1" applyAlignment="1">
      <alignment horizontal="center" vertical="center"/>
      <protection/>
    </xf>
    <xf numFmtId="0" fontId="3" fillId="0" borderId="0" xfId="80" applyFont="1" applyAlignment="1">
      <alignment horizontal="center" vertical="center"/>
      <protection/>
    </xf>
    <xf numFmtId="0" fontId="3" fillId="0" borderId="15" xfId="80" applyFont="1" applyBorder="1" applyAlignment="1">
      <alignment horizontal="center" vertical="center"/>
      <protection/>
    </xf>
    <xf numFmtId="0" fontId="3" fillId="0" borderId="10" xfId="80" applyFont="1" applyBorder="1" applyAlignment="1">
      <alignment horizontal="center" vertical="center"/>
      <protection/>
    </xf>
    <xf numFmtId="0" fontId="3" fillId="0" borderId="19" xfId="80" applyFont="1" applyBorder="1" applyAlignment="1">
      <alignment horizontal="center" vertical="center"/>
      <protection/>
    </xf>
    <xf numFmtId="0" fontId="11" fillId="0" borderId="14" xfId="80" applyFont="1" applyBorder="1" applyAlignment="1">
      <alignment horizontal="center" vertical="center"/>
      <protection/>
    </xf>
    <xf numFmtId="0" fontId="11" fillId="0" borderId="12" xfId="80" applyFont="1" applyBorder="1" applyAlignment="1">
      <alignment horizontal="center" vertical="center"/>
      <protection/>
    </xf>
    <xf numFmtId="0" fontId="11" fillId="0" borderId="17" xfId="80" applyFont="1" applyBorder="1" applyAlignment="1">
      <alignment horizontal="center" vertical="center"/>
      <protection/>
    </xf>
    <xf numFmtId="0" fontId="11" fillId="0" borderId="15" xfId="80" applyFont="1" applyBorder="1" applyAlignment="1">
      <alignment horizontal="center" vertical="center"/>
      <protection/>
    </xf>
    <xf numFmtId="0" fontId="11" fillId="0" borderId="11" xfId="80" applyFont="1" applyBorder="1" applyAlignment="1">
      <alignment horizontal="center" vertical="center"/>
      <protection/>
    </xf>
    <xf numFmtId="0" fontId="11" fillId="0" borderId="19" xfId="80" applyFont="1" applyBorder="1" applyAlignment="1">
      <alignment horizontal="center" vertical="center"/>
      <protection/>
    </xf>
    <xf numFmtId="0" fontId="11" fillId="0" borderId="23" xfId="80" applyFont="1" applyBorder="1" applyAlignment="1">
      <alignment horizontal="center" vertical="center"/>
      <protection/>
    </xf>
    <xf numFmtId="0" fontId="11" fillId="0" borderId="0" xfId="80" applyFont="1" applyBorder="1" applyAlignment="1">
      <alignment horizontal="center" vertical="center"/>
      <protection/>
    </xf>
    <xf numFmtId="0" fontId="11" fillId="0" borderId="10" xfId="80" applyFont="1" applyBorder="1" applyAlignment="1">
      <alignment horizontal="center" vertical="center"/>
      <protection/>
    </xf>
    <xf numFmtId="0" fontId="11" fillId="0" borderId="14" xfId="80" applyFont="1" applyBorder="1" applyAlignment="1">
      <alignment horizontal="center" vertical="center" wrapText="1"/>
      <protection/>
    </xf>
    <xf numFmtId="0" fontId="11" fillId="0" borderId="12" xfId="80" applyFont="1" applyBorder="1" applyAlignment="1">
      <alignment horizontal="center" vertical="center" wrapText="1"/>
      <protection/>
    </xf>
    <xf numFmtId="0" fontId="11" fillId="0" borderId="17" xfId="80" applyFont="1" applyBorder="1" applyAlignment="1">
      <alignment horizontal="center" vertical="center" wrapText="1"/>
      <protection/>
    </xf>
    <xf numFmtId="0" fontId="11" fillId="0" borderId="15" xfId="80" applyFont="1" applyBorder="1" applyAlignment="1">
      <alignment horizontal="center" vertical="center" wrapText="1"/>
      <protection/>
    </xf>
    <xf numFmtId="0" fontId="11" fillId="0" borderId="11" xfId="80" applyFont="1" applyBorder="1" applyAlignment="1">
      <alignment horizontal="center" vertical="center" wrapText="1"/>
      <protection/>
    </xf>
    <xf numFmtId="0" fontId="11" fillId="0" borderId="19" xfId="80" applyFont="1" applyBorder="1" applyAlignment="1">
      <alignment horizontal="center" vertical="center" wrapText="1"/>
      <protection/>
    </xf>
    <xf numFmtId="0" fontId="3" fillId="0" borderId="17" xfId="80" applyFont="1" applyBorder="1" applyAlignment="1">
      <alignment horizontal="center" vertical="center"/>
      <protection/>
    </xf>
    <xf numFmtId="0" fontId="3" fillId="0" borderId="11" xfId="80" applyFont="1" applyBorder="1" applyAlignment="1">
      <alignment horizontal="center" vertical="center"/>
      <protection/>
    </xf>
    <xf numFmtId="0" fontId="9" fillId="0" borderId="0" xfId="72" applyFont="1" applyAlignment="1">
      <alignment horizontal="left" wrapText="1"/>
      <protection/>
    </xf>
    <xf numFmtId="0" fontId="8" fillId="0" borderId="0" xfId="72" applyFont="1" applyAlignment="1">
      <alignment horizontal="center" vertical="center"/>
      <protection/>
    </xf>
    <xf numFmtId="0" fontId="3" fillId="0" borderId="23" xfId="72" applyFont="1" applyBorder="1" applyAlignment="1">
      <alignment horizontal="center" vertical="center" wrapText="1"/>
      <protection/>
    </xf>
    <xf numFmtId="0" fontId="3" fillId="0" borderId="0" xfId="72" applyFont="1" applyAlignment="1">
      <alignment horizontal="center" vertical="center"/>
      <protection/>
    </xf>
    <xf numFmtId="0" fontId="3" fillId="0" borderId="10" xfId="72" applyFont="1" applyBorder="1" applyAlignment="1">
      <alignment horizontal="center" vertical="center"/>
      <protection/>
    </xf>
    <xf numFmtId="0" fontId="3" fillId="0" borderId="14" xfId="72" applyFont="1" applyBorder="1" applyAlignment="1">
      <alignment horizontal="center" vertical="center"/>
      <protection/>
    </xf>
    <xf numFmtId="0" fontId="3" fillId="0" borderId="23" xfId="72" applyFont="1" applyBorder="1" applyAlignment="1">
      <alignment horizontal="center" vertical="center"/>
      <protection/>
    </xf>
    <xf numFmtId="0" fontId="3" fillId="0" borderId="12" xfId="72" applyFont="1" applyBorder="1" applyAlignment="1">
      <alignment horizontal="center" vertical="center"/>
      <protection/>
    </xf>
    <xf numFmtId="0" fontId="3" fillId="0" borderId="17" xfId="72" applyFont="1" applyBorder="1" applyAlignment="1">
      <alignment horizontal="center" vertical="center"/>
      <protection/>
    </xf>
    <xf numFmtId="0" fontId="3" fillId="0" borderId="0" xfId="72" applyFont="1" applyBorder="1" applyAlignment="1">
      <alignment horizontal="center" vertical="center"/>
      <protection/>
    </xf>
    <xf numFmtId="0" fontId="3" fillId="0" borderId="15" xfId="72" applyFont="1" applyBorder="1" applyAlignment="1">
      <alignment horizontal="center" vertical="center"/>
      <protection/>
    </xf>
    <xf numFmtId="0" fontId="3" fillId="0" borderId="11" xfId="72" applyFont="1" applyBorder="1" applyAlignment="1">
      <alignment horizontal="center" vertical="center"/>
      <protection/>
    </xf>
    <xf numFmtId="0" fontId="3" fillId="0" borderId="19" xfId="72" applyFont="1" applyBorder="1" applyAlignment="1">
      <alignment horizontal="center" vertical="center"/>
      <protection/>
    </xf>
    <xf numFmtId="0" fontId="3" fillId="0" borderId="14" xfId="72" applyFont="1" applyBorder="1" applyAlignment="1">
      <alignment horizontal="center" vertical="center" wrapText="1"/>
      <protection/>
    </xf>
    <xf numFmtId="0" fontId="3" fillId="0" borderId="12" xfId="72" applyFont="1" applyBorder="1" applyAlignment="1">
      <alignment horizontal="center" vertical="center" wrapText="1"/>
      <protection/>
    </xf>
    <xf numFmtId="0" fontId="3" fillId="0" borderId="11" xfId="72" applyFont="1" applyBorder="1" applyAlignment="1">
      <alignment horizontal="center" vertical="center" wrapText="1"/>
      <protection/>
    </xf>
    <xf numFmtId="0" fontId="3" fillId="0" borderId="19" xfId="72" applyFont="1" applyBorder="1" applyAlignment="1">
      <alignment horizontal="center" vertical="center" wrapText="1"/>
      <protection/>
    </xf>
    <xf numFmtId="0" fontId="3" fillId="0" borderId="14" xfId="72" applyFont="1" applyBorder="1" applyAlignment="1">
      <alignment horizontal="center" wrapText="1"/>
      <protection/>
    </xf>
    <xf numFmtId="0" fontId="3" fillId="0" borderId="11" xfId="72" applyFont="1" applyBorder="1" applyAlignment="1">
      <alignment horizontal="center"/>
      <protection/>
    </xf>
    <xf numFmtId="0" fontId="3" fillId="0" borderId="13" xfId="72" applyFont="1" applyBorder="1" applyAlignment="1">
      <alignment horizontal="center" vertical="center" wrapText="1"/>
      <protection/>
    </xf>
    <xf numFmtId="0" fontId="3" fillId="0" borderId="16" xfId="72" applyFont="1" applyBorder="1" applyAlignment="1">
      <alignment horizontal="center" vertical="center" wrapText="1"/>
      <protection/>
    </xf>
    <xf numFmtId="0" fontId="3" fillId="0" borderId="22" xfId="72" applyFont="1" applyBorder="1" applyAlignment="1">
      <alignment horizontal="center" vertical="center" wrapText="1"/>
      <protection/>
    </xf>
    <xf numFmtId="0" fontId="3" fillId="0" borderId="20" xfId="72" applyFont="1" applyBorder="1" applyAlignment="1">
      <alignment horizontal="center"/>
      <protection/>
    </xf>
    <xf numFmtId="0" fontId="3" fillId="0" borderId="21" xfId="72" applyFont="1" applyBorder="1" applyAlignment="1">
      <alignment horizontal="center"/>
      <protection/>
    </xf>
    <xf numFmtId="49" fontId="8" fillId="0" borderId="0" xfId="72" applyNumberFormat="1" applyFont="1" applyAlignment="1">
      <alignment horizontal="center" vertical="center"/>
      <protection/>
    </xf>
    <xf numFmtId="49" fontId="3" fillId="0" borderId="23" xfId="72" applyNumberFormat="1" applyFont="1" applyBorder="1" applyAlignment="1">
      <alignment horizontal="center" vertical="center" wrapText="1"/>
      <protection/>
    </xf>
    <xf numFmtId="0" fontId="17" fillId="0" borderId="0" xfId="82" applyFont="1" applyAlignment="1">
      <alignment horizontal="center" vertical="center"/>
      <protection/>
    </xf>
    <xf numFmtId="0" fontId="3" fillId="0" borderId="23" xfId="81" applyFont="1" applyBorder="1" applyAlignment="1">
      <alignment horizontal="center" vertical="center" wrapText="1"/>
      <protection/>
    </xf>
    <xf numFmtId="0" fontId="3" fillId="0" borderId="0" xfId="81" applyFont="1" applyBorder="1" applyAlignment="1">
      <alignment horizontal="center" vertical="center" wrapText="1"/>
      <protection/>
    </xf>
    <xf numFmtId="0" fontId="3" fillId="0" borderId="10" xfId="81" applyFont="1" applyBorder="1" applyAlignment="1">
      <alignment horizontal="center" vertical="center" wrapText="1"/>
      <protection/>
    </xf>
    <xf numFmtId="0" fontId="11" fillId="0" borderId="13" xfId="81" applyFont="1" applyFill="1" applyBorder="1" applyAlignment="1">
      <alignment horizontal="center" vertical="center"/>
      <protection/>
    </xf>
    <xf numFmtId="0" fontId="3" fillId="0" borderId="22" xfId="81" applyFont="1" applyFill="1" applyBorder="1" applyAlignment="1">
      <alignment horizontal="center" vertical="center"/>
      <protection/>
    </xf>
    <xf numFmtId="0" fontId="11" fillId="0" borderId="14" xfId="81" applyFont="1" applyFill="1" applyBorder="1" applyAlignment="1">
      <alignment horizontal="center" vertical="center"/>
      <protection/>
    </xf>
    <xf numFmtId="0" fontId="3" fillId="0" borderId="11" xfId="81" applyFont="1" applyBorder="1" applyAlignment="1">
      <alignment horizontal="center" vertical="center"/>
      <protection/>
    </xf>
    <xf numFmtId="0" fontId="11" fillId="0" borderId="20" xfId="81" applyFont="1" applyFill="1" applyBorder="1" applyAlignment="1">
      <alignment horizontal="center" vertical="center"/>
      <protection/>
    </xf>
    <xf numFmtId="0" fontId="3" fillId="0" borderId="21" xfId="81" applyFont="1" applyBorder="1" applyAlignment="1">
      <alignment horizontal="center" vertical="center"/>
      <protection/>
    </xf>
    <xf numFmtId="0" fontId="11" fillId="0" borderId="0" xfId="104" applyNumberFormat="1" applyFont="1" applyBorder="1" applyAlignment="1" quotePrefix="1">
      <alignment horizontal="right" vertical="center"/>
      <protection/>
    </xf>
    <xf numFmtId="0" fontId="13" fillId="0" borderId="0" xfId="81" applyFont="1" applyAlignment="1">
      <alignment horizontal="center"/>
      <protection/>
    </xf>
  </cellXfs>
  <cellStyles count="103">
    <cellStyle name="Normal" xfId="0"/>
    <cellStyle name="##0,0" xfId="15"/>
    <cellStyle name="##0,0 2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40 % - Akzent1" xfId="23"/>
    <cellStyle name="40 % - Akzent2" xfId="24"/>
    <cellStyle name="40 % - Akzent3" xfId="25"/>
    <cellStyle name="40 % - Akzent4" xfId="26"/>
    <cellStyle name="40 % - Akzent5" xfId="27"/>
    <cellStyle name="40 % - Akzent6" xfId="28"/>
    <cellStyle name="60 % - Akzent1" xfId="29"/>
    <cellStyle name="60 % - Akzent2" xfId="30"/>
    <cellStyle name="60 % - Akzent3" xfId="31"/>
    <cellStyle name="60 % - Akzent4" xfId="32"/>
    <cellStyle name="60 % - Akzent5" xfId="33"/>
    <cellStyle name="60 % - Akzent6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Comma [0]" xfId="43"/>
    <cellStyle name="Dezimal_Seite 06 Tab 3_1.vj.2009 2 2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Komma 2 2" xfId="52"/>
    <cellStyle name="Neutral" xfId="53"/>
    <cellStyle name="Notiz" xfId="54"/>
    <cellStyle name="Percent" xfId="55"/>
    <cellStyle name="Schlecht" xfId="56"/>
    <cellStyle name="Standard 10" xfId="57"/>
    <cellStyle name="Standard 10 2" xfId="58"/>
    <cellStyle name="Standard 11" xfId="59"/>
    <cellStyle name="Standard 12" xfId="60"/>
    <cellStyle name="Standard 2" xfId="61"/>
    <cellStyle name="Standard 2 2" xfId="62"/>
    <cellStyle name="Standard 2 3" xfId="63"/>
    <cellStyle name="Standard 2_Seite 9" xfId="64"/>
    <cellStyle name="Standard 3" xfId="65"/>
    <cellStyle name="Standard 3 2" xfId="66"/>
    <cellStyle name="Standard 3_Seite 9" xfId="67"/>
    <cellStyle name="Standard 4" xfId="68"/>
    <cellStyle name="Standard 4 2" xfId="69"/>
    <cellStyle name="Standard 5" xfId="70"/>
    <cellStyle name="Standard 6" xfId="71"/>
    <cellStyle name="Standard 6 2" xfId="72"/>
    <cellStyle name="Standard 7" xfId="73"/>
    <cellStyle name="Standard 8" xfId="74"/>
    <cellStyle name="Standard 8 2" xfId="75"/>
    <cellStyle name="Standard 9" xfId="76"/>
    <cellStyle name="Standard 9 2" xfId="77"/>
    <cellStyle name="Standard_Seite 05 Tab 2_1.vj.2009" xfId="78"/>
    <cellStyle name="Standard_Seite 05 Tab 2_1.vj.2009 2 2" xfId="79"/>
    <cellStyle name="Standard_Seite 07 Tab 4_2.vj.2009" xfId="80"/>
    <cellStyle name="Standard_Seite 12 Tab  9_1.vj.2009" xfId="81"/>
    <cellStyle name="überschrift" xfId="82"/>
    <cellStyle name="Überschrift 1" xfId="83"/>
    <cellStyle name="Überschrift 2" xfId="84"/>
    <cellStyle name="Überschrift 3" xfId="85"/>
    <cellStyle name="Überschrift 4" xfId="86"/>
    <cellStyle name="überschrift 5" xfId="87"/>
    <cellStyle name="überschrift 5 10" xfId="88"/>
    <cellStyle name="Überschrift 5 2" xfId="89"/>
    <cellStyle name="Überschrift 5 2 2" xfId="90"/>
    <cellStyle name="Überschrift 5 2_Seite 9" xfId="91"/>
    <cellStyle name="überschrift 5 3" xfId="92"/>
    <cellStyle name="überschrift 5 4" xfId="93"/>
    <cellStyle name="überschrift 5 5" xfId="94"/>
    <cellStyle name="überschrift 5 6" xfId="95"/>
    <cellStyle name="überschrift 5 7" xfId="96"/>
    <cellStyle name="überschrift 5 8" xfId="97"/>
    <cellStyle name="überschrift 5 9" xfId="98"/>
    <cellStyle name="überschrift 5_Seite 9" xfId="99"/>
    <cellStyle name="überschrift 6" xfId="100"/>
    <cellStyle name="überschrift 6 2" xfId="101"/>
    <cellStyle name="überschrift 7" xfId="102"/>
    <cellStyle name="Verknüpfte Zelle" xfId="103"/>
    <cellStyle name="vorspalte" xfId="104"/>
    <cellStyle name="vorspalte 2" xfId="105"/>
    <cellStyle name="vorspalte 2 2" xfId="106"/>
    <cellStyle name="vorspalte 2 2 2" xfId="107"/>
    <cellStyle name="vorspalte 2 2_Seite 9" xfId="108"/>
    <cellStyle name="vorspalte 2 3" xfId="109"/>
    <cellStyle name="vorspalte 2_Seite 9" xfId="110"/>
    <cellStyle name="vorspalte 3" xfId="111"/>
    <cellStyle name="vorspalte 3 2" xfId="112"/>
    <cellStyle name="Currency" xfId="113"/>
    <cellStyle name="Currency [0]" xfId="114"/>
    <cellStyle name="Warnender Text" xfId="115"/>
    <cellStyle name="Zelle überprüfen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247775" y="152400"/>
          <a:ext cx="1009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257425" y="152400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3943350" y="15240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514850" y="15240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4991100" y="152400"/>
          <a:ext cx="485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476875" y="152400"/>
          <a:ext cx="485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247775" y="152400"/>
          <a:ext cx="4714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5240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5962650" y="59721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76200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8" name="Text Box 12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9" name="Text Box 13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0" name="Text Box 14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1" name="Text Box 15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76200</xdr:rowOff>
    </xdr:from>
    <xdr:ext cx="142875" cy="200025"/>
    <xdr:sp>
      <xdr:nvSpPr>
        <xdr:cNvPr id="23" name="Text Box 17"/>
        <xdr:cNvSpPr txBox="1">
          <a:spLocks noChangeArrowheads="1"/>
        </xdr:cNvSpPr>
      </xdr:nvSpPr>
      <xdr:spPr>
        <a:xfrm>
          <a:off x="5962650" y="76104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4" name="Text Box 18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26" name="Text Box 13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27" name="Text Box 14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28" name="Text Box 15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 fLocksText="0">
      <xdr:nvSpPr>
        <xdr:cNvPr id="29" name="Text Box 16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57</xdr:row>
      <xdr:rowOff>123825</xdr:rowOff>
    </xdr:from>
    <xdr:ext cx="152400" cy="238125"/>
    <xdr:sp>
      <xdr:nvSpPr>
        <xdr:cNvPr id="30" name="Text Box 17"/>
        <xdr:cNvSpPr txBox="1">
          <a:spLocks noChangeArrowheads="1"/>
        </xdr:cNvSpPr>
      </xdr:nvSpPr>
      <xdr:spPr>
        <a:xfrm>
          <a:off x="5962650" y="75057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31" name="Text Box 18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 fLocksText="0">
      <xdr:nvSpPr>
        <xdr:cNvPr id="32" name="Text Box 19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3" name="Text Box 12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4" name="Text Box 13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5" name="Text Box 14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6" name="Text Box 15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 fLocksText="0">
      <xdr:nvSpPr>
        <xdr:cNvPr id="37" name="Text Box 16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57</xdr:row>
      <xdr:rowOff>123825</xdr:rowOff>
    </xdr:from>
    <xdr:ext cx="152400" cy="238125"/>
    <xdr:sp>
      <xdr:nvSpPr>
        <xdr:cNvPr id="38" name="Text Box 17"/>
        <xdr:cNvSpPr txBox="1">
          <a:spLocks noChangeArrowheads="1"/>
        </xdr:cNvSpPr>
      </xdr:nvSpPr>
      <xdr:spPr>
        <a:xfrm>
          <a:off x="5962650" y="75057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39" name="Text Box 18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 fLocksText="0">
      <xdr:nvSpPr>
        <xdr:cNvPr id="40" name="Text Box 19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41" name="Text Box 13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42" name="Text Box 14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43" name="Text Box 15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44" name="Text Box 16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76200</xdr:rowOff>
    </xdr:from>
    <xdr:ext cx="142875" cy="209550"/>
    <xdr:sp>
      <xdr:nvSpPr>
        <xdr:cNvPr id="45" name="Text Box 17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46" name="Text Box 18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47" name="Text Box 19"/>
        <xdr:cNvSpPr txBox="1">
          <a:spLocks noChangeArrowheads="1"/>
        </xdr:cNvSpPr>
      </xdr:nvSpPr>
      <xdr:spPr>
        <a:xfrm>
          <a:off x="5962650" y="7610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48" name="Text Box 12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49" name="Text Box 13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50" name="Text Box 14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51" name="Text Box 15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52" name="Text Box 16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76200</xdr:rowOff>
    </xdr:from>
    <xdr:ext cx="142875" cy="200025"/>
    <xdr:sp>
      <xdr:nvSpPr>
        <xdr:cNvPr id="53" name="Text Box 17"/>
        <xdr:cNvSpPr txBox="1">
          <a:spLocks noChangeArrowheads="1"/>
        </xdr:cNvSpPr>
      </xdr:nvSpPr>
      <xdr:spPr>
        <a:xfrm>
          <a:off x="5962650" y="76104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54" name="Text Box 18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55" name="Text Box 19"/>
        <xdr:cNvSpPr txBox="1">
          <a:spLocks noChangeArrowheads="1"/>
        </xdr:cNvSpPr>
      </xdr:nvSpPr>
      <xdr:spPr>
        <a:xfrm>
          <a:off x="5962650" y="76104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56" name="Text Box 13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57" name="Text Box 14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58" name="Text Box 15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 fLocksText="0">
      <xdr:nvSpPr>
        <xdr:cNvPr id="59" name="Text Box 16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>
      <xdr:nvSpPr>
        <xdr:cNvPr id="60" name="Text Box 18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209550"/>
    <xdr:sp fLocksText="0">
      <xdr:nvSpPr>
        <xdr:cNvPr id="61" name="Text Box 19"/>
        <xdr:cNvSpPr txBox="1">
          <a:spLocks noChangeArrowheads="1"/>
        </xdr:cNvSpPr>
      </xdr:nvSpPr>
      <xdr:spPr>
        <a:xfrm>
          <a:off x="5962650" y="7534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62" name="Text Box 12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63" name="Text Box 13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64" name="Text Box 14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65" name="Text Box 15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 fLocksText="0">
      <xdr:nvSpPr>
        <xdr:cNvPr id="66" name="Text Box 16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>
      <xdr:nvSpPr>
        <xdr:cNvPr id="67" name="Text Box 18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52400" cy="161925"/>
    <xdr:sp fLocksText="0">
      <xdr:nvSpPr>
        <xdr:cNvPr id="68" name="Text Box 19"/>
        <xdr:cNvSpPr txBox="1">
          <a:spLocks noChangeArrowheads="1"/>
        </xdr:cNvSpPr>
      </xdr:nvSpPr>
      <xdr:spPr>
        <a:xfrm>
          <a:off x="5962650" y="75342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811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fLocksText="0">
      <xdr:nvSpPr>
        <xdr:cNvPr id="2" name="Text Box 10"/>
        <xdr:cNvSpPr txBox="1">
          <a:spLocks noChangeArrowheads="1"/>
        </xdr:cNvSpPr>
      </xdr:nvSpPr>
      <xdr:spPr>
        <a:xfrm>
          <a:off x="1314450" y="37052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>
      <xdr:nvSpPr>
        <xdr:cNvPr id="3" name="Text Box 13"/>
        <xdr:cNvSpPr txBox="1">
          <a:spLocks noChangeArrowheads="1"/>
        </xdr:cNvSpPr>
      </xdr:nvSpPr>
      <xdr:spPr>
        <a:xfrm>
          <a:off x="1314450" y="41052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>
      <xdr:nvSpPr>
        <xdr:cNvPr id="4" name="Text Box 14"/>
        <xdr:cNvSpPr txBox="1">
          <a:spLocks noChangeArrowheads="1"/>
        </xdr:cNvSpPr>
      </xdr:nvSpPr>
      <xdr:spPr>
        <a:xfrm>
          <a:off x="1314450" y="41052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>
      <xdr:nvSpPr>
        <xdr:cNvPr id="5" name="Text Box 15"/>
        <xdr:cNvSpPr txBox="1">
          <a:spLocks noChangeArrowheads="1"/>
        </xdr:cNvSpPr>
      </xdr:nvSpPr>
      <xdr:spPr>
        <a:xfrm>
          <a:off x="1314450" y="41052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fLocksText="0">
      <xdr:nvSpPr>
        <xdr:cNvPr id="6" name="Text Box 16"/>
        <xdr:cNvSpPr txBox="1">
          <a:spLocks noChangeArrowheads="1"/>
        </xdr:cNvSpPr>
      </xdr:nvSpPr>
      <xdr:spPr>
        <a:xfrm>
          <a:off x="1314450" y="41052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>
      <xdr:nvSpPr>
        <xdr:cNvPr id="7" name="Text Box 17"/>
        <xdr:cNvSpPr txBox="1">
          <a:spLocks noChangeArrowheads="1"/>
        </xdr:cNvSpPr>
      </xdr:nvSpPr>
      <xdr:spPr>
        <a:xfrm>
          <a:off x="1314450" y="41052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>
      <xdr:nvSpPr>
        <xdr:cNvPr id="8" name="Text Box 18"/>
        <xdr:cNvSpPr txBox="1">
          <a:spLocks noChangeArrowheads="1"/>
        </xdr:cNvSpPr>
      </xdr:nvSpPr>
      <xdr:spPr>
        <a:xfrm>
          <a:off x="1314450" y="41052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fLocksText="0">
      <xdr:nvSpPr>
        <xdr:cNvPr id="9" name="Text Box 19"/>
        <xdr:cNvSpPr txBox="1">
          <a:spLocks noChangeArrowheads="1"/>
        </xdr:cNvSpPr>
      </xdr:nvSpPr>
      <xdr:spPr>
        <a:xfrm>
          <a:off x="1314450" y="41052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>
      <xdr:nvSpPr>
        <xdr:cNvPr id="10" name="Text Box 12"/>
        <xdr:cNvSpPr txBox="1">
          <a:spLocks noChangeArrowheads="1"/>
        </xdr:cNvSpPr>
      </xdr:nvSpPr>
      <xdr:spPr>
        <a:xfrm>
          <a:off x="1314450" y="4105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>
      <xdr:nvSpPr>
        <xdr:cNvPr id="11" name="Text Box 13"/>
        <xdr:cNvSpPr txBox="1">
          <a:spLocks noChangeArrowheads="1"/>
        </xdr:cNvSpPr>
      </xdr:nvSpPr>
      <xdr:spPr>
        <a:xfrm>
          <a:off x="1314450" y="4105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>
      <xdr:nvSpPr>
        <xdr:cNvPr id="12" name="Text Box 14"/>
        <xdr:cNvSpPr txBox="1">
          <a:spLocks noChangeArrowheads="1"/>
        </xdr:cNvSpPr>
      </xdr:nvSpPr>
      <xdr:spPr>
        <a:xfrm>
          <a:off x="1314450" y="4105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>
      <xdr:nvSpPr>
        <xdr:cNvPr id="13" name="Text Box 15"/>
        <xdr:cNvSpPr txBox="1">
          <a:spLocks noChangeArrowheads="1"/>
        </xdr:cNvSpPr>
      </xdr:nvSpPr>
      <xdr:spPr>
        <a:xfrm>
          <a:off x="1314450" y="4105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fLocksText="0">
      <xdr:nvSpPr>
        <xdr:cNvPr id="14" name="Text Box 16"/>
        <xdr:cNvSpPr txBox="1">
          <a:spLocks noChangeArrowheads="1"/>
        </xdr:cNvSpPr>
      </xdr:nvSpPr>
      <xdr:spPr>
        <a:xfrm>
          <a:off x="1314450" y="4105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>
      <xdr:nvSpPr>
        <xdr:cNvPr id="15" name="Text Box 17"/>
        <xdr:cNvSpPr txBox="1">
          <a:spLocks noChangeArrowheads="1"/>
        </xdr:cNvSpPr>
      </xdr:nvSpPr>
      <xdr:spPr>
        <a:xfrm>
          <a:off x="1314450" y="41052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>
      <xdr:nvSpPr>
        <xdr:cNvPr id="16" name="Text Box 18"/>
        <xdr:cNvSpPr txBox="1">
          <a:spLocks noChangeArrowheads="1"/>
        </xdr:cNvSpPr>
      </xdr:nvSpPr>
      <xdr:spPr>
        <a:xfrm>
          <a:off x="1314450" y="4105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fLocksText="0">
      <xdr:nvSpPr>
        <xdr:cNvPr id="17" name="Text Box 19"/>
        <xdr:cNvSpPr txBox="1">
          <a:spLocks noChangeArrowheads="1"/>
        </xdr:cNvSpPr>
      </xdr:nvSpPr>
      <xdr:spPr>
        <a:xfrm>
          <a:off x="1314450" y="4105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A51" sqref="A51"/>
    </sheetView>
  </sheetViews>
  <sheetFormatPr defaultColWidth="11.421875" defaultRowHeight="12.75"/>
  <cols>
    <col min="1" max="1" width="3.421875" style="8" customWidth="1"/>
    <col min="2" max="2" width="2.421875" style="1" customWidth="1"/>
    <col min="3" max="6" width="11.421875" style="1" customWidth="1"/>
    <col min="7" max="7" width="29.140625" style="1" customWidth="1"/>
    <col min="8" max="8" width="5.7109375" style="5" customWidth="1"/>
    <col min="9" max="16384" width="11.421875" style="1" customWidth="1"/>
  </cols>
  <sheetData>
    <row r="2" spans="1:8" ht="15.75">
      <c r="A2" s="2" t="s">
        <v>265</v>
      </c>
      <c r="B2" s="3"/>
      <c r="C2" s="3"/>
      <c r="D2" s="3"/>
      <c r="E2" s="3"/>
      <c r="F2" s="3"/>
      <c r="G2" s="3"/>
      <c r="H2" s="3"/>
    </row>
    <row r="3" spans="1:8" ht="15.75">
      <c r="A3" s="4"/>
      <c r="B3" s="3"/>
      <c r="C3" s="3"/>
      <c r="D3" s="3"/>
      <c r="E3" s="3"/>
      <c r="F3" s="3"/>
      <c r="G3" s="3"/>
      <c r="H3" s="3"/>
    </row>
    <row r="5" spans="1:8" ht="12.75">
      <c r="A5" s="203" t="s">
        <v>1</v>
      </c>
      <c r="B5" s="203"/>
      <c r="C5" s="203"/>
      <c r="D5" s="203"/>
      <c r="E5" s="203"/>
      <c r="F5" s="203"/>
      <c r="G5" s="203"/>
      <c r="H5" s="5">
        <v>4</v>
      </c>
    </row>
    <row r="7" spans="1:8" ht="12.75">
      <c r="A7" s="203" t="s">
        <v>2</v>
      </c>
      <c r="B7" s="203"/>
      <c r="C7" s="203"/>
      <c r="D7" s="203"/>
      <c r="E7" s="203"/>
      <c r="F7" s="203"/>
      <c r="G7" s="203"/>
      <c r="H7" s="5">
        <v>5</v>
      </c>
    </row>
    <row r="10" ht="12.75">
      <c r="A10" s="1" t="s">
        <v>258</v>
      </c>
    </row>
    <row r="11" spans="1:8" ht="12.75">
      <c r="A11" s="1"/>
      <c r="B11" s="203" t="s">
        <v>261</v>
      </c>
      <c r="C11" s="203"/>
      <c r="D11" s="203"/>
      <c r="E11" s="203"/>
      <c r="F11" s="203"/>
      <c r="G11" s="203"/>
      <c r="H11" s="5">
        <v>6</v>
      </c>
    </row>
    <row r="12" ht="12.75">
      <c r="A12" s="6"/>
    </row>
    <row r="13" ht="12.75">
      <c r="A13" s="6"/>
    </row>
    <row r="14" ht="12.75">
      <c r="A14" s="6"/>
    </row>
    <row r="15" ht="12.75">
      <c r="A15" s="1" t="s">
        <v>294</v>
      </c>
    </row>
    <row r="16" spans="1:8" ht="12.75">
      <c r="A16" s="1"/>
      <c r="B16" s="201" t="s">
        <v>262</v>
      </c>
      <c r="C16" s="201"/>
      <c r="D16" s="201"/>
      <c r="E16" s="201"/>
      <c r="F16" s="201"/>
      <c r="G16" s="201"/>
      <c r="H16" s="5">
        <v>7</v>
      </c>
    </row>
    <row r="17" ht="12.75">
      <c r="A17" s="6"/>
    </row>
    <row r="18" ht="12.75">
      <c r="A18" s="6" t="s">
        <v>0</v>
      </c>
    </row>
    <row r="19" ht="12.75">
      <c r="A19" s="6"/>
    </row>
    <row r="20" spans="1:8" ht="12.75">
      <c r="A20" s="201" t="s">
        <v>259</v>
      </c>
      <c r="B20" s="201"/>
      <c r="C20" s="201"/>
      <c r="D20" s="201"/>
      <c r="E20" s="201"/>
      <c r="F20" s="201"/>
      <c r="G20" s="201"/>
      <c r="H20" s="5">
        <v>8</v>
      </c>
    </row>
    <row r="21" ht="12.75">
      <c r="A21" s="6"/>
    </row>
    <row r="22" ht="12.75">
      <c r="A22" s="6" t="s">
        <v>0</v>
      </c>
    </row>
    <row r="23" ht="12.75">
      <c r="A23" s="6" t="s">
        <v>0</v>
      </c>
    </row>
    <row r="24" spans="1:8" ht="12.75">
      <c r="A24" s="201" t="s">
        <v>260</v>
      </c>
      <c r="B24" s="201"/>
      <c r="C24" s="201"/>
      <c r="D24" s="201"/>
      <c r="E24" s="201"/>
      <c r="F24" s="201"/>
      <c r="G24" s="201"/>
      <c r="H24" s="5">
        <v>9</v>
      </c>
    </row>
    <row r="25" ht="12.75">
      <c r="A25" s="6"/>
    </row>
    <row r="26" ht="12.75">
      <c r="A26" s="6"/>
    </row>
    <row r="27" ht="12.75">
      <c r="A27" s="6"/>
    </row>
    <row r="28" ht="12.75">
      <c r="A28" s="1" t="s">
        <v>263</v>
      </c>
    </row>
    <row r="29" spans="1:8" ht="12.75">
      <c r="A29" s="1"/>
      <c r="B29" s="201" t="s">
        <v>295</v>
      </c>
      <c r="C29" s="201"/>
      <c r="D29" s="201"/>
      <c r="E29" s="201"/>
      <c r="F29" s="201"/>
      <c r="G29" s="201"/>
      <c r="H29" s="5">
        <v>10</v>
      </c>
    </row>
    <row r="30" ht="12.75">
      <c r="A30" s="6"/>
    </row>
    <row r="31" ht="12.75">
      <c r="A31" s="6"/>
    </row>
    <row r="32" ht="12.75">
      <c r="A32" s="6" t="s">
        <v>0</v>
      </c>
    </row>
    <row r="33" ht="12.75">
      <c r="A33" s="1" t="s">
        <v>264</v>
      </c>
    </row>
    <row r="34" spans="1:8" ht="12.75">
      <c r="A34" s="6"/>
      <c r="B34" s="202" t="s">
        <v>295</v>
      </c>
      <c r="C34" s="202"/>
      <c r="D34" s="202"/>
      <c r="E34" s="202"/>
      <c r="F34" s="202"/>
      <c r="G34" s="202"/>
      <c r="H34" s="5">
        <v>11</v>
      </c>
    </row>
    <row r="35" spans="1:7" ht="12.75">
      <c r="A35" s="6"/>
      <c r="B35" s="7"/>
      <c r="C35" s="7"/>
      <c r="D35" s="7"/>
      <c r="E35" s="7"/>
      <c r="F35" s="7"/>
      <c r="G35" s="7"/>
    </row>
    <row r="36" spans="1:7" ht="12.75">
      <c r="A36" s="6"/>
      <c r="B36" s="7"/>
      <c r="C36" s="7"/>
      <c r="D36" s="7"/>
      <c r="E36" s="7"/>
      <c r="F36" s="7"/>
      <c r="G36" s="7"/>
    </row>
    <row r="37" ht="12.75">
      <c r="A37" s="6"/>
    </row>
    <row r="38" spans="1:8" ht="12.75">
      <c r="A38" s="1" t="s">
        <v>282</v>
      </c>
      <c r="H38" s="1"/>
    </row>
    <row r="39" spans="1:8" ht="12.75">
      <c r="A39" s="6" t="s">
        <v>0</v>
      </c>
      <c r="B39" s="202" t="s">
        <v>296</v>
      </c>
      <c r="C39" s="202"/>
      <c r="D39" s="202"/>
      <c r="E39" s="202"/>
      <c r="F39" s="202"/>
      <c r="G39" s="202"/>
      <c r="H39" s="5">
        <v>12</v>
      </c>
    </row>
    <row r="40" spans="1:7" ht="12.75">
      <c r="A40" s="6"/>
      <c r="B40" s="7"/>
      <c r="C40" s="7"/>
      <c r="D40" s="7"/>
      <c r="E40" s="7"/>
      <c r="F40" s="7"/>
      <c r="G40" s="7"/>
    </row>
    <row r="41" ht="12.75">
      <c r="A41" s="6"/>
    </row>
    <row r="42" ht="12.75">
      <c r="A42" s="6" t="s">
        <v>0</v>
      </c>
    </row>
    <row r="43" ht="12.75">
      <c r="A43" s="1" t="s">
        <v>283</v>
      </c>
    </row>
    <row r="44" spans="1:8" ht="12.75">
      <c r="A44" s="6"/>
      <c r="B44" s="202" t="s">
        <v>296</v>
      </c>
      <c r="C44" s="202"/>
      <c r="D44" s="202"/>
      <c r="E44" s="202"/>
      <c r="F44" s="202"/>
      <c r="G44" s="202"/>
      <c r="H44" s="5">
        <v>13</v>
      </c>
    </row>
    <row r="45" ht="12.75">
      <c r="A45" s="6"/>
    </row>
    <row r="46" ht="12.75">
      <c r="A46" s="6"/>
    </row>
    <row r="47" ht="12.75">
      <c r="A47" s="6"/>
    </row>
    <row r="48" ht="12.75">
      <c r="A48" s="1" t="s">
        <v>284</v>
      </c>
    </row>
    <row r="49" spans="1:8" ht="12.75">
      <c r="A49" s="6" t="s">
        <v>0</v>
      </c>
      <c r="B49" s="202" t="s">
        <v>297</v>
      </c>
      <c r="C49" s="202"/>
      <c r="D49" s="202"/>
      <c r="E49" s="202"/>
      <c r="F49" s="202"/>
      <c r="G49" s="202"/>
      <c r="H49" s="5">
        <v>14</v>
      </c>
    </row>
    <row r="51" ht="13.5">
      <c r="H51" s="9"/>
    </row>
    <row r="52" ht="13.5">
      <c r="H52" s="10"/>
    </row>
  </sheetData>
  <sheetProtection/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77" sqref="A77"/>
    </sheetView>
  </sheetViews>
  <sheetFormatPr defaultColWidth="10.28125" defaultRowHeight="12.75"/>
  <cols>
    <col min="1" max="2" width="1.1484375" style="114" customWidth="1"/>
    <col min="3" max="3" width="3.8515625" style="114" customWidth="1"/>
    <col min="4" max="4" width="6.421875" style="114" customWidth="1"/>
    <col min="5" max="6" width="1.1484375" style="114" customWidth="1"/>
    <col min="7" max="7" width="3.7109375" style="114" customWidth="1"/>
    <col min="8" max="8" width="1.1484375" style="131" customWidth="1"/>
    <col min="9" max="16" width="8.8515625" style="114" customWidth="1"/>
    <col min="17" max="16384" width="10.28125" style="114" customWidth="1"/>
  </cols>
  <sheetData>
    <row r="1" spans="1:16" ht="12">
      <c r="A1" s="326" t="s">
        <v>284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6" ht="12" customHeight="1">
      <c r="A2" s="326" t="s">
        <v>297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2:8" ht="9" customHeight="1">
      <c r="B3" s="195"/>
      <c r="C3" s="195"/>
      <c r="D3" s="195"/>
      <c r="E3" s="195"/>
      <c r="F3" s="195"/>
      <c r="G3" s="195"/>
      <c r="H3" s="195"/>
    </row>
    <row r="4" spans="1:16" ht="12" customHeight="1">
      <c r="A4" s="327" t="s">
        <v>64</v>
      </c>
      <c r="B4" s="327"/>
      <c r="C4" s="327"/>
      <c r="D4" s="327"/>
      <c r="E4" s="327"/>
      <c r="F4" s="327"/>
      <c r="G4" s="327"/>
      <c r="H4" s="327"/>
      <c r="I4" s="197" t="s">
        <v>65</v>
      </c>
      <c r="J4" s="184" t="s">
        <v>66</v>
      </c>
      <c r="K4" s="184" t="s">
        <v>65</v>
      </c>
      <c r="L4" s="185" t="s">
        <v>65</v>
      </c>
      <c r="M4" s="184" t="s">
        <v>67</v>
      </c>
      <c r="N4" s="184" t="s">
        <v>68</v>
      </c>
      <c r="O4" s="330" t="s">
        <v>69</v>
      </c>
      <c r="P4" s="332" t="s">
        <v>70</v>
      </c>
    </row>
    <row r="5" spans="1:16" ht="12" customHeight="1">
      <c r="A5" s="328"/>
      <c r="B5" s="328"/>
      <c r="C5" s="328"/>
      <c r="D5" s="328"/>
      <c r="E5" s="328"/>
      <c r="F5" s="328"/>
      <c r="G5" s="328"/>
      <c r="H5" s="328"/>
      <c r="I5" s="198" t="s">
        <v>71</v>
      </c>
      <c r="J5" s="186" t="s">
        <v>71</v>
      </c>
      <c r="K5" s="186" t="s">
        <v>72</v>
      </c>
      <c r="L5" s="187" t="s">
        <v>73</v>
      </c>
      <c r="M5" s="186" t="s">
        <v>73</v>
      </c>
      <c r="N5" s="186" t="s">
        <v>73</v>
      </c>
      <c r="O5" s="331"/>
      <c r="P5" s="333"/>
    </row>
    <row r="6" spans="1:16" ht="12" customHeight="1">
      <c r="A6" s="329"/>
      <c r="B6" s="329"/>
      <c r="C6" s="329"/>
      <c r="D6" s="329"/>
      <c r="E6" s="329"/>
      <c r="F6" s="329"/>
      <c r="G6" s="329"/>
      <c r="H6" s="329"/>
      <c r="I6" s="334" t="s">
        <v>74</v>
      </c>
      <c r="J6" s="335"/>
      <c r="K6" s="335"/>
      <c r="L6" s="335"/>
      <c r="M6" s="335"/>
      <c r="N6" s="335"/>
      <c r="O6" s="335"/>
      <c r="P6" s="335"/>
    </row>
    <row r="7" spans="2:8" ht="6" customHeight="1">
      <c r="B7" s="195"/>
      <c r="C7" s="195"/>
      <c r="D7" s="195"/>
      <c r="E7" s="195"/>
      <c r="F7" s="195"/>
      <c r="G7" s="195"/>
      <c r="H7" s="195"/>
    </row>
    <row r="8" spans="1:16" ht="12" customHeight="1">
      <c r="A8" s="337" t="s">
        <v>75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</row>
    <row r="9" spans="2:8" ht="6" customHeight="1">
      <c r="B9" s="195"/>
      <c r="C9" s="195"/>
      <c r="D9" s="195"/>
      <c r="E9" s="195"/>
      <c r="F9" s="195"/>
      <c r="G9" s="195"/>
      <c r="H9" s="195"/>
    </row>
    <row r="10" spans="1:8" ht="11.25">
      <c r="A10" s="127" t="s">
        <v>33</v>
      </c>
      <c r="B10" s="127"/>
      <c r="C10" s="127"/>
      <c r="D10" s="127"/>
      <c r="E10" s="127"/>
      <c r="F10" s="127"/>
      <c r="G10" s="127"/>
      <c r="H10" s="127"/>
    </row>
    <row r="11" ht="8.25" customHeight="1"/>
    <row r="12" spans="1:16" ht="11.25">
      <c r="A12" s="132" t="s">
        <v>76</v>
      </c>
      <c r="I12" s="188">
        <v>535</v>
      </c>
      <c r="J12" s="188">
        <v>0</v>
      </c>
      <c r="K12" s="188">
        <v>0</v>
      </c>
      <c r="L12" s="188">
        <v>0</v>
      </c>
      <c r="M12" s="188">
        <v>332</v>
      </c>
      <c r="N12" s="188">
        <v>0</v>
      </c>
      <c r="O12" s="188">
        <v>0</v>
      </c>
      <c r="P12" s="189">
        <v>407</v>
      </c>
    </row>
    <row r="13" spans="1:16" ht="9.75" customHeight="1">
      <c r="A13" s="131" t="s">
        <v>78</v>
      </c>
      <c r="D13" s="144" t="s">
        <v>240</v>
      </c>
      <c r="E13" s="336" t="s">
        <v>77</v>
      </c>
      <c r="F13" s="336"/>
      <c r="G13" s="336"/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485</v>
      </c>
      <c r="P13" s="189">
        <v>485</v>
      </c>
    </row>
    <row r="14" spans="1:16" s="115" customFormat="1" ht="11.25">
      <c r="A14" s="132" t="s">
        <v>55</v>
      </c>
      <c r="C14" s="134"/>
      <c r="D14" s="199" t="s">
        <v>240</v>
      </c>
      <c r="E14" s="336" t="s">
        <v>78</v>
      </c>
      <c r="F14" s="336"/>
      <c r="G14" s="336"/>
      <c r="H14" s="135"/>
      <c r="I14" s="188">
        <v>350</v>
      </c>
      <c r="J14" s="188">
        <v>0</v>
      </c>
      <c r="K14" s="188">
        <v>295</v>
      </c>
      <c r="L14" s="188">
        <v>0</v>
      </c>
      <c r="M14" s="188">
        <v>350</v>
      </c>
      <c r="N14" s="188">
        <v>340</v>
      </c>
      <c r="O14" s="188">
        <v>0</v>
      </c>
      <c r="P14" s="189">
        <v>341</v>
      </c>
    </row>
    <row r="15" spans="1:16" s="115" customFormat="1" ht="11.25">
      <c r="A15" s="140"/>
      <c r="B15" s="141" t="s">
        <v>56</v>
      </c>
      <c r="C15" s="142"/>
      <c r="D15" s="144" t="s">
        <v>240</v>
      </c>
      <c r="E15" s="336" t="s">
        <v>55</v>
      </c>
      <c r="F15" s="336"/>
      <c r="G15" s="336"/>
      <c r="H15" s="135"/>
      <c r="I15" s="188">
        <v>330</v>
      </c>
      <c r="J15" s="188">
        <v>300</v>
      </c>
      <c r="K15" s="188">
        <v>0</v>
      </c>
      <c r="L15" s="188">
        <v>265</v>
      </c>
      <c r="M15" s="188">
        <v>0</v>
      </c>
      <c r="N15" s="188">
        <v>273</v>
      </c>
      <c r="O15" s="188">
        <v>275</v>
      </c>
      <c r="P15" s="189">
        <v>286</v>
      </c>
    </row>
    <row r="16" spans="1:16" s="115" customFormat="1" ht="9.75" customHeight="1">
      <c r="A16" s="137"/>
      <c r="D16" s="144" t="s">
        <v>54</v>
      </c>
      <c r="E16" s="200"/>
      <c r="F16" s="200"/>
      <c r="G16" s="199" t="s">
        <v>56</v>
      </c>
      <c r="H16" s="135"/>
      <c r="I16" s="188">
        <v>0</v>
      </c>
      <c r="J16" s="188">
        <v>350</v>
      </c>
      <c r="K16" s="188">
        <v>285</v>
      </c>
      <c r="L16" s="188">
        <v>323</v>
      </c>
      <c r="M16" s="188">
        <v>356</v>
      </c>
      <c r="N16" s="188">
        <v>0</v>
      </c>
      <c r="O16" s="188">
        <v>257</v>
      </c>
      <c r="P16" s="189">
        <v>315</v>
      </c>
    </row>
    <row r="17" spans="4:16" s="115" customFormat="1" ht="12" customHeight="1">
      <c r="D17" s="147"/>
      <c r="E17" s="147"/>
      <c r="F17" s="147"/>
      <c r="G17" s="148" t="s">
        <v>238</v>
      </c>
      <c r="H17" s="138"/>
      <c r="I17" s="190">
        <v>421</v>
      </c>
      <c r="J17" s="190">
        <v>326</v>
      </c>
      <c r="K17" s="190">
        <v>289</v>
      </c>
      <c r="L17" s="190">
        <v>288</v>
      </c>
      <c r="M17" s="190">
        <v>343</v>
      </c>
      <c r="N17" s="190">
        <v>312</v>
      </c>
      <c r="O17" s="190">
        <v>340</v>
      </c>
      <c r="P17" s="191">
        <v>344</v>
      </c>
    </row>
    <row r="18" s="115" customFormat="1" ht="8.25" customHeight="1">
      <c r="H18" s="138"/>
    </row>
    <row r="19" spans="1:8" s="115" customFormat="1" ht="11.25">
      <c r="A19" s="137" t="s">
        <v>38</v>
      </c>
      <c r="B19" s="137"/>
      <c r="C19" s="137"/>
      <c r="D19" s="137"/>
      <c r="E19" s="137"/>
      <c r="F19" s="137"/>
      <c r="G19" s="137"/>
      <c r="H19" s="147"/>
    </row>
    <row r="20" s="115" customFormat="1" ht="8.25" customHeight="1">
      <c r="H20" s="138"/>
    </row>
    <row r="21" spans="2:16" s="115" customFormat="1" ht="11.25">
      <c r="B21" s="196" t="s">
        <v>57</v>
      </c>
      <c r="C21" s="134"/>
      <c r="D21" s="134"/>
      <c r="E21" s="134"/>
      <c r="F21" s="134"/>
      <c r="G21" s="134"/>
      <c r="H21" s="135"/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350</v>
      </c>
      <c r="P21" s="189">
        <v>350</v>
      </c>
    </row>
    <row r="22" spans="2:16" s="115" customFormat="1" ht="11.25">
      <c r="B22" s="154" t="s">
        <v>58</v>
      </c>
      <c r="D22" s="162" t="s">
        <v>240</v>
      </c>
      <c r="E22" s="336" t="s">
        <v>56</v>
      </c>
      <c r="F22" s="336"/>
      <c r="G22" s="336"/>
      <c r="H22" s="135"/>
      <c r="I22" s="188">
        <v>328</v>
      </c>
      <c r="J22" s="188">
        <v>330</v>
      </c>
      <c r="K22" s="188">
        <v>283</v>
      </c>
      <c r="L22" s="188">
        <v>325</v>
      </c>
      <c r="M22" s="188">
        <v>305</v>
      </c>
      <c r="N22" s="188">
        <v>337</v>
      </c>
      <c r="O22" s="188">
        <v>359</v>
      </c>
      <c r="P22" s="189">
        <v>331</v>
      </c>
    </row>
    <row r="23" spans="2:16" s="115" customFormat="1" ht="11.25">
      <c r="B23" s="154" t="s">
        <v>59</v>
      </c>
      <c r="D23" s="162" t="s">
        <v>240</v>
      </c>
      <c r="E23" s="336" t="s">
        <v>58</v>
      </c>
      <c r="F23" s="336"/>
      <c r="G23" s="336"/>
      <c r="H23" s="135"/>
      <c r="I23" s="188">
        <v>327</v>
      </c>
      <c r="J23" s="188">
        <v>346</v>
      </c>
      <c r="K23" s="188">
        <v>361</v>
      </c>
      <c r="L23" s="188">
        <v>341</v>
      </c>
      <c r="M23" s="188">
        <v>369</v>
      </c>
      <c r="N23" s="188">
        <v>342</v>
      </c>
      <c r="O23" s="188">
        <v>341</v>
      </c>
      <c r="P23" s="189">
        <v>343</v>
      </c>
    </row>
    <row r="24" spans="1:16" s="115" customFormat="1" ht="11.25">
      <c r="A24" s="158"/>
      <c r="C24" s="154" t="s">
        <v>60</v>
      </c>
      <c r="D24" s="162" t="s">
        <v>240</v>
      </c>
      <c r="E24" s="336" t="s">
        <v>59</v>
      </c>
      <c r="F24" s="336"/>
      <c r="G24" s="336"/>
      <c r="H24" s="135"/>
      <c r="I24" s="188">
        <v>325</v>
      </c>
      <c r="J24" s="188">
        <v>346</v>
      </c>
      <c r="K24" s="188">
        <v>323</v>
      </c>
      <c r="L24" s="188">
        <v>352</v>
      </c>
      <c r="M24" s="188">
        <v>372</v>
      </c>
      <c r="N24" s="188">
        <v>353</v>
      </c>
      <c r="O24" s="188">
        <v>364</v>
      </c>
      <c r="P24" s="189">
        <v>343</v>
      </c>
    </row>
    <row r="25" spans="1:16" s="115" customFormat="1" ht="9.75" customHeight="1">
      <c r="A25" s="156"/>
      <c r="C25" s="154" t="s">
        <v>61</v>
      </c>
      <c r="D25" s="162" t="s">
        <v>240</v>
      </c>
      <c r="G25" s="199" t="s">
        <v>60</v>
      </c>
      <c r="H25" s="135"/>
      <c r="I25" s="188">
        <v>322</v>
      </c>
      <c r="J25" s="188">
        <v>344</v>
      </c>
      <c r="K25" s="188">
        <v>327</v>
      </c>
      <c r="L25" s="188">
        <v>364</v>
      </c>
      <c r="M25" s="188">
        <v>378</v>
      </c>
      <c r="N25" s="188">
        <v>347</v>
      </c>
      <c r="O25" s="188">
        <v>360</v>
      </c>
      <c r="P25" s="189">
        <v>341</v>
      </c>
    </row>
    <row r="26" spans="1:16" s="115" customFormat="1" ht="9.75" customHeight="1">
      <c r="A26" s="156"/>
      <c r="C26" s="154" t="s">
        <v>62</v>
      </c>
      <c r="D26" s="162" t="s">
        <v>240</v>
      </c>
      <c r="G26" s="199" t="s">
        <v>61</v>
      </c>
      <c r="H26" s="135"/>
      <c r="I26" s="188">
        <v>338</v>
      </c>
      <c r="J26" s="188">
        <v>355</v>
      </c>
      <c r="K26" s="188">
        <v>337</v>
      </c>
      <c r="L26" s="188">
        <v>367</v>
      </c>
      <c r="M26" s="188">
        <v>433</v>
      </c>
      <c r="N26" s="188">
        <v>347</v>
      </c>
      <c r="O26" s="188">
        <v>385</v>
      </c>
      <c r="P26" s="189">
        <v>362</v>
      </c>
    </row>
    <row r="27" spans="1:16" s="115" customFormat="1" ht="9.75" customHeight="1">
      <c r="A27" s="152"/>
      <c r="B27" s="153"/>
      <c r="C27" s="153"/>
      <c r="D27" s="162" t="s">
        <v>54</v>
      </c>
      <c r="G27" s="199" t="s">
        <v>62</v>
      </c>
      <c r="H27" s="135"/>
      <c r="I27" s="188">
        <v>354</v>
      </c>
      <c r="J27" s="188">
        <v>360</v>
      </c>
      <c r="K27" s="188">
        <v>347</v>
      </c>
      <c r="L27" s="188">
        <v>372</v>
      </c>
      <c r="M27" s="188">
        <v>472</v>
      </c>
      <c r="N27" s="188">
        <v>364</v>
      </c>
      <c r="O27" s="188">
        <v>399</v>
      </c>
      <c r="P27" s="189">
        <v>391</v>
      </c>
    </row>
    <row r="28" spans="5:16" s="115" customFormat="1" ht="12" customHeight="1">
      <c r="E28" s="163"/>
      <c r="F28" s="163"/>
      <c r="G28" s="148" t="s">
        <v>238</v>
      </c>
      <c r="H28" s="138"/>
      <c r="I28" s="190">
        <v>329</v>
      </c>
      <c r="J28" s="190">
        <v>348</v>
      </c>
      <c r="K28" s="190">
        <v>331</v>
      </c>
      <c r="L28" s="190">
        <v>358</v>
      </c>
      <c r="M28" s="190">
        <v>399</v>
      </c>
      <c r="N28" s="190">
        <v>349</v>
      </c>
      <c r="O28" s="190">
        <v>371</v>
      </c>
      <c r="P28" s="191">
        <v>350</v>
      </c>
    </row>
    <row r="29" spans="4:16" s="115" customFormat="1" ht="12" customHeight="1">
      <c r="D29" s="147"/>
      <c r="E29" s="147"/>
      <c r="F29" s="147"/>
      <c r="G29" s="148" t="s">
        <v>79</v>
      </c>
      <c r="H29" s="147"/>
      <c r="I29" s="190">
        <v>331</v>
      </c>
      <c r="J29" s="190">
        <v>348</v>
      </c>
      <c r="K29" s="190">
        <v>330</v>
      </c>
      <c r="L29" s="190">
        <v>356</v>
      </c>
      <c r="M29" s="190">
        <v>395</v>
      </c>
      <c r="N29" s="190">
        <v>348</v>
      </c>
      <c r="O29" s="190">
        <v>370</v>
      </c>
      <c r="P29" s="191">
        <v>350</v>
      </c>
    </row>
    <row r="30" spans="3:8" s="115" customFormat="1" ht="9.75" customHeight="1">
      <c r="C30" s="147"/>
      <c r="D30" s="147"/>
      <c r="E30" s="147"/>
      <c r="F30" s="147"/>
      <c r="G30" s="147"/>
      <c r="H30" s="147"/>
    </row>
    <row r="31" spans="1:16" s="115" customFormat="1" ht="9.75" customHeight="1">
      <c r="A31" s="337" t="s">
        <v>80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</row>
    <row r="32" ht="11.25"/>
    <row r="33" spans="1:7" ht="11.25">
      <c r="A33" s="127" t="s">
        <v>33</v>
      </c>
      <c r="B33" s="127"/>
      <c r="C33" s="127"/>
      <c r="D33" s="127"/>
      <c r="E33" s="127"/>
      <c r="F33" s="127"/>
      <c r="G33" s="127"/>
    </row>
    <row r="35" spans="1:16" ht="11.25">
      <c r="A35" s="132" t="s">
        <v>76</v>
      </c>
      <c r="I35" s="188">
        <v>535</v>
      </c>
      <c r="J35" s="188">
        <v>0</v>
      </c>
      <c r="K35" s="188">
        <v>0</v>
      </c>
      <c r="L35" s="188">
        <v>0</v>
      </c>
      <c r="M35" s="188">
        <v>555</v>
      </c>
      <c r="N35" s="188">
        <v>0</v>
      </c>
      <c r="O35" s="188">
        <v>0</v>
      </c>
      <c r="P35" s="189">
        <v>540</v>
      </c>
    </row>
    <row r="36" spans="1:16" ht="11.25">
      <c r="A36" s="131" t="s">
        <v>78</v>
      </c>
      <c r="D36" s="144" t="s">
        <v>240</v>
      </c>
      <c r="E36" s="336" t="s">
        <v>77</v>
      </c>
      <c r="F36" s="336"/>
      <c r="G36" s="336"/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555</v>
      </c>
      <c r="P36" s="189">
        <v>555</v>
      </c>
    </row>
    <row r="37" spans="1:16" ht="11.25">
      <c r="A37" s="132" t="s">
        <v>55</v>
      </c>
      <c r="B37" s="115"/>
      <c r="C37" s="134"/>
      <c r="D37" s="199" t="s">
        <v>240</v>
      </c>
      <c r="E37" s="336" t="s">
        <v>78</v>
      </c>
      <c r="F37" s="336"/>
      <c r="G37" s="336"/>
      <c r="I37" s="188">
        <v>460</v>
      </c>
      <c r="J37" s="188">
        <v>0</v>
      </c>
      <c r="K37" s="188">
        <v>395</v>
      </c>
      <c r="L37" s="188">
        <v>0</v>
      </c>
      <c r="M37" s="188">
        <v>526</v>
      </c>
      <c r="N37" s="188">
        <v>475</v>
      </c>
      <c r="O37" s="188">
        <v>0</v>
      </c>
      <c r="P37" s="189">
        <v>469</v>
      </c>
    </row>
    <row r="38" spans="1:16" ht="11.25">
      <c r="A38" s="140"/>
      <c r="B38" s="141" t="s">
        <v>56</v>
      </c>
      <c r="C38" s="142"/>
      <c r="D38" s="144" t="s">
        <v>240</v>
      </c>
      <c r="E38" s="336" t="s">
        <v>55</v>
      </c>
      <c r="F38" s="336"/>
      <c r="G38" s="336"/>
      <c r="I38" s="188">
        <v>480</v>
      </c>
      <c r="J38" s="188">
        <v>412</v>
      </c>
      <c r="K38" s="188">
        <v>0</v>
      </c>
      <c r="L38" s="188">
        <v>413</v>
      </c>
      <c r="M38" s="188">
        <v>0</v>
      </c>
      <c r="N38" s="188">
        <v>393</v>
      </c>
      <c r="O38" s="188">
        <v>420</v>
      </c>
      <c r="P38" s="189">
        <v>415</v>
      </c>
    </row>
    <row r="39" spans="1:16" ht="11.25">
      <c r="A39" s="137"/>
      <c r="B39" s="115"/>
      <c r="C39" s="115"/>
      <c r="D39" s="144" t="s">
        <v>54</v>
      </c>
      <c r="E39" s="200"/>
      <c r="F39" s="200"/>
      <c r="G39" s="199" t="s">
        <v>56</v>
      </c>
      <c r="I39" s="188">
        <v>0</v>
      </c>
      <c r="J39" s="188">
        <v>390</v>
      </c>
      <c r="K39" s="188">
        <v>377</v>
      </c>
      <c r="L39" s="188">
        <v>364</v>
      </c>
      <c r="M39" s="188">
        <v>413</v>
      </c>
      <c r="N39" s="188">
        <v>0</v>
      </c>
      <c r="O39" s="188">
        <v>365</v>
      </c>
      <c r="P39" s="189">
        <v>381</v>
      </c>
    </row>
    <row r="40" spans="1:16" ht="11.25">
      <c r="A40" s="115"/>
      <c r="B40" s="115"/>
      <c r="C40" s="115"/>
      <c r="D40" s="147"/>
      <c r="E40" s="147"/>
      <c r="F40" s="147"/>
      <c r="G40" s="148" t="s">
        <v>238</v>
      </c>
      <c r="I40" s="190">
        <v>526</v>
      </c>
      <c r="J40" s="190">
        <v>405</v>
      </c>
      <c r="K40" s="190">
        <v>389</v>
      </c>
      <c r="L40" s="190">
        <v>393</v>
      </c>
      <c r="M40" s="190">
        <v>534</v>
      </c>
      <c r="N40" s="190">
        <v>429</v>
      </c>
      <c r="O40" s="190">
        <v>491</v>
      </c>
      <c r="P40" s="191">
        <v>495</v>
      </c>
    </row>
    <row r="41" spans="1:7" ht="11.25">
      <c r="A41" s="115"/>
      <c r="B41" s="115"/>
      <c r="C41" s="115"/>
      <c r="D41" s="115"/>
      <c r="E41" s="115"/>
      <c r="F41" s="115"/>
      <c r="G41" s="115"/>
    </row>
    <row r="42" spans="1:7" ht="11.25">
      <c r="A42" s="137" t="s">
        <v>38</v>
      </c>
      <c r="B42" s="137"/>
      <c r="C42" s="137"/>
      <c r="D42" s="137"/>
      <c r="E42" s="137"/>
      <c r="F42" s="137"/>
      <c r="G42" s="137"/>
    </row>
    <row r="43" spans="1:7" ht="11.25">
      <c r="A43" s="115"/>
      <c r="B43" s="115"/>
      <c r="C43" s="115"/>
      <c r="D43" s="115"/>
      <c r="E43" s="115"/>
      <c r="F43" s="115"/>
      <c r="G43" s="115"/>
    </row>
    <row r="44" spans="1:16" ht="11.25">
      <c r="A44" s="115"/>
      <c r="B44" s="196" t="s">
        <v>57</v>
      </c>
      <c r="C44" s="134"/>
      <c r="D44" s="134"/>
      <c r="E44" s="134"/>
      <c r="F44" s="134"/>
      <c r="G44" s="134"/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375</v>
      </c>
      <c r="P44" s="189">
        <v>375</v>
      </c>
    </row>
    <row r="45" spans="1:16" ht="11.25">
      <c r="A45" s="115"/>
      <c r="B45" s="154" t="s">
        <v>58</v>
      </c>
      <c r="C45" s="115"/>
      <c r="D45" s="162" t="s">
        <v>240</v>
      </c>
      <c r="E45" s="336" t="s">
        <v>56</v>
      </c>
      <c r="F45" s="336"/>
      <c r="G45" s="336"/>
      <c r="I45" s="188">
        <v>349</v>
      </c>
      <c r="J45" s="188">
        <v>330</v>
      </c>
      <c r="K45" s="188">
        <v>300</v>
      </c>
      <c r="L45" s="188">
        <v>356</v>
      </c>
      <c r="M45" s="188">
        <v>321</v>
      </c>
      <c r="N45" s="188">
        <v>353</v>
      </c>
      <c r="O45" s="188">
        <v>361</v>
      </c>
      <c r="P45" s="189">
        <v>347</v>
      </c>
    </row>
    <row r="46" spans="1:16" ht="11.25">
      <c r="A46" s="115"/>
      <c r="B46" s="154" t="s">
        <v>59</v>
      </c>
      <c r="C46" s="115"/>
      <c r="D46" s="162" t="s">
        <v>240</v>
      </c>
      <c r="E46" s="336" t="s">
        <v>58</v>
      </c>
      <c r="F46" s="336"/>
      <c r="G46" s="336"/>
      <c r="I46" s="188">
        <v>323</v>
      </c>
      <c r="J46" s="188">
        <v>348</v>
      </c>
      <c r="K46" s="188">
        <v>347</v>
      </c>
      <c r="L46" s="188">
        <v>351</v>
      </c>
      <c r="M46" s="188">
        <v>361</v>
      </c>
      <c r="N46" s="188">
        <v>340</v>
      </c>
      <c r="O46" s="188">
        <v>361</v>
      </c>
      <c r="P46" s="189">
        <v>340</v>
      </c>
    </row>
    <row r="47" spans="1:16" ht="11.25">
      <c r="A47" s="158"/>
      <c r="B47" s="115"/>
      <c r="C47" s="154" t="s">
        <v>60</v>
      </c>
      <c r="D47" s="162" t="s">
        <v>240</v>
      </c>
      <c r="E47" s="336" t="s">
        <v>59</v>
      </c>
      <c r="F47" s="336"/>
      <c r="G47" s="336"/>
      <c r="I47" s="188">
        <v>319</v>
      </c>
      <c r="J47" s="188">
        <v>350</v>
      </c>
      <c r="K47" s="188">
        <v>323</v>
      </c>
      <c r="L47" s="188">
        <v>341</v>
      </c>
      <c r="M47" s="188">
        <v>365</v>
      </c>
      <c r="N47" s="188">
        <v>333</v>
      </c>
      <c r="O47" s="188">
        <v>367</v>
      </c>
      <c r="P47" s="189">
        <v>337</v>
      </c>
    </row>
    <row r="48" spans="1:16" ht="11.25">
      <c r="A48" s="156"/>
      <c r="B48" s="115"/>
      <c r="C48" s="154" t="s">
        <v>61</v>
      </c>
      <c r="D48" s="162" t="s">
        <v>240</v>
      </c>
      <c r="E48" s="115"/>
      <c r="F48" s="115"/>
      <c r="G48" s="199" t="s">
        <v>60</v>
      </c>
      <c r="I48" s="188">
        <v>324</v>
      </c>
      <c r="J48" s="188">
        <v>336</v>
      </c>
      <c r="K48" s="188">
        <v>326</v>
      </c>
      <c r="L48" s="188">
        <v>349</v>
      </c>
      <c r="M48" s="188">
        <v>368</v>
      </c>
      <c r="N48" s="188">
        <v>329</v>
      </c>
      <c r="O48" s="188">
        <v>343</v>
      </c>
      <c r="P48" s="189">
        <v>335</v>
      </c>
    </row>
    <row r="49" spans="1:16" ht="11.25">
      <c r="A49" s="156"/>
      <c r="B49" s="115"/>
      <c r="C49" s="154" t="s">
        <v>62</v>
      </c>
      <c r="D49" s="162" t="s">
        <v>240</v>
      </c>
      <c r="E49" s="115"/>
      <c r="F49" s="115"/>
      <c r="G49" s="199" t="s">
        <v>61</v>
      </c>
      <c r="I49" s="188">
        <v>333</v>
      </c>
      <c r="J49" s="188">
        <v>348</v>
      </c>
      <c r="K49" s="188">
        <v>330</v>
      </c>
      <c r="L49" s="188">
        <v>352</v>
      </c>
      <c r="M49" s="188">
        <v>402</v>
      </c>
      <c r="N49" s="188">
        <v>333</v>
      </c>
      <c r="O49" s="188">
        <v>353</v>
      </c>
      <c r="P49" s="189">
        <v>347</v>
      </c>
    </row>
    <row r="50" spans="1:16" ht="11.25">
      <c r="A50" s="152"/>
      <c r="B50" s="153"/>
      <c r="C50" s="153"/>
      <c r="D50" s="162" t="s">
        <v>54</v>
      </c>
      <c r="E50" s="115"/>
      <c r="F50" s="115"/>
      <c r="G50" s="199" t="s">
        <v>62</v>
      </c>
      <c r="I50" s="188">
        <v>326</v>
      </c>
      <c r="J50" s="188">
        <v>351</v>
      </c>
      <c r="K50" s="188">
        <v>337</v>
      </c>
      <c r="L50" s="188">
        <v>373</v>
      </c>
      <c r="M50" s="188">
        <v>457</v>
      </c>
      <c r="N50" s="188">
        <v>346</v>
      </c>
      <c r="O50" s="188">
        <v>358</v>
      </c>
      <c r="P50" s="189">
        <v>361</v>
      </c>
    </row>
    <row r="51" spans="1:16" ht="11.25">
      <c r="A51" s="115"/>
      <c r="B51" s="115"/>
      <c r="C51" s="115"/>
      <c r="D51" s="115"/>
      <c r="E51" s="163"/>
      <c r="F51" s="163"/>
      <c r="G51" s="148" t="s">
        <v>238</v>
      </c>
      <c r="I51" s="190">
        <v>330</v>
      </c>
      <c r="J51" s="190">
        <v>345</v>
      </c>
      <c r="K51" s="190">
        <v>327</v>
      </c>
      <c r="L51" s="190">
        <v>349</v>
      </c>
      <c r="M51" s="190">
        <v>364</v>
      </c>
      <c r="N51" s="190">
        <v>335</v>
      </c>
      <c r="O51" s="190">
        <v>359</v>
      </c>
      <c r="P51" s="191">
        <v>341</v>
      </c>
    </row>
    <row r="52" spans="1:16" ht="11.25">
      <c r="A52" s="115"/>
      <c r="B52" s="115"/>
      <c r="C52" s="115"/>
      <c r="D52" s="147"/>
      <c r="E52" s="147"/>
      <c r="F52" s="147"/>
      <c r="G52" s="148" t="s">
        <v>79</v>
      </c>
      <c r="I52" s="190">
        <v>409</v>
      </c>
      <c r="J52" s="190">
        <v>357</v>
      </c>
      <c r="K52" s="190">
        <v>345</v>
      </c>
      <c r="L52" s="190">
        <v>361</v>
      </c>
      <c r="M52" s="190">
        <v>458</v>
      </c>
      <c r="N52" s="190">
        <v>359</v>
      </c>
      <c r="O52" s="190">
        <v>392</v>
      </c>
      <c r="P52" s="191">
        <v>395</v>
      </c>
    </row>
    <row r="54" spans="1:16" ht="11.25">
      <c r="A54" s="337" t="s">
        <v>45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6" spans="1:7" ht="11.25">
      <c r="A56" s="127" t="s">
        <v>33</v>
      </c>
      <c r="B56" s="127"/>
      <c r="C56" s="127"/>
      <c r="D56" s="127"/>
      <c r="E56" s="127"/>
      <c r="F56" s="127"/>
      <c r="G56" s="127"/>
    </row>
    <row r="58" spans="1:16" ht="11.25">
      <c r="A58" s="132" t="s">
        <v>76</v>
      </c>
      <c r="I58" s="188">
        <v>490</v>
      </c>
      <c r="J58" s="188">
        <v>0</v>
      </c>
      <c r="K58" s="188">
        <v>0</v>
      </c>
      <c r="L58" s="188">
        <v>0</v>
      </c>
      <c r="M58" s="188">
        <v>467</v>
      </c>
      <c r="N58" s="188">
        <v>0</v>
      </c>
      <c r="O58" s="188">
        <v>0</v>
      </c>
      <c r="P58" s="189">
        <v>487</v>
      </c>
    </row>
    <row r="59" spans="1:16" ht="11.25">
      <c r="A59" s="131" t="s">
        <v>78</v>
      </c>
      <c r="D59" s="144" t="s">
        <v>240</v>
      </c>
      <c r="E59" s="336" t="s">
        <v>77</v>
      </c>
      <c r="F59" s="336"/>
      <c r="G59" s="336"/>
      <c r="I59" s="188">
        <v>0</v>
      </c>
      <c r="J59" s="188">
        <v>0</v>
      </c>
      <c r="K59" s="188">
        <v>0</v>
      </c>
      <c r="L59" s="188">
        <v>0</v>
      </c>
      <c r="M59" s="188">
        <v>0</v>
      </c>
      <c r="N59" s="188">
        <v>0</v>
      </c>
      <c r="O59" s="188">
        <v>470</v>
      </c>
      <c r="P59" s="189">
        <v>470</v>
      </c>
    </row>
    <row r="60" spans="1:16" ht="11.25">
      <c r="A60" s="132" t="s">
        <v>55</v>
      </c>
      <c r="B60" s="115"/>
      <c r="C60" s="134"/>
      <c r="D60" s="199" t="s">
        <v>240</v>
      </c>
      <c r="E60" s="336" t="s">
        <v>78</v>
      </c>
      <c r="F60" s="336"/>
      <c r="G60" s="336"/>
      <c r="I60" s="188">
        <v>400</v>
      </c>
      <c r="J60" s="188">
        <v>0</v>
      </c>
      <c r="K60" s="188">
        <v>425</v>
      </c>
      <c r="L60" s="188">
        <v>0</v>
      </c>
      <c r="M60" s="188">
        <v>440</v>
      </c>
      <c r="N60" s="188">
        <v>420</v>
      </c>
      <c r="O60" s="188">
        <v>0</v>
      </c>
      <c r="P60" s="189">
        <v>424</v>
      </c>
    </row>
    <row r="61" spans="1:16" ht="11.25">
      <c r="A61" s="140"/>
      <c r="B61" s="141" t="s">
        <v>56</v>
      </c>
      <c r="C61" s="142"/>
      <c r="D61" s="144" t="s">
        <v>240</v>
      </c>
      <c r="E61" s="336" t="s">
        <v>55</v>
      </c>
      <c r="F61" s="336"/>
      <c r="G61" s="336"/>
      <c r="I61" s="188">
        <v>400</v>
      </c>
      <c r="J61" s="188">
        <v>412</v>
      </c>
      <c r="K61" s="188">
        <v>0</v>
      </c>
      <c r="L61" s="188">
        <v>378</v>
      </c>
      <c r="M61" s="188">
        <v>0</v>
      </c>
      <c r="N61" s="188">
        <v>385</v>
      </c>
      <c r="O61" s="188">
        <v>387</v>
      </c>
      <c r="P61" s="189">
        <v>389</v>
      </c>
    </row>
    <row r="62" spans="1:16" ht="11.25">
      <c r="A62" s="137"/>
      <c r="B62" s="115"/>
      <c r="C62" s="115"/>
      <c r="D62" s="144" t="s">
        <v>54</v>
      </c>
      <c r="E62" s="200"/>
      <c r="F62" s="200"/>
      <c r="G62" s="199" t="s">
        <v>56</v>
      </c>
      <c r="I62" s="188">
        <v>0</v>
      </c>
      <c r="J62" s="188">
        <v>400</v>
      </c>
      <c r="K62" s="188">
        <v>380</v>
      </c>
      <c r="L62" s="188">
        <v>323</v>
      </c>
      <c r="M62" s="188">
        <v>386</v>
      </c>
      <c r="N62" s="188">
        <v>0</v>
      </c>
      <c r="O62" s="188">
        <v>330</v>
      </c>
      <c r="P62" s="189">
        <v>349</v>
      </c>
    </row>
    <row r="63" spans="1:16" ht="11.25">
      <c r="A63" s="115"/>
      <c r="B63" s="115"/>
      <c r="C63" s="115"/>
      <c r="D63" s="147"/>
      <c r="E63" s="147"/>
      <c r="F63" s="147"/>
      <c r="G63" s="148" t="s">
        <v>238</v>
      </c>
      <c r="I63" s="190">
        <v>483</v>
      </c>
      <c r="J63" s="190">
        <v>408</v>
      </c>
      <c r="K63" s="190">
        <v>413</v>
      </c>
      <c r="L63" s="190">
        <v>349</v>
      </c>
      <c r="M63" s="190">
        <v>453</v>
      </c>
      <c r="N63" s="190">
        <v>399</v>
      </c>
      <c r="O63" s="190">
        <v>419</v>
      </c>
      <c r="P63" s="191">
        <v>456</v>
      </c>
    </row>
    <row r="64" spans="1:7" ht="11.25">
      <c r="A64" s="115"/>
      <c r="B64" s="115"/>
      <c r="C64" s="115"/>
      <c r="D64" s="115"/>
      <c r="E64" s="115"/>
      <c r="F64" s="115"/>
      <c r="G64" s="115"/>
    </row>
    <row r="65" spans="1:7" ht="11.25">
      <c r="A65" s="137" t="s">
        <v>38</v>
      </c>
      <c r="B65" s="137"/>
      <c r="C65" s="137"/>
      <c r="D65" s="137"/>
      <c r="E65" s="137"/>
      <c r="F65" s="137"/>
      <c r="G65" s="137"/>
    </row>
    <row r="66" spans="1:7" ht="11.25">
      <c r="A66" s="115"/>
      <c r="B66" s="115"/>
      <c r="C66" s="115"/>
      <c r="D66" s="115"/>
      <c r="E66" s="115"/>
      <c r="F66" s="115"/>
      <c r="G66" s="115"/>
    </row>
    <row r="67" spans="1:16" ht="11.25">
      <c r="A67" s="115"/>
      <c r="B67" s="196" t="s">
        <v>57</v>
      </c>
      <c r="C67" s="134"/>
      <c r="D67" s="134"/>
      <c r="E67" s="134"/>
      <c r="F67" s="134"/>
      <c r="G67" s="134"/>
      <c r="I67" s="188">
        <v>0</v>
      </c>
      <c r="J67" s="188">
        <v>0</v>
      </c>
      <c r="K67" s="188">
        <v>0</v>
      </c>
      <c r="L67" s="188">
        <v>0</v>
      </c>
      <c r="M67" s="188">
        <v>0</v>
      </c>
      <c r="N67" s="188">
        <v>0</v>
      </c>
      <c r="O67" s="188">
        <v>360</v>
      </c>
      <c r="P67" s="189">
        <v>360</v>
      </c>
    </row>
    <row r="68" spans="1:16" ht="11.25">
      <c r="A68" s="115"/>
      <c r="B68" s="154" t="s">
        <v>58</v>
      </c>
      <c r="C68" s="115"/>
      <c r="D68" s="162" t="s">
        <v>240</v>
      </c>
      <c r="E68" s="336" t="s">
        <v>56</v>
      </c>
      <c r="F68" s="336"/>
      <c r="G68" s="336"/>
      <c r="I68" s="188">
        <v>346</v>
      </c>
      <c r="J68" s="188">
        <v>350</v>
      </c>
      <c r="K68" s="188">
        <v>332</v>
      </c>
      <c r="L68" s="188">
        <v>353</v>
      </c>
      <c r="M68" s="188">
        <v>324</v>
      </c>
      <c r="N68" s="188">
        <v>370</v>
      </c>
      <c r="O68" s="188">
        <v>361</v>
      </c>
      <c r="P68" s="189">
        <v>348</v>
      </c>
    </row>
    <row r="69" spans="1:16" ht="11.25">
      <c r="A69" s="115"/>
      <c r="B69" s="154" t="s">
        <v>59</v>
      </c>
      <c r="C69" s="115"/>
      <c r="D69" s="162" t="s">
        <v>240</v>
      </c>
      <c r="E69" s="336" t="s">
        <v>58</v>
      </c>
      <c r="F69" s="336"/>
      <c r="G69" s="336"/>
      <c r="I69" s="188">
        <v>301</v>
      </c>
      <c r="J69" s="188">
        <v>335</v>
      </c>
      <c r="K69" s="188">
        <v>350</v>
      </c>
      <c r="L69" s="188">
        <v>355</v>
      </c>
      <c r="M69" s="188">
        <v>356</v>
      </c>
      <c r="N69" s="188">
        <v>350</v>
      </c>
      <c r="O69" s="188">
        <v>326</v>
      </c>
      <c r="P69" s="189">
        <v>317</v>
      </c>
    </row>
    <row r="70" spans="1:16" ht="11.25">
      <c r="A70" s="158"/>
      <c r="B70" s="115"/>
      <c r="C70" s="154" t="s">
        <v>60</v>
      </c>
      <c r="D70" s="162" t="s">
        <v>240</v>
      </c>
      <c r="E70" s="336" t="s">
        <v>59</v>
      </c>
      <c r="F70" s="336"/>
      <c r="G70" s="336"/>
      <c r="I70" s="188">
        <v>304</v>
      </c>
      <c r="J70" s="188">
        <v>348</v>
      </c>
      <c r="K70" s="188">
        <v>323</v>
      </c>
      <c r="L70" s="188">
        <v>338</v>
      </c>
      <c r="M70" s="188">
        <v>332</v>
      </c>
      <c r="N70" s="188">
        <v>340</v>
      </c>
      <c r="O70" s="188">
        <v>336</v>
      </c>
      <c r="P70" s="189">
        <v>323</v>
      </c>
    </row>
    <row r="71" spans="1:16" ht="11.25">
      <c r="A71" s="156"/>
      <c r="B71" s="115"/>
      <c r="C71" s="154" t="s">
        <v>61</v>
      </c>
      <c r="D71" s="162" t="s">
        <v>240</v>
      </c>
      <c r="E71" s="115"/>
      <c r="F71" s="115"/>
      <c r="G71" s="199" t="s">
        <v>60</v>
      </c>
      <c r="I71" s="188">
        <v>327</v>
      </c>
      <c r="J71" s="188">
        <v>341</v>
      </c>
      <c r="K71" s="188">
        <v>335</v>
      </c>
      <c r="L71" s="188">
        <v>346</v>
      </c>
      <c r="M71" s="188">
        <v>337</v>
      </c>
      <c r="N71" s="188">
        <v>338</v>
      </c>
      <c r="O71" s="188">
        <v>326</v>
      </c>
      <c r="P71" s="189">
        <v>333</v>
      </c>
    </row>
    <row r="72" spans="1:16" ht="11.25">
      <c r="A72" s="156"/>
      <c r="B72" s="115"/>
      <c r="C72" s="154" t="s">
        <v>62</v>
      </c>
      <c r="D72" s="162" t="s">
        <v>240</v>
      </c>
      <c r="E72" s="115"/>
      <c r="F72" s="115"/>
      <c r="G72" s="199" t="s">
        <v>61</v>
      </c>
      <c r="I72" s="188">
        <v>328</v>
      </c>
      <c r="J72" s="188">
        <v>336</v>
      </c>
      <c r="K72" s="188">
        <v>325</v>
      </c>
      <c r="L72" s="188">
        <v>339</v>
      </c>
      <c r="M72" s="188">
        <v>335</v>
      </c>
      <c r="N72" s="188">
        <v>336</v>
      </c>
      <c r="O72" s="188">
        <v>309</v>
      </c>
      <c r="P72" s="189">
        <v>327</v>
      </c>
    </row>
    <row r="73" spans="1:16" ht="11.25">
      <c r="A73" s="152"/>
      <c r="B73" s="153"/>
      <c r="C73" s="153"/>
      <c r="D73" s="162" t="s">
        <v>54</v>
      </c>
      <c r="E73" s="115"/>
      <c r="F73" s="115"/>
      <c r="G73" s="199" t="s">
        <v>62</v>
      </c>
      <c r="I73" s="188">
        <v>339</v>
      </c>
      <c r="J73" s="188">
        <v>355</v>
      </c>
      <c r="K73" s="188">
        <v>322</v>
      </c>
      <c r="L73" s="188">
        <v>340</v>
      </c>
      <c r="M73" s="188">
        <v>353</v>
      </c>
      <c r="N73" s="188">
        <v>331</v>
      </c>
      <c r="O73" s="188">
        <v>337</v>
      </c>
      <c r="P73" s="189">
        <v>338</v>
      </c>
    </row>
    <row r="74" spans="1:16" ht="11.25">
      <c r="A74" s="115"/>
      <c r="B74" s="115"/>
      <c r="C74" s="115"/>
      <c r="D74" s="115"/>
      <c r="E74" s="163"/>
      <c r="F74" s="163"/>
      <c r="G74" s="148" t="s">
        <v>238</v>
      </c>
      <c r="I74" s="190">
        <v>314</v>
      </c>
      <c r="J74" s="190">
        <v>340</v>
      </c>
      <c r="K74" s="190">
        <v>331</v>
      </c>
      <c r="L74" s="190">
        <v>346</v>
      </c>
      <c r="M74" s="190">
        <v>339</v>
      </c>
      <c r="N74" s="190">
        <v>342</v>
      </c>
      <c r="O74" s="190">
        <v>334</v>
      </c>
      <c r="P74" s="191">
        <v>327</v>
      </c>
    </row>
    <row r="75" spans="1:16" ht="11.25">
      <c r="A75" s="115"/>
      <c r="B75" s="115"/>
      <c r="C75" s="115"/>
      <c r="D75" s="147"/>
      <c r="E75" s="147"/>
      <c r="F75" s="147"/>
      <c r="G75" s="148" t="s">
        <v>79</v>
      </c>
      <c r="I75" s="190">
        <v>386</v>
      </c>
      <c r="J75" s="190">
        <v>349</v>
      </c>
      <c r="K75" s="190">
        <v>354</v>
      </c>
      <c r="L75" s="190">
        <v>347</v>
      </c>
      <c r="M75" s="190">
        <v>404</v>
      </c>
      <c r="N75" s="190">
        <v>358</v>
      </c>
      <c r="O75" s="190">
        <v>352</v>
      </c>
      <c r="P75" s="191">
        <v>375</v>
      </c>
    </row>
  </sheetData>
  <sheetProtection/>
  <mergeCells count="27">
    <mergeCell ref="E68:G68"/>
    <mergeCell ref="E69:G69"/>
    <mergeCell ref="E70:G70"/>
    <mergeCell ref="E46:G46"/>
    <mergeCell ref="E47:G47"/>
    <mergeCell ref="A54:P54"/>
    <mergeCell ref="E59:G59"/>
    <mergeCell ref="E60:G60"/>
    <mergeCell ref="E61:G61"/>
    <mergeCell ref="E45:G45"/>
    <mergeCell ref="A8:P8"/>
    <mergeCell ref="E13:G13"/>
    <mergeCell ref="E14:G14"/>
    <mergeCell ref="E15:G15"/>
    <mergeCell ref="E22:G22"/>
    <mergeCell ref="E23:G23"/>
    <mergeCell ref="E24:G24"/>
    <mergeCell ref="A31:P31"/>
    <mergeCell ref="E36:G36"/>
    <mergeCell ref="E37:G37"/>
    <mergeCell ref="E38:G38"/>
    <mergeCell ref="A1:P1"/>
    <mergeCell ref="A2:P2"/>
    <mergeCell ref="A4:H6"/>
    <mergeCell ref="O4:O5"/>
    <mergeCell ref="P4:P5"/>
    <mergeCell ref="I6:P6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59" sqref="A59"/>
    </sheetView>
  </sheetViews>
  <sheetFormatPr defaultColWidth="11.421875" defaultRowHeight="12.75"/>
  <cols>
    <col min="1" max="1" width="4.00390625" style="51" customWidth="1"/>
    <col min="2" max="2" width="42.8515625" style="51" customWidth="1"/>
    <col min="3" max="3" width="0.71875" style="51" customWidth="1"/>
    <col min="4" max="8" width="8.28125" style="51" customWidth="1"/>
    <col min="9" max="10" width="9.00390625" style="51" customWidth="1"/>
    <col min="11" max="11" width="11.421875" style="50" customWidth="1"/>
    <col min="12" max="16384" width="11.421875" style="51" customWidth="1"/>
  </cols>
  <sheetData>
    <row r="1" spans="1:11" s="48" customFormat="1" ht="13.5">
      <c r="A1" s="72" t="s">
        <v>347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0" ht="9" customHeight="1">
      <c r="A2" s="49"/>
      <c r="B2" s="49"/>
      <c r="C2" s="49"/>
      <c r="D2" s="49"/>
      <c r="E2" s="50"/>
      <c r="F2" s="50"/>
      <c r="G2" s="50"/>
      <c r="H2" s="50"/>
      <c r="I2" s="49"/>
      <c r="J2" s="49"/>
    </row>
    <row r="3" spans="1:10" ht="11.25">
      <c r="A3" s="218" t="s">
        <v>228</v>
      </c>
      <c r="B3" s="211"/>
      <c r="C3" s="219"/>
      <c r="D3" s="222">
        <v>2018</v>
      </c>
      <c r="E3" s="218"/>
      <c r="F3" s="222">
        <v>2019</v>
      </c>
      <c r="G3" s="218"/>
      <c r="H3" s="227"/>
      <c r="I3" s="210" t="s">
        <v>298</v>
      </c>
      <c r="J3" s="211"/>
    </row>
    <row r="4" spans="1:10" ht="11.25">
      <c r="A4" s="213"/>
      <c r="B4" s="213"/>
      <c r="C4" s="220"/>
      <c r="D4" s="223"/>
      <c r="E4" s="224"/>
      <c r="F4" s="223"/>
      <c r="G4" s="224"/>
      <c r="H4" s="228"/>
      <c r="I4" s="212"/>
      <c r="J4" s="213"/>
    </row>
    <row r="5" spans="1:10" ht="11.25">
      <c r="A5" s="213"/>
      <c r="B5" s="213"/>
      <c r="C5" s="220"/>
      <c r="D5" s="225"/>
      <c r="E5" s="226"/>
      <c r="F5" s="225"/>
      <c r="G5" s="226"/>
      <c r="H5" s="229"/>
      <c r="I5" s="214"/>
      <c r="J5" s="215"/>
    </row>
    <row r="6" spans="1:10" ht="11.25">
      <c r="A6" s="213"/>
      <c r="B6" s="213"/>
      <c r="C6" s="220"/>
      <c r="D6" s="52" t="s">
        <v>5</v>
      </c>
      <c r="E6" s="52" t="s">
        <v>6</v>
      </c>
      <c r="F6" s="52" t="s">
        <v>3</v>
      </c>
      <c r="G6" s="52" t="s">
        <v>4</v>
      </c>
      <c r="H6" s="52" t="s">
        <v>5</v>
      </c>
      <c r="I6" s="53" t="s">
        <v>299</v>
      </c>
      <c r="J6" s="54" t="s">
        <v>300</v>
      </c>
    </row>
    <row r="7" spans="1:10" ht="11.25">
      <c r="A7" s="215"/>
      <c r="B7" s="215"/>
      <c r="C7" s="221"/>
      <c r="D7" s="216" t="s">
        <v>7</v>
      </c>
      <c r="E7" s="216"/>
      <c r="F7" s="216"/>
      <c r="G7" s="216"/>
      <c r="H7" s="217"/>
      <c r="I7" s="55" t="s">
        <v>8</v>
      </c>
      <c r="J7" s="54"/>
    </row>
    <row r="8" spans="3:10" ht="11.25">
      <c r="C8" s="50"/>
      <c r="D8" s="56"/>
      <c r="E8" s="56"/>
      <c r="F8" s="56"/>
      <c r="G8" s="30"/>
      <c r="H8" s="56"/>
      <c r="I8" s="56"/>
      <c r="J8" s="50"/>
    </row>
    <row r="9" spans="1:10" ht="11.25">
      <c r="A9" s="207" t="s">
        <v>9</v>
      </c>
      <c r="B9" s="207"/>
      <c r="C9" s="57"/>
      <c r="D9" s="30">
        <v>5128.956567</v>
      </c>
      <c r="E9" s="30">
        <v>6608</v>
      </c>
      <c r="F9" s="30">
        <v>3141</v>
      </c>
      <c r="G9" s="30">
        <v>5346</v>
      </c>
      <c r="H9" s="58">
        <v>4881</v>
      </c>
      <c r="I9" s="59">
        <f>SUM(H9/D9%)-100</f>
        <v>-4.834444662592134</v>
      </c>
      <c r="J9" s="40">
        <f>SUM(H9/G9%)-100</f>
        <v>-8.698092031425361</v>
      </c>
    </row>
    <row r="10" spans="1:10" ht="11.25">
      <c r="A10" s="207" t="s">
        <v>10</v>
      </c>
      <c r="B10" s="207"/>
      <c r="C10" s="57"/>
      <c r="D10" s="30">
        <v>1552.803699</v>
      </c>
      <c r="E10" s="30">
        <v>1533</v>
      </c>
      <c r="F10" s="30">
        <v>1492</v>
      </c>
      <c r="G10" s="30">
        <v>1874</v>
      </c>
      <c r="H10" s="58">
        <v>1614</v>
      </c>
      <c r="I10" s="59">
        <f>SUM(H10/D10%)-100</f>
        <v>3.941019785012756</v>
      </c>
      <c r="J10" s="40">
        <f>SUM(H10/G10%)-100</f>
        <v>-13.874066168623258</v>
      </c>
    </row>
    <row r="11" spans="1:10" ht="11.25">
      <c r="A11" s="207" t="s">
        <v>11</v>
      </c>
      <c r="B11" s="207"/>
      <c r="C11" s="57"/>
      <c r="D11" s="30">
        <v>5772</v>
      </c>
      <c r="E11" s="30">
        <v>5985</v>
      </c>
      <c r="F11" s="30">
        <v>5435</v>
      </c>
      <c r="G11" s="30">
        <v>5985</v>
      </c>
      <c r="H11" s="58">
        <v>6415</v>
      </c>
      <c r="I11" s="59">
        <f>SUM(H11/D11%)-100</f>
        <v>11.13998613998615</v>
      </c>
      <c r="J11" s="40">
        <f>SUM(H11/G11%)-100</f>
        <v>7.184628237259815</v>
      </c>
    </row>
    <row r="12" spans="3:10" ht="11.25">
      <c r="C12" s="57"/>
      <c r="D12" s="30"/>
      <c r="E12" s="30"/>
      <c r="F12" s="30"/>
      <c r="G12" s="30"/>
      <c r="H12" s="58"/>
      <c r="I12" s="59"/>
      <c r="J12" s="40"/>
    </row>
    <row r="13" spans="1:10" ht="11.25">
      <c r="A13" s="205" t="s">
        <v>340</v>
      </c>
      <c r="B13" s="205"/>
      <c r="C13" s="60"/>
      <c r="D13" s="30">
        <v>12453</v>
      </c>
      <c r="E13" s="30">
        <v>11850</v>
      </c>
      <c r="F13" s="30">
        <v>10067</v>
      </c>
      <c r="G13" s="30">
        <v>13205</v>
      </c>
      <c r="H13" s="58">
        <v>12910</v>
      </c>
      <c r="I13" s="59">
        <f>SUM(H13/D13%)-100</f>
        <v>3.6697984421424508</v>
      </c>
      <c r="J13" s="40">
        <f>SUM(H13/G13%)-100</f>
        <v>-2.2340022718667285</v>
      </c>
    </row>
    <row r="14" spans="3:10" ht="11.25">
      <c r="C14" s="57"/>
      <c r="D14" s="30"/>
      <c r="E14" s="30"/>
      <c r="F14" s="30"/>
      <c r="G14" s="30"/>
      <c r="H14" s="58"/>
      <c r="I14" s="59"/>
      <c r="J14" s="40"/>
    </row>
    <row r="15" spans="1:10" ht="11.25">
      <c r="A15" s="207" t="s">
        <v>12</v>
      </c>
      <c r="B15" s="207"/>
      <c r="C15" s="57"/>
      <c r="D15" s="30">
        <v>373.610939</v>
      </c>
      <c r="E15" s="30">
        <v>519</v>
      </c>
      <c r="F15" s="30">
        <v>271</v>
      </c>
      <c r="G15" s="30">
        <v>266</v>
      </c>
      <c r="H15" s="58">
        <v>279</v>
      </c>
      <c r="I15" s="59">
        <f>SUM(H15/D15%)-100</f>
        <v>-25.323385673137366</v>
      </c>
      <c r="J15" s="40">
        <f>SUM(H15/G15%)-100</f>
        <v>4.887218045112775</v>
      </c>
    </row>
    <row r="16" spans="1:10" ht="11.25">
      <c r="A16" s="207" t="s">
        <v>221</v>
      </c>
      <c r="B16" s="207"/>
      <c r="C16" s="57"/>
      <c r="D16" s="30"/>
      <c r="E16" s="30"/>
      <c r="F16" s="30"/>
      <c r="G16" s="30"/>
      <c r="H16" s="58"/>
      <c r="I16" s="59"/>
      <c r="J16" s="40"/>
    </row>
    <row r="17" spans="1:10" ht="11.25">
      <c r="A17" s="61"/>
      <c r="B17" s="207" t="s">
        <v>220</v>
      </c>
      <c r="C17" s="207"/>
      <c r="D17" s="30">
        <v>760.9588</v>
      </c>
      <c r="E17" s="30">
        <v>1148</v>
      </c>
      <c r="F17" s="30">
        <v>893</v>
      </c>
      <c r="G17" s="30">
        <v>379</v>
      </c>
      <c r="H17" s="58">
        <v>865</v>
      </c>
      <c r="I17" s="59">
        <f>SUM(H17/D17%)-100</f>
        <v>13.67238278866084</v>
      </c>
      <c r="J17" s="40">
        <f>SUM(H17/G17%)-100</f>
        <v>128.23218997361477</v>
      </c>
    </row>
    <row r="18" spans="1:10" ht="11.25">
      <c r="A18" s="207" t="s">
        <v>13</v>
      </c>
      <c r="B18" s="207"/>
      <c r="C18" s="57"/>
      <c r="D18" s="30">
        <v>0</v>
      </c>
      <c r="E18" s="30">
        <v>0</v>
      </c>
      <c r="F18" s="30">
        <v>0</v>
      </c>
      <c r="G18" s="30">
        <v>0</v>
      </c>
      <c r="H18" s="58">
        <v>0</v>
      </c>
      <c r="I18" s="62" t="s">
        <v>266</v>
      </c>
      <c r="J18" s="63" t="s">
        <v>311</v>
      </c>
    </row>
    <row r="19" spans="3:10" ht="11.25">
      <c r="C19" s="57"/>
      <c r="D19" s="30"/>
      <c r="E19" s="30"/>
      <c r="F19" s="30"/>
      <c r="G19" s="30"/>
      <c r="H19" s="58"/>
      <c r="I19" s="59"/>
      <c r="J19" s="40"/>
    </row>
    <row r="20" spans="1:10" ht="11.25">
      <c r="A20" s="205" t="s">
        <v>341</v>
      </c>
      <c r="B20" s="205"/>
      <c r="C20" s="60"/>
      <c r="D20" s="30">
        <v>1135</v>
      </c>
      <c r="E20" s="30">
        <v>1641</v>
      </c>
      <c r="F20" s="30">
        <v>1164</v>
      </c>
      <c r="G20" s="30">
        <v>645</v>
      </c>
      <c r="H20" s="58">
        <v>1145</v>
      </c>
      <c r="I20" s="59">
        <f>SUM(H20/D20%)-100</f>
        <v>0.881057268722472</v>
      </c>
      <c r="J20" s="40">
        <f>SUM(H20/G20%)-100</f>
        <v>77.51937984496124</v>
      </c>
    </row>
    <row r="21" spans="3:10" ht="11.25">
      <c r="C21" s="57"/>
      <c r="D21" s="30"/>
      <c r="E21" s="30"/>
      <c r="F21" s="30"/>
      <c r="G21" s="30"/>
      <c r="H21" s="58"/>
      <c r="I21" s="59"/>
      <c r="J21" s="40"/>
    </row>
    <row r="22" spans="1:11" s="48" customFormat="1" ht="11.25">
      <c r="A22" s="206" t="s">
        <v>222</v>
      </c>
      <c r="B22" s="206"/>
      <c r="C22" s="64"/>
      <c r="D22" s="30"/>
      <c r="E22" s="30"/>
      <c r="F22" s="30"/>
      <c r="G22" s="30"/>
      <c r="H22" s="58"/>
      <c r="I22" s="59"/>
      <c r="J22" s="40"/>
      <c r="K22" s="47"/>
    </row>
    <row r="23" spans="1:10" ht="11.25">
      <c r="A23" s="206" t="s">
        <v>342</v>
      </c>
      <c r="B23" s="206"/>
      <c r="C23" s="57"/>
      <c r="D23" s="65">
        <v>13588</v>
      </c>
      <c r="E23" s="65">
        <v>13491</v>
      </c>
      <c r="F23" s="65">
        <v>11232</v>
      </c>
      <c r="G23" s="65">
        <v>13851</v>
      </c>
      <c r="H23" s="66">
        <v>14055</v>
      </c>
      <c r="I23" s="67">
        <f>SUM(H23/D23%)-100</f>
        <v>3.4368560494554004</v>
      </c>
      <c r="J23" s="68">
        <f>SUM(H23/G23%)-100</f>
        <v>1.4728178470868585</v>
      </c>
    </row>
    <row r="24" spans="3:10" ht="11.25">
      <c r="C24" s="57"/>
      <c r="D24" s="30"/>
      <c r="E24" s="30"/>
      <c r="F24" s="30"/>
      <c r="G24" s="30"/>
      <c r="H24" s="58"/>
      <c r="I24" s="59"/>
      <c r="J24" s="40"/>
    </row>
    <row r="25" spans="1:10" ht="11.25">
      <c r="A25" s="207" t="s">
        <v>14</v>
      </c>
      <c r="B25" s="207"/>
      <c r="C25" s="57"/>
      <c r="D25" s="30">
        <v>2513.037453</v>
      </c>
      <c r="E25" s="30">
        <v>3125</v>
      </c>
      <c r="F25" s="30">
        <v>2624</v>
      </c>
      <c r="G25" s="30">
        <v>2622</v>
      </c>
      <c r="H25" s="58">
        <v>2605</v>
      </c>
      <c r="I25" s="59">
        <f aca="true" t="shared" si="0" ref="I25:I30">SUM(H25/D25%)-100</f>
        <v>3.6594180834916585</v>
      </c>
      <c r="J25" s="40">
        <f aca="true" t="shared" si="1" ref="J25:J30">SUM(H25/G25%)-100</f>
        <v>-0.6483600305110571</v>
      </c>
    </row>
    <row r="26" spans="1:10" ht="11.25">
      <c r="A26" s="207" t="s">
        <v>15</v>
      </c>
      <c r="B26" s="207"/>
      <c r="C26" s="57"/>
      <c r="D26" s="30">
        <v>1813.150839</v>
      </c>
      <c r="E26" s="30">
        <v>2041</v>
      </c>
      <c r="F26" s="30">
        <v>2181</v>
      </c>
      <c r="G26" s="30">
        <v>1905</v>
      </c>
      <c r="H26" s="58">
        <v>1986</v>
      </c>
      <c r="I26" s="59">
        <f t="shared" si="0"/>
        <v>9.533082261116832</v>
      </c>
      <c r="J26" s="40">
        <f t="shared" si="1"/>
        <v>4.251968503937007</v>
      </c>
    </row>
    <row r="27" spans="1:10" ht="11.25">
      <c r="A27" s="207" t="s">
        <v>16</v>
      </c>
      <c r="B27" s="207"/>
      <c r="C27" s="57"/>
      <c r="D27" s="30">
        <v>71.330051</v>
      </c>
      <c r="E27" s="30">
        <v>73</v>
      </c>
      <c r="F27" s="30">
        <v>54</v>
      </c>
      <c r="G27" s="30">
        <v>59</v>
      </c>
      <c r="H27" s="58">
        <v>64</v>
      </c>
      <c r="I27" s="59">
        <f t="shared" si="0"/>
        <v>-10.27624528124899</v>
      </c>
      <c r="J27" s="40">
        <f t="shared" si="1"/>
        <v>8.47457627118645</v>
      </c>
    </row>
    <row r="28" spans="1:10" ht="11.25">
      <c r="A28" s="207" t="s">
        <v>17</v>
      </c>
      <c r="B28" s="207"/>
      <c r="C28" s="57"/>
      <c r="D28" s="30">
        <v>4072.768885</v>
      </c>
      <c r="E28" s="30">
        <v>4412</v>
      </c>
      <c r="F28" s="30">
        <v>4103</v>
      </c>
      <c r="G28" s="30">
        <v>4321</v>
      </c>
      <c r="H28" s="58">
        <v>4450</v>
      </c>
      <c r="I28" s="59">
        <f t="shared" si="0"/>
        <v>9.262276491782814</v>
      </c>
      <c r="J28" s="40">
        <f t="shared" si="1"/>
        <v>2.9854200416570222</v>
      </c>
    </row>
    <row r="29" spans="1:10" ht="11.25">
      <c r="A29" s="207" t="s">
        <v>18</v>
      </c>
      <c r="B29" s="207"/>
      <c r="C29" s="57"/>
      <c r="D29" s="30">
        <v>1331.522616</v>
      </c>
      <c r="E29" s="30">
        <v>1260</v>
      </c>
      <c r="F29" s="30">
        <v>1512</v>
      </c>
      <c r="G29" s="30">
        <v>1425</v>
      </c>
      <c r="H29" s="58">
        <v>1413</v>
      </c>
      <c r="I29" s="59">
        <f t="shared" si="0"/>
        <v>6.119113789051852</v>
      </c>
      <c r="J29" s="40">
        <f t="shared" si="1"/>
        <v>-0.8421052631578902</v>
      </c>
    </row>
    <row r="30" spans="1:10" ht="11.25">
      <c r="A30" s="207" t="s">
        <v>19</v>
      </c>
      <c r="B30" s="207"/>
      <c r="C30" s="57"/>
      <c r="D30" s="30">
        <v>311</v>
      </c>
      <c r="E30" s="30">
        <v>467</v>
      </c>
      <c r="F30" s="30">
        <v>473</v>
      </c>
      <c r="G30" s="30">
        <v>453</v>
      </c>
      <c r="H30" s="58">
        <v>487</v>
      </c>
      <c r="I30" s="59">
        <f t="shared" si="0"/>
        <v>56.591639871382654</v>
      </c>
      <c r="J30" s="40">
        <f t="shared" si="1"/>
        <v>7.5055187637969</v>
      </c>
    </row>
    <row r="31" spans="3:10" ht="11.25">
      <c r="C31" s="57"/>
      <c r="D31" s="30"/>
      <c r="E31" s="30"/>
      <c r="F31" s="30"/>
      <c r="G31" s="30"/>
      <c r="H31" s="58"/>
      <c r="I31" s="59"/>
      <c r="J31" s="40"/>
    </row>
    <row r="32" spans="1:10" ht="11.25">
      <c r="A32" s="205" t="s">
        <v>343</v>
      </c>
      <c r="B32" s="205"/>
      <c r="C32" s="60"/>
      <c r="D32" s="30">
        <v>10113</v>
      </c>
      <c r="E32" s="30">
        <v>9103</v>
      </c>
      <c r="F32" s="30">
        <v>10948</v>
      </c>
      <c r="G32" s="30">
        <v>10784</v>
      </c>
      <c r="H32" s="58">
        <v>11005</v>
      </c>
      <c r="I32" s="59">
        <f>SUM(H32/D32%)-100</f>
        <v>8.820330267971926</v>
      </c>
      <c r="J32" s="40">
        <f>SUM(H32/G32%)-100</f>
        <v>2.049332344213653</v>
      </c>
    </row>
    <row r="33" spans="3:10" ht="11.25">
      <c r="C33" s="57"/>
      <c r="D33" s="30"/>
      <c r="E33" s="30"/>
      <c r="F33" s="30"/>
      <c r="G33" s="30"/>
      <c r="H33" s="58"/>
      <c r="I33" s="59"/>
      <c r="J33" s="40"/>
    </row>
    <row r="34" spans="1:10" ht="11.25">
      <c r="A34" s="207" t="s">
        <v>20</v>
      </c>
      <c r="B34" s="207"/>
      <c r="C34" s="57"/>
      <c r="D34" s="30">
        <v>1874.559329</v>
      </c>
      <c r="E34" s="30">
        <v>1875</v>
      </c>
      <c r="F34" s="30">
        <v>1135</v>
      </c>
      <c r="G34" s="30">
        <v>1593</v>
      </c>
      <c r="H34" s="58">
        <v>1986</v>
      </c>
      <c r="I34" s="59">
        <f>SUM(H34/D34%)-100</f>
        <v>5.944899650599439</v>
      </c>
      <c r="J34" s="40">
        <f>SUM(H34/G34%)-100</f>
        <v>24.67043314500941</v>
      </c>
    </row>
    <row r="35" spans="1:10" ht="11.25">
      <c r="A35" s="207" t="s">
        <v>21</v>
      </c>
      <c r="B35" s="207"/>
      <c r="C35" s="57"/>
      <c r="D35" s="30">
        <v>829.965929</v>
      </c>
      <c r="E35" s="30">
        <v>1078</v>
      </c>
      <c r="F35" s="30">
        <v>785</v>
      </c>
      <c r="G35" s="30">
        <v>1045</v>
      </c>
      <c r="H35" s="58">
        <v>922</v>
      </c>
      <c r="I35" s="59">
        <f>SUM(H35/D35%)-100</f>
        <v>11.088897481718206</v>
      </c>
      <c r="J35" s="40">
        <f>SUM(H35/G35%)-100</f>
        <v>-11.770334928229659</v>
      </c>
    </row>
    <row r="36" spans="3:10" ht="11.25">
      <c r="C36" s="57"/>
      <c r="D36" s="30"/>
      <c r="E36" s="30"/>
      <c r="F36" s="30"/>
      <c r="G36" s="30"/>
      <c r="H36" s="58"/>
      <c r="I36" s="59"/>
      <c r="J36" s="40"/>
    </row>
    <row r="37" spans="1:10" ht="11.25">
      <c r="A37" s="205" t="s">
        <v>344</v>
      </c>
      <c r="B37" s="205"/>
      <c r="C37" s="60"/>
      <c r="D37" s="30">
        <v>2705</v>
      </c>
      <c r="E37" s="30">
        <v>2926</v>
      </c>
      <c r="F37" s="30">
        <v>1920</v>
      </c>
      <c r="G37" s="30">
        <v>2638</v>
      </c>
      <c r="H37" s="58">
        <v>2908</v>
      </c>
      <c r="I37" s="59">
        <f>SUM(H37/D37%)-100</f>
        <v>7.5046210720887245</v>
      </c>
      <c r="J37" s="40">
        <f>SUM(H37/G37%)-100</f>
        <v>10.23502653525398</v>
      </c>
    </row>
    <row r="38" spans="3:10" ht="11.25">
      <c r="C38" s="57"/>
      <c r="D38" s="30"/>
      <c r="E38" s="30"/>
      <c r="F38" s="30"/>
      <c r="G38" s="30"/>
      <c r="H38" s="58"/>
      <c r="I38" s="59"/>
      <c r="J38" s="40"/>
    </row>
    <row r="39" spans="1:10" ht="11.25">
      <c r="A39" s="206" t="s">
        <v>223</v>
      </c>
      <c r="B39" s="206"/>
      <c r="C39" s="64"/>
      <c r="D39" s="65"/>
      <c r="E39" s="65"/>
      <c r="F39" s="65"/>
      <c r="G39" s="65"/>
      <c r="H39" s="66"/>
      <c r="I39" s="59"/>
      <c r="J39" s="40"/>
    </row>
    <row r="40" spans="1:10" ht="11.25">
      <c r="A40" s="206" t="s">
        <v>342</v>
      </c>
      <c r="B40" s="206"/>
      <c r="C40" s="57"/>
      <c r="D40" s="65">
        <v>12818</v>
      </c>
      <c r="E40" s="65">
        <v>12029</v>
      </c>
      <c r="F40" s="65">
        <v>12867</v>
      </c>
      <c r="G40" s="65">
        <v>13423</v>
      </c>
      <c r="H40" s="66">
        <v>13913</v>
      </c>
      <c r="I40" s="67">
        <f>SUM(H40/D40%)-100</f>
        <v>8.542674364175369</v>
      </c>
      <c r="J40" s="68">
        <f>SUM(H40/G40%)-100</f>
        <v>3.650450718915309</v>
      </c>
    </row>
    <row r="41" spans="3:10" ht="11.25">
      <c r="C41" s="57"/>
      <c r="D41" s="30"/>
      <c r="E41" s="30"/>
      <c r="F41" s="30"/>
      <c r="G41" s="30"/>
      <c r="H41" s="58"/>
      <c r="I41" s="67"/>
      <c r="J41" s="40"/>
    </row>
    <row r="42" spans="1:10" ht="11.25">
      <c r="A42" s="207" t="s">
        <v>345</v>
      </c>
      <c r="B42" s="207"/>
      <c r="C42" s="57"/>
      <c r="D42" s="30">
        <v>770</v>
      </c>
      <c r="E42" s="30">
        <v>1462</v>
      </c>
      <c r="F42" s="30">
        <v>-1636</v>
      </c>
      <c r="G42" s="30">
        <v>428</v>
      </c>
      <c r="H42" s="58">
        <v>142</v>
      </c>
      <c r="I42" s="59">
        <f>SUM(H42/D42%)-100</f>
        <v>-81.55844155844156</v>
      </c>
      <c r="J42" s="63" t="s">
        <v>266</v>
      </c>
    </row>
    <row r="43" spans="1:10" ht="11.25">
      <c r="A43" s="69"/>
      <c r="C43" s="57"/>
      <c r="D43" s="30"/>
      <c r="E43" s="30"/>
      <c r="F43" s="30"/>
      <c r="G43" s="30"/>
      <c r="H43" s="58"/>
      <c r="I43" s="59"/>
      <c r="J43" s="40"/>
    </row>
    <row r="44" spans="1:10" ht="11.25">
      <c r="A44" s="209" t="s">
        <v>22</v>
      </c>
      <c r="B44" s="209"/>
      <c r="C44" s="57"/>
      <c r="D44" s="30"/>
      <c r="E44" s="30"/>
      <c r="F44" s="30"/>
      <c r="G44" s="30"/>
      <c r="H44" s="58"/>
      <c r="I44" s="59"/>
      <c r="J44" s="40"/>
    </row>
    <row r="45" spans="1:10" ht="11.25">
      <c r="A45" s="69"/>
      <c r="C45" s="57"/>
      <c r="D45" s="30"/>
      <c r="E45" s="30"/>
      <c r="F45" s="30"/>
      <c r="G45" s="30"/>
      <c r="H45" s="58"/>
      <c r="I45" s="59"/>
      <c r="J45" s="40"/>
    </row>
    <row r="46" spans="1:10" ht="11.25">
      <c r="A46" s="207" t="s">
        <v>23</v>
      </c>
      <c r="B46" s="207"/>
      <c r="C46" s="57"/>
      <c r="D46" s="30">
        <v>392.003266</v>
      </c>
      <c r="E46" s="30">
        <v>3201</v>
      </c>
      <c r="F46" s="30">
        <v>269</v>
      </c>
      <c r="G46" s="30">
        <v>283</v>
      </c>
      <c r="H46" s="58">
        <v>346</v>
      </c>
      <c r="I46" s="59">
        <f>SUM(H46/D46%)-100</f>
        <v>-11.735429265530655</v>
      </c>
      <c r="J46" s="40">
        <f>SUM(H46/G46%)-100</f>
        <v>22.26148409893993</v>
      </c>
    </row>
    <row r="47" spans="1:10" ht="11.25">
      <c r="A47" s="70" t="s">
        <v>224</v>
      </c>
      <c r="B47" s="207" t="s">
        <v>225</v>
      </c>
      <c r="C47" s="207"/>
      <c r="D47" s="30">
        <v>254.051607</v>
      </c>
      <c r="E47" s="30">
        <v>637</v>
      </c>
      <c r="F47" s="30">
        <v>202</v>
      </c>
      <c r="G47" s="30">
        <v>218</v>
      </c>
      <c r="H47" s="58">
        <v>254</v>
      </c>
      <c r="I47" s="59">
        <f>SUM(H47/D47%)-100</f>
        <v>-0.02031358927793292</v>
      </c>
      <c r="J47" s="40">
        <f>SUM(H47/G47%)-100</f>
        <v>16.513761467889893</v>
      </c>
    </row>
    <row r="48" spans="1:10" ht="11.25">
      <c r="A48" s="61"/>
      <c r="B48" s="207" t="s">
        <v>141</v>
      </c>
      <c r="C48" s="207"/>
      <c r="D48" s="30">
        <v>137.951659</v>
      </c>
      <c r="E48" s="30">
        <v>2563</v>
      </c>
      <c r="F48" s="30">
        <v>67</v>
      </c>
      <c r="G48" s="30">
        <v>65</v>
      </c>
      <c r="H48" s="58">
        <v>92</v>
      </c>
      <c r="I48" s="59">
        <f>SUM(H48/D48%)-100</f>
        <v>-33.30997200983282</v>
      </c>
      <c r="J48" s="40">
        <f>SUM(H48/G48%)-100</f>
        <v>41.53846153846155</v>
      </c>
    </row>
    <row r="49" spans="1:10" ht="11.25">
      <c r="A49" s="208"/>
      <c r="B49" s="208"/>
      <c r="C49" s="57"/>
      <c r="D49" s="30"/>
      <c r="E49" s="30"/>
      <c r="F49" s="30"/>
      <c r="G49" s="30"/>
      <c r="H49" s="58"/>
      <c r="I49" s="59"/>
      <c r="J49" s="40"/>
    </row>
    <row r="50" spans="1:10" ht="11.25">
      <c r="A50" s="207" t="s">
        <v>24</v>
      </c>
      <c r="B50" s="207"/>
      <c r="C50" s="57"/>
      <c r="D50" s="30">
        <v>535</v>
      </c>
      <c r="E50" s="30">
        <v>3609</v>
      </c>
      <c r="F50" s="30">
        <v>422</v>
      </c>
      <c r="G50" s="30">
        <v>540</v>
      </c>
      <c r="H50" s="58">
        <v>298</v>
      </c>
      <c r="I50" s="59">
        <f>SUM(H50/D50%)-100</f>
        <v>-44.299065420560744</v>
      </c>
      <c r="J50" s="40">
        <f>SUM(H50/G50%)-100</f>
        <v>-44.81481481481482</v>
      </c>
    </row>
    <row r="51" spans="1:10" ht="11.25">
      <c r="A51" s="70" t="s">
        <v>226</v>
      </c>
      <c r="B51" s="207" t="s">
        <v>227</v>
      </c>
      <c r="C51" s="207"/>
      <c r="D51" s="30">
        <v>421.740479</v>
      </c>
      <c r="E51" s="30">
        <v>551</v>
      </c>
      <c r="F51" s="30">
        <v>352</v>
      </c>
      <c r="G51" s="30">
        <v>477</v>
      </c>
      <c r="H51" s="58">
        <v>201</v>
      </c>
      <c r="I51" s="59">
        <f>SUM(H51/D51%)-100</f>
        <v>-52.34035858341215</v>
      </c>
      <c r="J51" s="40">
        <f>SUM(H51/G51%)-100</f>
        <v>-57.861635220125784</v>
      </c>
    </row>
    <row r="52" spans="1:10" ht="11.25">
      <c r="A52" s="61"/>
      <c r="B52" s="207" t="s">
        <v>198</v>
      </c>
      <c r="C52" s="207"/>
      <c r="D52" s="30">
        <v>113.476327</v>
      </c>
      <c r="E52" s="30">
        <v>3059</v>
      </c>
      <c r="F52" s="30">
        <v>70</v>
      </c>
      <c r="G52" s="30">
        <v>63</v>
      </c>
      <c r="H52" s="58">
        <v>97</v>
      </c>
      <c r="I52" s="59">
        <f>SUM(H52/D52%)-100</f>
        <v>-14.519616060537444</v>
      </c>
      <c r="J52" s="40">
        <f>SUM(H52/G52%)-100</f>
        <v>53.968253968253975</v>
      </c>
    </row>
    <row r="53" spans="1:9" ht="11.25">
      <c r="A53" s="208"/>
      <c r="B53" s="208"/>
      <c r="I53" s="50"/>
    </row>
    <row r="54" ht="11.25">
      <c r="A54" s="71" t="s">
        <v>97</v>
      </c>
    </row>
    <row r="55" spans="1:10" ht="11.25">
      <c r="A55" s="204" t="s">
        <v>346</v>
      </c>
      <c r="B55" s="204"/>
      <c r="C55" s="204"/>
      <c r="D55" s="204"/>
      <c r="E55" s="204"/>
      <c r="F55" s="204"/>
      <c r="G55" s="204"/>
      <c r="H55" s="204"/>
      <c r="I55" s="204"/>
      <c r="J55" s="204"/>
    </row>
    <row r="56" spans="1:10" ht="11.25">
      <c r="A56" s="204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0" ht="11.25">
      <c r="A57" s="204"/>
      <c r="B57" s="204"/>
      <c r="C57" s="204"/>
      <c r="D57" s="204"/>
      <c r="E57" s="204"/>
      <c r="F57" s="204"/>
      <c r="G57" s="204"/>
      <c r="H57" s="204"/>
      <c r="I57" s="204"/>
      <c r="J57" s="204"/>
    </row>
    <row r="58" spans="1:10" ht="11.25">
      <c r="A58" s="204"/>
      <c r="B58" s="204"/>
      <c r="C58" s="204"/>
      <c r="D58" s="204"/>
      <c r="E58" s="204"/>
      <c r="F58" s="204"/>
      <c r="G58" s="204"/>
      <c r="H58" s="204"/>
      <c r="I58" s="204"/>
      <c r="J58" s="204"/>
    </row>
  </sheetData>
  <sheetProtection/>
  <mergeCells count="39"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D3:E5"/>
    <mergeCell ref="F3:H5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9" sqref="A89"/>
    </sheetView>
  </sheetViews>
  <sheetFormatPr defaultColWidth="10.28125" defaultRowHeight="12.75"/>
  <cols>
    <col min="1" max="1" width="5.8515625" style="80" customWidth="1"/>
    <col min="2" max="2" width="6.8515625" style="80" customWidth="1"/>
    <col min="3" max="3" width="0.42578125" style="80" customWidth="1"/>
    <col min="4" max="9" width="13.8515625" style="80" customWidth="1"/>
    <col min="10" max="10" width="10.28125" style="79" customWidth="1"/>
    <col min="11" max="16384" width="10.28125" style="80" customWidth="1"/>
  </cols>
  <sheetData>
    <row r="1" spans="1:10" s="76" customFormat="1" ht="12">
      <c r="A1" s="96" t="s">
        <v>301</v>
      </c>
      <c r="B1" s="73"/>
      <c r="C1" s="73"/>
      <c r="D1" s="73"/>
      <c r="E1" s="73"/>
      <c r="F1" s="73"/>
      <c r="G1" s="73"/>
      <c r="H1" s="73"/>
      <c r="I1" s="74"/>
      <c r="J1" s="75"/>
    </row>
    <row r="2" spans="1:10" s="76" customFormat="1" ht="9" customHeight="1">
      <c r="A2" s="73"/>
      <c r="B2" s="73"/>
      <c r="C2" s="73"/>
      <c r="D2" s="73"/>
      <c r="E2" s="73"/>
      <c r="F2" s="73"/>
      <c r="G2" s="73"/>
      <c r="H2" s="73"/>
      <c r="I2" s="74"/>
      <c r="J2" s="75"/>
    </row>
    <row r="3" spans="1:9" ht="11.25">
      <c r="A3" s="239" t="s">
        <v>25</v>
      </c>
      <c r="B3" s="239"/>
      <c r="C3" s="240"/>
      <c r="D3" s="236" t="s">
        <v>26</v>
      </c>
      <c r="E3" s="77" t="s">
        <v>27</v>
      </c>
      <c r="F3" s="78"/>
      <c r="G3" s="78"/>
      <c r="H3" s="78"/>
      <c r="I3" s="78"/>
    </row>
    <row r="4" spans="1:9" ht="11.25">
      <c r="A4" s="241"/>
      <c r="B4" s="241"/>
      <c r="C4" s="242"/>
      <c r="D4" s="237"/>
      <c r="E4" s="245" t="s">
        <v>30</v>
      </c>
      <c r="F4" s="245" t="s">
        <v>31</v>
      </c>
      <c r="G4" s="236" t="s">
        <v>28</v>
      </c>
      <c r="H4" s="236" t="s">
        <v>29</v>
      </c>
      <c r="I4" s="231" t="s">
        <v>229</v>
      </c>
    </row>
    <row r="5" spans="1:9" ht="11.25">
      <c r="A5" s="241"/>
      <c r="B5" s="241"/>
      <c r="C5" s="242"/>
      <c r="D5" s="237"/>
      <c r="E5" s="246"/>
      <c r="F5" s="246"/>
      <c r="G5" s="237"/>
      <c r="H5" s="237"/>
      <c r="I5" s="232"/>
    </row>
    <row r="6" spans="1:9" ht="11.25">
      <c r="A6" s="241"/>
      <c r="B6" s="241"/>
      <c r="C6" s="242"/>
      <c r="D6" s="238"/>
      <c r="E6" s="247"/>
      <c r="F6" s="247"/>
      <c r="G6" s="238"/>
      <c r="H6" s="238"/>
      <c r="I6" s="233"/>
    </row>
    <row r="7" spans="1:9" ht="11.25">
      <c r="A7" s="243"/>
      <c r="B7" s="243"/>
      <c r="C7" s="244"/>
      <c r="D7" s="234" t="s">
        <v>32</v>
      </c>
      <c r="E7" s="235"/>
      <c r="F7" s="235"/>
      <c r="G7" s="235"/>
      <c r="H7" s="235"/>
      <c r="I7" s="235"/>
    </row>
    <row r="8" spans="1:9" ht="6" customHeight="1">
      <c r="A8" s="79"/>
      <c r="B8" s="79"/>
      <c r="C8" s="79"/>
      <c r="D8" s="79"/>
      <c r="E8" s="81"/>
      <c r="F8" s="82"/>
      <c r="G8" s="82"/>
      <c r="H8" s="82"/>
      <c r="I8" s="82"/>
    </row>
    <row r="9" spans="1:10" s="76" customFormat="1" ht="11.25">
      <c r="A9" s="83"/>
      <c r="B9" s="83"/>
      <c r="C9" s="83"/>
      <c r="D9" s="230" t="s">
        <v>33</v>
      </c>
      <c r="E9" s="230"/>
      <c r="F9" s="230"/>
      <c r="G9" s="230"/>
      <c r="H9" s="230"/>
      <c r="I9" s="230"/>
      <c r="J9" s="75"/>
    </row>
    <row r="10" spans="1:9" ht="6" customHeight="1">
      <c r="A10" s="84"/>
      <c r="B10" s="85"/>
      <c r="C10" s="85"/>
      <c r="D10" s="86"/>
      <c r="E10" s="87"/>
      <c r="F10" s="87"/>
      <c r="G10" s="87"/>
      <c r="H10" s="87"/>
      <c r="I10" s="87"/>
    </row>
    <row r="11" spans="1:9" ht="11.25">
      <c r="A11" s="81">
        <v>2017</v>
      </c>
      <c r="B11" s="88" t="s">
        <v>34</v>
      </c>
      <c r="C11" s="88"/>
      <c r="D11" s="30">
        <v>163954.042</v>
      </c>
      <c r="E11" s="30">
        <v>60920.225</v>
      </c>
      <c r="F11" s="30">
        <v>27094.614</v>
      </c>
      <c r="G11" s="30">
        <v>1909.061</v>
      </c>
      <c r="H11" s="30">
        <v>111.123</v>
      </c>
      <c r="I11" s="31">
        <v>4.069</v>
      </c>
    </row>
    <row r="12" spans="1:9" ht="11.25">
      <c r="A12" s="81"/>
      <c r="B12" s="88" t="s">
        <v>35</v>
      </c>
      <c r="C12" s="88"/>
      <c r="D12" s="30">
        <v>225727.822</v>
      </c>
      <c r="E12" s="30">
        <v>81221.59</v>
      </c>
      <c r="F12" s="30">
        <v>39911.904</v>
      </c>
      <c r="G12" s="30">
        <v>3993.259</v>
      </c>
      <c r="H12" s="30">
        <v>12.135</v>
      </c>
      <c r="I12" s="45">
        <v>6.488</v>
      </c>
    </row>
    <row r="13" spans="1:9" ht="11.25">
      <c r="A13" s="81"/>
      <c r="B13" s="88" t="s">
        <v>36</v>
      </c>
      <c r="C13" s="88"/>
      <c r="D13" s="30">
        <v>268275.244</v>
      </c>
      <c r="E13" s="31">
        <v>105188.382</v>
      </c>
      <c r="F13" s="31">
        <v>49888.543</v>
      </c>
      <c r="G13" s="31">
        <v>5727.246</v>
      </c>
      <c r="H13" s="31">
        <v>802.748</v>
      </c>
      <c r="I13" s="31">
        <v>268.588</v>
      </c>
    </row>
    <row r="14" spans="1:9" ht="11.25">
      <c r="A14" s="81"/>
      <c r="B14" s="88" t="s">
        <v>37</v>
      </c>
      <c r="C14" s="88"/>
      <c r="D14" s="30">
        <v>300560.428</v>
      </c>
      <c r="E14" s="31">
        <v>108799.448</v>
      </c>
      <c r="F14" s="31">
        <v>69980.329</v>
      </c>
      <c r="G14" s="31">
        <v>5501.443</v>
      </c>
      <c r="H14" s="31">
        <v>-2.962</v>
      </c>
      <c r="I14" s="31">
        <v>26.457</v>
      </c>
    </row>
    <row r="15" spans="1:9" ht="6" customHeight="1">
      <c r="A15" s="81"/>
      <c r="B15" s="88"/>
      <c r="C15" s="88"/>
      <c r="D15" s="30"/>
      <c r="E15" s="31"/>
      <c r="F15" s="31"/>
      <c r="G15" s="31"/>
      <c r="H15" s="31"/>
      <c r="I15" s="31"/>
    </row>
    <row r="16" spans="1:10" s="76" customFormat="1" ht="11.25">
      <c r="A16" s="81">
        <v>2018</v>
      </c>
      <c r="B16" s="88" t="s">
        <v>34</v>
      </c>
      <c r="C16" s="88"/>
      <c r="D16" s="30">
        <v>210070.353</v>
      </c>
      <c r="E16" s="31">
        <v>80368.649</v>
      </c>
      <c r="F16" s="31">
        <v>29233.724</v>
      </c>
      <c r="G16" s="31">
        <v>3448.476</v>
      </c>
      <c r="H16" s="31">
        <v>65.03</v>
      </c>
      <c r="I16" s="31">
        <v>7.882</v>
      </c>
      <c r="J16" s="75"/>
    </row>
    <row r="17" spans="1:9" ht="11.25">
      <c r="A17" s="89"/>
      <c r="B17" s="88" t="s">
        <v>35</v>
      </c>
      <c r="C17" s="88"/>
      <c r="D17" s="31">
        <v>243118.013</v>
      </c>
      <c r="E17" s="31">
        <v>105629.888</v>
      </c>
      <c r="F17" s="31">
        <v>36556.659</v>
      </c>
      <c r="G17" s="31">
        <v>4427.307</v>
      </c>
      <c r="H17" s="31">
        <v>15.243</v>
      </c>
      <c r="I17" s="31">
        <v>-3.001</v>
      </c>
    </row>
    <row r="18" spans="1:9" ht="11.25">
      <c r="A18" s="89"/>
      <c r="B18" s="88" t="s">
        <v>36</v>
      </c>
      <c r="C18" s="88"/>
      <c r="D18" s="31">
        <v>298116.084</v>
      </c>
      <c r="E18" s="31">
        <v>110138.119</v>
      </c>
      <c r="F18" s="31">
        <v>46511.092</v>
      </c>
      <c r="G18" s="31">
        <v>3622.867</v>
      </c>
      <c r="H18" s="31">
        <v>170.158</v>
      </c>
      <c r="I18" s="31">
        <v>170.711</v>
      </c>
    </row>
    <row r="19" spans="1:9" ht="11.25">
      <c r="A19" s="81"/>
      <c r="B19" s="88" t="s">
        <v>37</v>
      </c>
      <c r="C19" s="88"/>
      <c r="D19" s="31">
        <v>381278.991</v>
      </c>
      <c r="E19" s="31">
        <v>140281.588</v>
      </c>
      <c r="F19" s="31">
        <v>70650.42</v>
      </c>
      <c r="G19" s="31">
        <v>5412.234</v>
      </c>
      <c r="H19" s="31">
        <v>480.448</v>
      </c>
      <c r="I19" s="31">
        <v>105.466</v>
      </c>
    </row>
    <row r="20" spans="1:9" ht="6" customHeight="1">
      <c r="A20" s="81"/>
      <c r="B20" s="88"/>
      <c r="C20" s="88"/>
      <c r="D20" s="31"/>
      <c r="E20" s="31"/>
      <c r="F20" s="31"/>
      <c r="G20" s="31"/>
      <c r="H20" s="31"/>
      <c r="I20" s="31"/>
    </row>
    <row r="21" spans="1:9" ht="11.25">
      <c r="A21" s="89">
        <v>2019</v>
      </c>
      <c r="B21" s="88" t="s">
        <v>34</v>
      </c>
      <c r="C21" s="88"/>
      <c r="D21" s="31">
        <v>246901.254</v>
      </c>
      <c r="E21" s="31">
        <v>99724.527</v>
      </c>
      <c r="F21" s="31">
        <v>26076.753</v>
      </c>
      <c r="G21" s="31">
        <v>2957.486</v>
      </c>
      <c r="H21" s="31">
        <v>195.853</v>
      </c>
      <c r="I21" s="31">
        <v>-23.835</v>
      </c>
    </row>
    <row r="22" spans="1:9" ht="11.25">
      <c r="A22" s="89"/>
      <c r="B22" s="88" t="s">
        <v>35</v>
      </c>
      <c r="C22" s="88"/>
      <c r="D22" s="31">
        <v>358728.404</v>
      </c>
      <c r="E22" s="31">
        <v>155523.476</v>
      </c>
      <c r="F22" s="31">
        <v>42110.351</v>
      </c>
      <c r="G22" s="31">
        <v>5624.76</v>
      </c>
      <c r="H22" s="31">
        <v>59.734</v>
      </c>
      <c r="I22" s="31">
        <v>3.856</v>
      </c>
    </row>
    <row r="23" spans="1:9" ht="11.25">
      <c r="A23" s="89"/>
      <c r="B23" s="88" t="s">
        <v>36</v>
      </c>
      <c r="C23" s="88"/>
      <c r="D23" s="31">
        <v>445587.832</v>
      </c>
      <c r="E23" s="31">
        <v>191976.404</v>
      </c>
      <c r="F23" s="31">
        <v>67394.902</v>
      </c>
      <c r="G23" s="31">
        <v>5738.831</v>
      </c>
      <c r="H23" s="31">
        <v>39.67</v>
      </c>
      <c r="I23" s="31">
        <v>10.206</v>
      </c>
    </row>
    <row r="24" spans="1:9" ht="6" customHeight="1">
      <c r="A24" s="81"/>
      <c r="B24" s="85"/>
      <c r="C24" s="90"/>
      <c r="D24" s="87"/>
      <c r="E24" s="87"/>
      <c r="F24" s="87"/>
      <c r="G24" s="87"/>
      <c r="H24" s="87"/>
      <c r="I24" s="87"/>
    </row>
    <row r="25" spans="1:9" ht="11.25">
      <c r="A25" s="82"/>
      <c r="B25" s="82"/>
      <c r="C25" s="91"/>
      <c r="D25" s="230" t="s">
        <v>38</v>
      </c>
      <c r="E25" s="230"/>
      <c r="F25" s="230"/>
      <c r="G25" s="230"/>
      <c r="H25" s="230"/>
      <c r="I25" s="230"/>
    </row>
    <row r="26" spans="1:9" ht="6" customHeight="1">
      <c r="A26" s="82"/>
      <c r="B26" s="82"/>
      <c r="C26" s="91"/>
      <c r="D26" s="92"/>
      <c r="E26" s="92"/>
      <c r="F26" s="92"/>
      <c r="G26" s="92"/>
      <c r="H26" s="92"/>
      <c r="I26" s="92"/>
    </row>
    <row r="27" spans="1:10" s="76" customFormat="1" ht="11.25">
      <c r="A27" s="81">
        <v>2017</v>
      </c>
      <c r="B27" s="88" t="s">
        <v>34</v>
      </c>
      <c r="C27" s="88"/>
      <c r="D27" s="30">
        <v>547271.487</v>
      </c>
      <c r="E27" s="30">
        <v>64357.614</v>
      </c>
      <c r="F27" s="30">
        <v>106340.709</v>
      </c>
      <c r="G27" s="30">
        <v>62024.086</v>
      </c>
      <c r="H27" s="30">
        <v>2194.545</v>
      </c>
      <c r="I27" s="31">
        <v>27859.563</v>
      </c>
      <c r="J27" s="75"/>
    </row>
    <row r="28" spans="1:9" ht="11.25">
      <c r="A28" s="81"/>
      <c r="B28" s="88" t="s">
        <v>35</v>
      </c>
      <c r="C28" s="88"/>
      <c r="D28" s="30">
        <v>786225.54</v>
      </c>
      <c r="E28" s="30">
        <v>84564.753</v>
      </c>
      <c r="F28" s="30">
        <v>184337.629</v>
      </c>
      <c r="G28" s="30">
        <v>102057.518</v>
      </c>
      <c r="H28" s="30">
        <v>1515.745</v>
      </c>
      <c r="I28" s="45">
        <v>43851.31</v>
      </c>
    </row>
    <row r="29" spans="1:9" ht="11.25">
      <c r="A29" s="81"/>
      <c r="B29" s="88" t="s">
        <v>36</v>
      </c>
      <c r="C29" s="88"/>
      <c r="D29" s="30">
        <v>1036786.741</v>
      </c>
      <c r="E29" s="31">
        <v>134677.089</v>
      </c>
      <c r="F29" s="31">
        <v>256003.249</v>
      </c>
      <c r="G29" s="31">
        <v>128696.999</v>
      </c>
      <c r="H29" s="31">
        <v>1667.609</v>
      </c>
      <c r="I29" s="31">
        <v>54541.496</v>
      </c>
    </row>
    <row r="30" spans="1:11" ht="11.25">
      <c r="A30" s="81"/>
      <c r="B30" s="88" t="s">
        <v>37</v>
      </c>
      <c r="C30" s="88"/>
      <c r="D30" s="30">
        <v>1223088.299</v>
      </c>
      <c r="E30" s="31">
        <v>143391.158</v>
      </c>
      <c r="F30" s="31">
        <v>310942.615</v>
      </c>
      <c r="G30" s="31">
        <v>133935.775</v>
      </c>
      <c r="H30" s="31">
        <v>2933.488</v>
      </c>
      <c r="I30" s="31">
        <v>65578.859</v>
      </c>
      <c r="K30" s="93"/>
    </row>
    <row r="31" spans="1:9" ht="6" customHeight="1">
      <c r="A31" s="81"/>
      <c r="B31" s="88"/>
      <c r="C31" s="88"/>
      <c r="D31" s="30"/>
      <c r="E31" s="31"/>
      <c r="F31" s="31"/>
      <c r="G31" s="31"/>
      <c r="H31" s="31"/>
      <c r="I31" s="31"/>
    </row>
    <row r="32" spans="1:10" s="76" customFormat="1" ht="11.25">
      <c r="A32" s="81">
        <v>2018</v>
      </c>
      <c r="B32" s="88" t="s">
        <v>34</v>
      </c>
      <c r="C32" s="88"/>
      <c r="D32" s="30">
        <v>655552.309</v>
      </c>
      <c r="E32" s="31">
        <v>89212.321</v>
      </c>
      <c r="F32" s="31">
        <v>122680.891</v>
      </c>
      <c r="G32" s="31">
        <v>59739.487</v>
      </c>
      <c r="H32" s="31">
        <v>1834.087</v>
      </c>
      <c r="I32" s="31">
        <v>32077.523</v>
      </c>
      <c r="J32" s="75"/>
    </row>
    <row r="33" spans="1:9" ht="11.25">
      <c r="A33" s="89"/>
      <c r="B33" s="88" t="s">
        <v>35</v>
      </c>
      <c r="C33" s="88"/>
      <c r="D33" s="31">
        <v>922065.667</v>
      </c>
      <c r="E33" s="31">
        <v>112450.681</v>
      </c>
      <c r="F33" s="31">
        <v>203078.452</v>
      </c>
      <c r="G33" s="31">
        <v>103631.057</v>
      </c>
      <c r="H33" s="31">
        <v>3995.13</v>
      </c>
      <c r="I33" s="31">
        <v>45947.983</v>
      </c>
    </row>
    <row r="34" spans="1:9" ht="11.25">
      <c r="A34" s="89"/>
      <c r="B34" s="88" t="s">
        <v>36</v>
      </c>
      <c r="C34" s="88"/>
      <c r="D34" s="31">
        <v>1345399.809</v>
      </c>
      <c r="E34" s="31">
        <v>151596.667</v>
      </c>
      <c r="F34" s="31">
        <v>445100.221</v>
      </c>
      <c r="G34" s="31">
        <v>136216.562</v>
      </c>
      <c r="H34" s="31">
        <v>2745.256</v>
      </c>
      <c r="I34" s="31">
        <v>67970.851</v>
      </c>
    </row>
    <row r="35" spans="1:9" ht="11.25">
      <c r="A35" s="89"/>
      <c r="B35" s="88" t="s">
        <v>37</v>
      </c>
      <c r="C35" s="88"/>
      <c r="D35" s="31">
        <v>1222508.667</v>
      </c>
      <c r="E35" s="31">
        <v>148839.986</v>
      </c>
      <c r="F35" s="31">
        <v>182436.723</v>
      </c>
      <c r="G35" s="31">
        <v>160134.049</v>
      </c>
      <c r="H35" s="31">
        <v>4135.523</v>
      </c>
      <c r="I35" s="31">
        <v>69682.634</v>
      </c>
    </row>
    <row r="36" spans="1:9" ht="6" customHeight="1">
      <c r="A36" s="81"/>
      <c r="B36" s="88"/>
      <c r="C36" s="88"/>
      <c r="D36" s="30"/>
      <c r="E36" s="31"/>
      <c r="F36" s="31"/>
      <c r="G36" s="31"/>
      <c r="H36" s="31"/>
      <c r="I36" s="31"/>
    </row>
    <row r="37" spans="1:9" ht="11.25">
      <c r="A37" s="89">
        <v>2019</v>
      </c>
      <c r="B37" s="88" t="s">
        <v>34</v>
      </c>
      <c r="C37" s="88"/>
      <c r="D37" s="31">
        <v>744961.535</v>
      </c>
      <c r="E37" s="31">
        <v>97836.28</v>
      </c>
      <c r="F37" s="31">
        <v>134942.055</v>
      </c>
      <c r="G37" s="31">
        <v>76556.072</v>
      </c>
      <c r="H37" s="31">
        <v>1630.049</v>
      </c>
      <c r="I37" s="31">
        <v>38231.832</v>
      </c>
    </row>
    <row r="38" spans="1:9" ht="11.25">
      <c r="A38" s="89"/>
      <c r="B38" s="88" t="s">
        <v>35</v>
      </c>
      <c r="C38" s="88"/>
      <c r="D38" s="31">
        <v>1039831.409</v>
      </c>
      <c r="E38" s="31">
        <v>130319.223</v>
      </c>
      <c r="F38" s="31">
        <v>224877.587</v>
      </c>
      <c r="G38" s="31">
        <v>128898.412</v>
      </c>
      <c r="H38" s="31">
        <v>2247.674</v>
      </c>
      <c r="I38" s="31">
        <v>50665.304</v>
      </c>
    </row>
    <row r="39" spans="1:9" ht="11.25">
      <c r="A39" s="89"/>
      <c r="B39" s="88" t="s">
        <v>36</v>
      </c>
      <c r="C39" s="88"/>
      <c r="D39" s="31">
        <v>1295940.075</v>
      </c>
      <c r="E39" s="31">
        <v>180887.389</v>
      </c>
      <c r="F39" s="31">
        <v>310262.519</v>
      </c>
      <c r="G39" s="31">
        <v>150449.545</v>
      </c>
      <c r="H39" s="31">
        <v>2489.259</v>
      </c>
      <c r="I39" s="31">
        <v>68664.354</v>
      </c>
    </row>
    <row r="40" spans="1:9" ht="6" customHeight="1">
      <c r="A40" s="81"/>
      <c r="B40" s="85"/>
      <c r="C40" s="90"/>
      <c r="D40" s="87"/>
      <c r="E40" s="87"/>
      <c r="F40" s="87"/>
      <c r="G40" s="87"/>
      <c r="H40" s="87"/>
      <c r="I40" s="87"/>
    </row>
    <row r="41" spans="1:9" ht="11.25">
      <c r="A41" s="84"/>
      <c r="B41" s="84"/>
      <c r="C41" s="83"/>
      <c r="D41" s="230" t="s">
        <v>39</v>
      </c>
      <c r="E41" s="230"/>
      <c r="F41" s="230"/>
      <c r="G41" s="230"/>
      <c r="H41" s="230"/>
      <c r="I41" s="230"/>
    </row>
    <row r="42" spans="1:9" ht="6" customHeight="1">
      <c r="A42" s="82"/>
      <c r="B42" s="82"/>
      <c r="C42" s="91"/>
      <c r="D42" s="92" t="s">
        <v>0</v>
      </c>
      <c r="E42" s="92"/>
      <c r="F42" s="92"/>
      <c r="G42" s="92"/>
      <c r="H42" s="92"/>
      <c r="I42" s="92"/>
    </row>
    <row r="43" spans="1:9" ht="11.25">
      <c r="A43" s="81">
        <v>2017</v>
      </c>
      <c r="B43" s="88" t="s">
        <v>34</v>
      </c>
      <c r="C43" s="88"/>
      <c r="D43" s="30">
        <v>104800.316</v>
      </c>
      <c r="E43" s="30">
        <v>49690.397</v>
      </c>
      <c r="F43" s="30">
        <v>13904.464</v>
      </c>
      <c r="G43" s="30">
        <v>0</v>
      </c>
      <c r="H43" s="30">
        <v>1417.507</v>
      </c>
      <c r="I43" s="31">
        <v>7.997</v>
      </c>
    </row>
    <row r="44" spans="1:9" ht="11.25">
      <c r="A44" s="81"/>
      <c r="B44" s="88" t="s">
        <v>35</v>
      </c>
      <c r="C44" s="88"/>
      <c r="D44" s="30">
        <v>140398.268</v>
      </c>
      <c r="E44" s="30">
        <v>61126.074</v>
      </c>
      <c r="F44" s="30">
        <v>28901.663</v>
      </c>
      <c r="G44" s="30">
        <v>0</v>
      </c>
      <c r="H44" s="30">
        <v>2039.742</v>
      </c>
      <c r="I44" s="45">
        <v>1.774</v>
      </c>
    </row>
    <row r="45" spans="1:9" ht="11.25">
      <c r="A45" s="81"/>
      <c r="B45" s="88" t="s">
        <v>36</v>
      </c>
      <c r="C45" s="88"/>
      <c r="D45" s="30">
        <v>187353.939</v>
      </c>
      <c r="E45" s="31">
        <v>69759.899</v>
      </c>
      <c r="F45" s="31">
        <v>57532.221</v>
      </c>
      <c r="G45" s="31">
        <v>0</v>
      </c>
      <c r="H45" s="31">
        <v>2522.196</v>
      </c>
      <c r="I45" s="31">
        <v>0.415</v>
      </c>
    </row>
    <row r="46" spans="1:9" ht="11.25">
      <c r="A46" s="81"/>
      <c r="B46" s="88" t="s">
        <v>37</v>
      </c>
      <c r="C46" s="88"/>
      <c r="D46" s="30">
        <v>207153.648</v>
      </c>
      <c r="E46" s="31">
        <v>105253.051</v>
      </c>
      <c r="F46" s="31">
        <v>74603.035</v>
      </c>
      <c r="G46" s="31">
        <v>0</v>
      </c>
      <c r="H46" s="31">
        <v>6484.39</v>
      </c>
      <c r="I46" s="31">
        <v>1097.755</v>
      </c>
    </row>
    <row r="47" spans="1:9" ht="6" customHeight="1">
      <c r="A47" s="81"/>
      <c r="B47" s="88"/>
      <c r="C47" s="88"/>
      <c r="D47" s="30"/>
      <c r="E47" s="31"/>
      <c r="F47" s="31"/>
      <c r="G47" s="31"/>
      <c r="H47" s="31"/>
      <c r="I47" s="31"/>
    </row>
    <row r="48" spans="1:10" s="76" customFormat="1" ht="11.25">
      <c r="A48" s="81">
        <v>2018</v>
      </c>
      <c r="B48" s="88" t="s">
        <v>34</v>
      </c>
      <c r="C48" s="88"/>
      <c r="D48" s="30">
        <v>133077.271</v>
      </c>
      <c r="E48" s="31">
        <v>59362.382</v>
      </c>
      <c r="F48" s="31">
        <v>24635.12</v>
      </c>
      <c r="G48" s="31">
        <v>0</v>
      </c>
      <c r="H48" s="31">
        <v>1778.928</v>
      </c>
      <c r="I48" s="31">
        <v>98.312</v>
      </c>
      <c r="J48" s="75"/>
    </row>
    <row r="49" spans="1:9" ht="11.25">
      <c r="A49" s="89"/>
      <c r="B49" s="88" t="s">
        <v>35</v>
      </c>
      <c r="C49" s="88"/>
      <c r="D49" s="31">
        <v>158592.688</v>
      </c>
      <c r="E49" s="31">
        <v>72308.237</v>
      </c>
      <c r="F49" s="31">
        <v>42924.698</v>
      </c>
      <c r="G49" s="31">
        <v>0</v>
      </c>
      <c r="H49" s="31">
        <v>2022.042</v>
      </c>
      <c r="I49" s="31">
        <v>76.797</v>
      </c>
    </row>
    <row r="50" spans="1:9" ht="11.25">
      <c r="A50" s="89"/>
      <c r="B50" s="88" t="s">
        <v>36</v>
      </c>
      <c r="C50" s="88"/>
      <c r="D50" s="30">
        <v>211192.471</v>
      </c>
      <c r="E50" s="31">
        <v>86408.879</v>
      </c>
      <c r="F50" s="31">
        <v>71590.116</v>
      </c>
      <c r="G50" s="31">
        <v>0</v>
      </c>
      <c r="H50" s="31">
        <v>3451.173</v>
      </c>
      <c r="I50" s="31">
        <v>42.44</v>
      </c>
    </row>
    <row r="51" spans="1:9" ht="11.25">
      <c r="A51" s="89"/>
      <c r="B51" s="88" t="s">
        <v>37</v>
      </c>
      <c r="C51" s="88"/>
      <c r="D51" s="30">
        <v>248073.382</v>
      </c>
      <c r="E51" s="31">
        <v>90683.05</v>
      </c>
      <c r="F51" s="31">
        <v>70892.645</v>
      </c>
      <c r="G51" s="31">
        <v>0</v>
      </c>
      <c r="H51" s="31">
        <v>4609.369</v>
      </c>
      <c r="I51" s="31">
        <v>178.8</v>
      </c>
    </row>
    <row r="52" spans="1:9" ht="6" customHeight="1">
      <c r="A52" s="81"/>
      <c r="B52" s="88"/>
      <c r="C52" s="88"/>
      <c r="D52" s="30"/>
      <c r="E52" s="31"/>
      <c r="F52" s="31"/>
      <c r="G52" s="31"/>
      <c r="H52" s="31"/>
      <c r="I52" s="31"/>
    </row>
    <row r="53" spans="1:9" ht="11.25">
      <c r="A53" s="89">
        <v>2019</v>
      </c>
      <c r="B53" s="88" t="s">
        <v>34</v>
      </c>
      <c r="C53" s="88"/>
      <c r="D53" s="30">
        <v>130083.878</v>
      </c>
      <c r="E53" s="31">
        <v>67363.562</v>
      </c>
      <c r="F53" s="31">
        <v>19155.005</v>
      </c>
      <c r="G53" s="31">
        <v>0</v>
      </c>
      <c r="H53" s="31">
        <v>1638.215</v>
      </c>
      <c r="I53" s="31">
        <v>32.594</v>
      </c>
    </row>
    <row r="54" spans="1:9" ht="11.25">
      <c r="A54" s="89"/>
      <c r="B54" s="88" t="s">
        <v>35</v>
      </c>
      <c r="C54" s="88"/>
      <c r="D54" s="30">
        <v>172968.812</v>
      </c>
      <c r="E54" s="31">
        <v>80674.723</v>
      </c>
      <c r="F54" s="31">
        <v>36245.139</v>
      </c>
      <c r="G54" s="31">
        <v>0</v>
      </c>
      <c r="H54" s="31">
        <v>1474.504</v>
      </c>
      <c r="I54" s="31">
        <v>97.669</v>
      </c>
    </row>
    <row r="55" spans="1:9" ht="11.25">
      <c r="A55" s="89"/>
      <c r="B55" s="88" t="s">
        <v>36</v>
      </c>
      <c r="C55" s="88"/>
      <c r="D55" s="30">
        <v>227051.482</v>
      </c>
      <c r="E55" s="31">
        <v>104176.941</v>
      </c>
      <c r="F55" s="31">
        <v>67341.724</v>
      </c>
      <c r="G55" s="31">
        <v>0</v>
      </c>
      <c r="H55" s="31">
        <v>2614.676</v>
      </c>
      <c r="I55" s="31">
        <v>31.993</v>
      </c>
    </row>
    <row r="56" spans="1:9" ht="6" customHeight="1">
      <c r="A56" s="81"/>
      <c r="B56" s="88"/>
      <c r="C56" s="90"/>
      <c r="D56" s="87"/>
      <c r="E56" s="87"/>
      <c r="F56" s="87"/>
      <c r="G56" s="87"/>
      <c r="H56" s="87"/>
      <c r="I56" s="87"/>
    </row>
    <row r="57" spans="1:10" s="76" customFormat="1" ht="11.25">
      <c r="A57" s="84"/>
      <c r="B57" s="88"/>
      <c r="C57" s="83"/>
      <c r="D57" s="230" t="s">
        <v>40</v>
      </c>
      <c r="E57" s="230"/>
      <c r="F57" s="230"/>
      <c r="G57" s="230"/>
      <c r="H57" s="230"/>
      <c r="I57" s="230"/>
      <c r="J57" s="75"/>
    </row>
    <row r="58" spans="1:9" ht="6" customHeight="1">
      <c r="A58" s="82"/>
      <c r="B58" s="82"/>
      <c r="C58" s="91"/>
      <c r="D58" s="92" t="s">
        <v>0</v>
      </c>
      <c r="E58" s="92"/>
      <c r="F58" s="92"/>
      <c r="G58" s="92"/>
      <c r="H58" s="92"/>
      <c r="I58" s="92"/>
    </row>
    <row r="59" spans="1:9" ht="11.25">
      <c r="A59" s="81">
        <v>2017</v>
      </c>
      <c r="B59" s="88" t="s">
        <v>34</v>
      </c>
      <c r="C59" s="88"/>
      <c r="D59" s="30">
        <v>11043.091</v>
      </c>
      <c r="E59" s="30">
        <v>4122.484</v>
      </c>
      <c r="F59" s="30">
        <v>0</v>
      </c>
      <c r="G59" s="30">
        <v>0</v>
      </c>
      <c r="H59" s="30">
        <v>0</v>
      </c>
      <c r="I59" s="31">
        <v>0</v>
      </c>
    </row>
    <row r="60" spans="1:9" ht="11.25">
      <c r="A60" s="81"/>
      <c r="B60" s="88" t="s">
        <v>35</v>
      </c>
      <c r="C60" s="88"/>
      <c r="D60" s="30">
        <v>11240.085</v>
      </c>
      <c r="E60" s="30">
        <v>4469.59</v>
      </c>
      <c r="F60" s="30">
        <v>0</v>
      </c>
      <c r="G60" s="30">
        <v>0</v>
      </c>
      <c r="H60" s="30">
        <v>0</v>
      </c>
      <c r="I60" s="45">
        <v>0</v>
      </c>
    </row>
    <row r="61" spans="1:9" ht="11.25">
      <c r="A61" s="81"/>
      <c r="B61" s="88" t="s">
        <v>36</v>
      </c>
      <c r="C61" s="88"/>
      <c r="D61" s="30">
        <v>12895.086</v>
      </c>
      <c r="E61" s="31">
        <v>4148.631</v>
      </c>
      <c r="F61" s="31">
        <v>0</v>
      </c>
      <c r="G61" s="31">
        <v>0</v>
      </c>
      <c r="H61" s="31">
        <v>0</v>
      </c>
      <c r="I61" s="31">
        <v>0</v>
      </c>
    </row>
    <row r="62" spans="1:12" ht="11.25">
      <c r="A62" s="81"/>
      <c r="B62" s="88" t="s">
        <v>37</v>
      </c>
      <c r="C62" s="88"/>
      <c r="D62" s="30">
        <v>22822.01</v>
      </c>
      <c r="E62" s="31">
        <v>12539.975</v>
      </c>
      <c r="F62" s="31">
        <v>0</v>
      </c>
      <c r="G62" s="31">
        <v>0</v>
      </c>
      <c r="H62" s="31">
        <v>0</v>
      </c>
      <c r="I62" s="31">
        <v>0</v>
      </c>
      <c r="L62" s="93"/>
    </row>
    <row r="63" spans="1:9" ht="6" customHeight="1">
      <c r="A63" s="81"/>
      <c r="B63" s="88"/>
      <c r="C63" s="88"/>
      <c r="D63" s="30"/>
      <c r="E63" s="31"/>
      <c r="F63" s="31"/>
      <c r="G63" s="31"/>
      <c r="H63" s="31"/>
      <c r="I63" s="31"/>
    </row>
    <row r="64" spans="1:10" s="76" customFormat="1" ht="11.25">
      <c r="A64" s="81">
        <v>2018</v>
      </c>
      <c r="B64" s="88" t="s">
        <v>34</v>
      </c>
      <c r="C64" s="88"/>
      <c r="D64" s="30">
        <v>16789.977</v>
      </c>
      <c r="E64" s="31">
        <v>6571.837</v>
      </c>
      <c r="F64" s="31">
        <v>0</v>
      </c>
      <c r="G64" s="31">
        <v>0</v>
      </c>
      <c r="H64" s="31">
        <v>0</v>
      </c>
      <c r="I64" s="31">
        <v>0</v>
      </c>
      <c r="J64" s="75"/>
    </row>
    <row r="65" spans="1:9" ht="11.25">
      <c r="A65" s="89"/>
      <c r="B65" s="88" t="s">
        <v>35</v>
      </c>
      <c r="C65" s="88"/>
      <c r="D65" s="31">
        <v>15301.066</v>
      </c>
      <c r="E65" s="31">
        <v>5146.44</v>
      </c>
      <c r="F65" s="31">
        <v>0</v>
      </c>
      <c r="G65" s="31">
        <v>0</v>
      </c>
      <c r="H65" s="31">
        <v>0</v>
      </c>
      <c r="I65" s="31">
        <v>0</v>
      </c>
    </row>
    <row r="66" spans="1:9" ht="11.25">
      <c r="A66" s="89"/>
      <c r="B66" s="88" t="s">
        <v>36</v>
      </c>
      <c r="C66" s="88"/>
      <c r="D66" s="31">
        <v>15564.539</v>
      </c>
      <c r="E66" s="31">
        <v>5669.182</v>
      </c>
      <c r="F66" s="31">
        <v>0</v>
      </c>
      <c r="G66" s="31">
        <v>0</v>
      </c>
      <c r="H66" s="31">
        <v>0</v>
      </c>
      <c r="I66" s="31">
        <v>0</v>
      </c>
    </row>
    <row r="67" spans="1:9" ht="11.25">
      <c r="A67" s="81"/>
      <c r="B67" s="88" t="s">
        <v>37</v>
      </c>
      <c r="C67" s="88"/>
      <c r="D67" s="31">
        <v>19223.772</v>
      </c>
      <c r="E67" s="31">
        <v>8939.913</v>
      </c>
      <c r="F67" s="31">
        <v>0</v>
      </c>
      <c r="G67" s="31">
        <v>0</v>
      </c>
      <c r="H67" s="31">
        <v>0</v>
      </c>
      <c r="I67" s="31">
        <v>0</v>
      </c>
    </row>
    <row r="68" spans="1:9" ht="6" customHeight="1">
      <c r="A68" s="81"/>
      <c r="B68" s="88"/>
      <c r="C68" s="88"/>
      <c r="D68" s="30"/>
      <c r="E68" s="31"/>
      <c r="F68" s="31"/>
      <c r="G68" s="31"/>
      <c r="H68" s="31"/>
      <c r="I68" s="31"/>
    </row>
    <row r="69" spans="1:9" ht="11.25">
      <c r="A69" s="89">
        <v>2019</v>
      </c>
      <c r="B69" s="88" t="s">
        <v>34</v>
      </c>
      <c r="C69" s="88"/>
      <c r="D69" s="31">
        <v>9493.232</v>
      </c>
      <c r="E69" s="31">
        <v>2862.501</v>
      </c>
      <c r="F69" s="31">
        <v>0</v>
      </c>
      <c r="G69" s="31">
        <v>0</v>
      </c>
      <c r="H69" s="31">
        <v>0</v>
      </c>
      <c r="I69" s="31">
        <v>0</v>
      </c>
    </row>
    <row r="70" spans="1:9" ht="11.25">
      <c r="A70" s="89"/>
      <c r="B70" s="88" t="s">
        <v>35</v>
      </c>
      <c r="C70" s="88"/>
      <c r="D70" s="31">
        <v>17309.443</v>
      </c>
      <c r="E70" s="31">
        <v>8614.356</v>
      </c>
      <c r="F70" s="31">
        <v>0</v>
      </c>
      <c r="G70" s="31">
        <v>0</v>
      </c>
      <c r="H70" s="31">
        <v>0</v>
      </c>
      <c r="I70" s="31">
        <v>0</v>
      </c>
    </row>
    <row r="71" spans="1:9" ht="11.25">
      <c r="A71" s="89"/>
      <c r="B71" s="88" t="s">
        <v>36</v>
      </c>
      <c r="C71" s="88"/>
      <c r="D71" s="31">
        <v>13155.983</v>
      </c>
      <c r="E71" s="31">
        <v>4084.517</v>
      </c>
      <c r="F71" s="31">
        <v>0</v>
      </c>
      <c r="G71" s="31">
        <v>0</v>
      </c>
      <c r="H71" s="31">
        <v>0</v>
      </c>
      <c r="I71" s="31">
        <v>0</v>
      </c>
    </row>
    <row r="72" spans="1:9" ht="6" customHeight="1">
      <c r="A72" s="82"/>
      <c r="B72" s="85"/>
      <c r="C72" s="90"/>
      <c r="D72" s="87"/>
      <c r="E72" s="87"/>
      <c r="F72" s="87"/>
      <c r="G72" s="87"/>
      <c r="H72" s="87"/>
      <c r="I72" s="87"/>
    </row>
    <row r="73" spans="1:9" ht="11.25">
      <c r="A73" s="84"/>
      <c r="B73" s="84"/>
      <c r="C73" s="83"/>
      <c r="D73" s="230" t="s">
        <v>41</v>
      </c>
      <c r="E73" s="230"/>
      <c r="F73" s="230"/>
      <c r="G73" s="230"/>
      <c r="H73" s="230"/>
      <c r="I73" s="230"/>
    </row>
    <row r="74" spans="1:9" ht="6" customHeight="1">
      <c r="A74" s="82"/>
      <c r="B74" s="82"/>
      <c r="C74" s="91"/>
      <c r="D74" s="92" t="s">
        <v>0</v>
      </c>
      <c r="E74" s="92"/>
      <c r="F74" s="92"/>
      <c r="G74" s="92"/>
      <c r="H74" s="92"/>
      <c r="I74" s="92"/>
    </row>
    <row r="75" spans="1:9" ht="11.25">
      <c r="A75" s="81">
        <v>2017</v>
      </c>
      <c r="B75" s="88" t="s">
        <v>34</v>
      </c>
      <c r="C75" s="88"/>
      <c r="D75" s="30">
        <f aca="true" t="shared" si="0" ref="D75:I78">D11+D27+D43+D59</f>
        <v>827068.936</v>
      </c>
      <c r="E75" s="30">
        <f t="shared" si="0"/>
        <v>179090.72</v>
      </c>
      <c r="F75" s="30">
        <f t="shared" si="0"/>
        <v>147339.787</v>
      </c>
      <c r="G75" s="30">
        <f t="shared" si="0"/>
        <v>63933.147000000004</v>
      </c>
      <c r="H75" s="30">
        <f t="shared" si="0"/>
        <v>3723.175</v>
      </c>
      <c r="I75" s="31">
        <f t="shared" si="0"/>
        <v>27871.628999999997</v>
      </c>
    </row>
    <row r="76" spans="2:9" ht="11.25">
      <c r="B76" s="80" t="s">
        <v>35</v>
      </c>
      <c r="D76" s="30">
        <f t="shared" si="0"/>
        <v>1163591.7149999999</v>
      </c>
      <c r="E76" s="30">
        <f t="shared" si="0"/>
        <v>231382.00699999998</v>
      </c>
      <c r="F76" s="30">
        <f t="shared" si="0"/>
        <v>253151.196</v>
      </c>
      <c r="G76" s="30">
        <f t="shared" si="0"/>
        <v>106050.777</v>
      </c>
      <c r="H76" s="30">
        <f t="shared" si="0"/>
        <v>3567.622</v>
      </c>
      <c r="I76" s="31">
        <f t="shared" si="0"/>
        <v>43859.57199999999</v>
      </c>
    </row>
    <row r="77" spans="1:10" s="76" customFormat="1" ht="11.25">
      <c r="A77" s="80"/>
      <c r="B77" s="88" t="s">
        <v>36</v>
      </c>
      <c r="C77" s="80"/>
      <c r="D77" s="30">
        <f t="shared" si="0"/>
        <v>1505311.01</v>
      </c>
      <c r="E77" s="30">
        <f t="shared" si="0"/>
        <v>313774.001</v>
      </c>
      <c r="F77" s="30">
        <f t="shared" si="0"/>
        <v>363424.01300000004</v>
      </c>
      <c r="G77" s="30">
        <f t="shared" si="0"/>
        <v>134424.245</v>
      </c>
      <c r="H77" s="30">
        <f t="shared" si="0"/>
        <v>4992.553</v>
      </c>
      <c r="I77" s="31">
        <f t="shared" si="0"/>
        <v>54810.499</v>
      </c>
      <c r="J77" s="75"/>
    </row>
    <row r="78" spans="1:10" s="76" customFormat="1" ht="11.25">
      <c r="A78" s="80"/>
      <c r="B78" s="88" t="s">
        <v>37</v>
      </c>
      <c r="C78" s="80"/>
      <c r="D78" s="30">
        <f t="shared" si="0"/>
        <v>1753624.3850000002</v>
      </c>
      <c r="E78" s="30">
        <f t="shared" si="0"/>
        <v>369983.632</v>
      </c>
      <c r="F78" s="30">
        <f t="shared" si="0"/>
        <v>455525.97900000005</v>
      </c>
      <c r="G78" s="30">
        <f t="shared" si="0"/>
        <v>139437.218</v>
      </c>
      <c r="H78" s="30">
        <f t="shared" si="0"/>
        <v>9414.916000000001</v>
      </c>
      <c r="I78" s="31">
        <f t="shared" si="0"/>
        <v>66703.071</v>
      </c>
      <c r="J78" s="75"/>
    </row>
    <row r="79" spans="1:10" s="76" customFormat="1" ht="6" customHeight="1">
      <c r="A79" s="80"/>
      <c r="B79" s="80"/>
      <c r="C79" s="80"/>
      <c r="D79" s="30"/>
      <c r="E79" s="30"/>
      <c r="F79" s="30"/>
      <c r="G79" s="30"/>
      <c r="H79" s="30"/>
      <c r="I79" s="31"/>
      <c r="J79" s="75"/>
    </row>
    <row r="80" spans="1:10" s="76" customFormat="1" ht="11.25">
      <c r="A80" s="81">
        <v>2018</v>
      </c>
      <c r="B80" s="88" t="s">
        <v>34</v>
      </c>
      <c r="C80" s="80"/>
      <c r="D80" s="30">
        <f aca="true" t="shared" si="1" ref="D80:I83">D16+D32+D48+D64</f>
        <v>1015489.9099999999</v>
      </c>
      <c r="E80" s="30">
        <f t="shared" si="1"/>
        <v>235515.189</v>
      </c>
      <c r="F80" s="30">
        <f t="shared" si="1"/>
        <v>176549.735</v>
      </c>
      <c r="G80" s="30">
        <f t="shared" si="1"/>
        <v>63187.963</v>
      </c>
      <c r="H80" s="30">
        <f t="shared" si="1"/>
        <v>3678.045</v>
      </c>
      <c r="I80" s="31">
        <f t="shared" si="1"/>
        <v>32183.717000000004</v>
      </c>
      <c r="J80" s="75"/>
    </row>
    <row r="81" spans="2:10" ht="11.25">
      <c r="B81" s="88" t="s">
        <v>35</v>
      </c>
      <c r="D81" s="30">
        <f t="shared" si="1"/>
        <v>1339077.4340000001</v>
      </c>
      <c r="E81" s="30">
        <f t="shared" si="1"/>
        <v>295535.246</v>
      </c>
      <c r="F81" s="30">
        <f t="shared" si="1"/>
        <v>282559.80899999995</v>
      </c>
      <c r="G81" s="30">
        <f t="shared" si="1"/>
        <v>108058.364</v>
      </c>
      <c r="H81" s="30">
        <f t="shared" si="1"/>
        <v>6032.415</v>
      </c>
      <c r="I81" s="31">
        <f t="shared" si="1"/>
        <v>46021.779</v>
      </c>
      <c r="J81" s="94"/>
    </row>
    <row r="82" spans="2:10" ht="11.25">
      <c r="B82" s="88" t="s">
        <v>36</v>
      </c>
      <c r="D82" s="30">
        <f t="shared" si="1"/>
        <v>1870272.903</v>
      </c>
      <c r="E82" s="30">
        <f t="shared" si="1"/>
        <v>353812.84699999995</v>
      </c>
      <c r="F82" s="30">
        <f t="shared" si="1"/>
        <v>563201.429</v>
      </c>
      <c r="G82" s="30">
        <f t="shared" si="1"/>
        <v>139839.429</v>
      </c>
      <c r="H82" s="30">
        <f t="shared" si="1"/>
        <v>6366.5869999999995</v>
      </c>
      <c r="I82" s="31">
        <f t="shared" si="1"/>
        <v>68184.002</v>
      </c>
      <c r="J82" s="94"/>
    </row>
    <row r="83" spans="2:10" ht="11.25">
      <c r="B83" s="88" t="s">
        <v>37</v>
      </c>
      <c r="D83" s="30">
        <f t="shared" si="1"/>
        <v>1871084.812</v>
      </c>
      <c r="E83" s="30">
        <f t="shared" si="1"/>
        <v>388744.537</v>
      </c>
      <c r="F83" s="30">
        <f t="shared" si="1"/>
        <v>323979.788</v>
      </c>
      <c r="G83" s="30">
        <f t="shared" si="1"/>
        <v>165546.283</v>
      </c>
      <c r="H83" s="30">
        <f t="shared" si="1"/>
        <v>9225.34</v>
      </c>
      <c r="I83" s="31">
        <f t="shared" si="1"/>
        <v>69966.90000000001</v>
      </c>
      <c r="J83" s="94"/>
    </row>
    <row r="84" spans="4:10" ht="6" customHeight="1">
      <c r="D84" s="30"/>
      <c r="E84" s="30"/>
      <c r="F84" s="30"/>
      <c r="G84" s="30"/>
      <c r="H84" s="30"/>
      <c r="I84" s="31"/>
      <c r="J84" s="94"/>
    </row>
    <row r="85" spans="1:9" ht="11.25">
      <c r="A85" s="89">
        <v>2019</v>
      </c>
      <c r="B85" s="88" t="s">
        <v>34</v>
      </c>
      <c r="D85" s="30">
        <f aca="true" t="shared" si="2" ref="D85:I87">D21+D37+D53+D69</f>
        <v>1131439.899</v>
      </c>
      <c r="E85" s="30">
        <f t="shared" si="2"/>
        <v>267786.87</v>
      </c>
      <c r="F85" s="30">
        <f t="shared" si="2"/>
        <v>180173.813</v>
      </c>
      <c r="G85" s="30">
        <f t="shared" si="2"/>
        <v>79513.558</v>
      </c>
      <c r="H85" s="30">
        <f t="shared" si="2"/>
        <v>3464.117</v>
      </c>
      <c r="I85" s="31">
        <f t="shared" si="2"/>
        <v>38240.591</v>
      </c>
    </row>
    <row r="86" spans="2:9" ht="11.25">
      <c r="B86" s="88" t="s">
        <v>35</v>
      </c>
      <c r="D86" s="30">
        <f t="shared" si="2"/>
        <v>1588838.068</v>
      </c>
      <c r="E86" s="30">
        <f t="shared" si="2"/>
        <v>375131.77800000005</v>
      </c>
      <c r="F86" s="30">
        <f t="shared" si="2"/>
        <v>303233.07700000005</v>
      </c>
      <c r="G86" s="30">
        <f t="shared" si="2"/>
        <v>134523.172</v>
      </c>
      <c r="H86" s="30">
        <f t="shared" si="2"/>
        <v>3781.912</v>
      </c>
      <c r="I86" s="31">
        <f t="shared" si="2"/>
        <v>50766.829</v>
      </c>
    </row>
    <row r="87" spans="2:9" ht="11.25">
      <c r="B87" s="88" t="s">
        <v>36</v>
      </c>
      <c r="D87" s="30">
        <f t="shared" si="2"/>
        <v>1981735.372</v>
      </c>
      <c r="E87" s="30">
        <f t="shared" si="2"/>
        <v>481125.251</v>
      </c>
      <c r="F87" s="30">
        <f t="shared" si="2"/>
        <v>444999.14499999996</v>
      </c>
      <c r="G87" s="30">
        <f t="shared" si="2"/>
        <v>156188.37600000002</v>
      </c>
      <c r="H87" s="30">
        <f t="shared" si="2"/>
        <v>5143.605</v>
      </c>
      <c r="I87" s="31">
        <f t="shared" si="2"/>
        <v>68706.55300000001</v>
      </c>
    </row>
    <row r="88" spans="1:11" s="79" customFormat="1" ht="11.25">
      <c r="A88" s="80"/>
      <c r="B88" s="80"/>
      <c r="C88" s="80"/>
      <c r="D88" s="95"/>
      <c r="E88" s="95"/>
      <c r="F88" s="95"/>
      <c r="G88" s="95"/>
      <c r="H88" s="95"/>
      <c r="I88" s="95"/>
      <c r="K88" s="80"/>
    </row>
    <row r="89" spans="1:11" s="79" customFormat="1" ht="11.25">
      <c r="A89" s="80"/>
      <c r="B89" s="80"/>
      <c r="C89" s="80"/>
      <c r="D89" s="95"/>
      <c r="E89" s="95"/>
      <c r="F89" s="95"/>
      <c r="G89" s="95"/>
      <c r="H89" s="95"/>
      <c r="I89" s="95"/>
      <c r="K89" s="80"/>
    </row>
  </sheetData>
  <sheetProtection/>
  <mergeCells count="13">
    <mergeCell ref="A3:C7"/>
    <mergeCell ref="D3:D6"/>
    <mergeCell ref="E4:E6"/>
    <mergeCell ref="F4:F6"/>
    <mergeCell ref="G4:G6"/>
    <mergeCell ref="D73:I73"/>
    <mergeCell ref="I4:I6"/>
    <mergeCell ref="D7:I7"/>
    <mergeCell ref="D9:I9"/>
    <mergeCell ref="D25:I25"/>
    <mergeCell ref="D41:I41"/>
    <mergeCell ref="D57:I57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9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77" sqref="A77"/>
    </sheetView>
  </sheetViews>
  <sheetFormatPr defaultColWidth="11.421875" defaultRowHeight="12.75"/>
  <cols>
    <col min="1" max="1" width="2.421875" style="71" customWidth="1"/>
    <col min="2" max="4" width="2.140625" style="71" customWidth="1"/>
    <col min="5" max="5" width="20.28125" style="71" customWidth="1"/>
    <col min="6" max="11" width="11.28125" style="71" customWidth="1"/>
    <col min="12" max="12" width="11.421875" style="97" customWidth="1"/>
    <col min="13" max="16384" width="11.421875" style="71" customWidth="1"/>
  </cols>
  <sheetData>
    <row r="1" spans="1:11" ht="12">
      <c r="A1" s="253" t="s">
        <v>81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">
      <c r="A2" s="253" t="s">
        <v>302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5:11" ht="9" customHeight="1">
      <c r="E3" s="97"/>
      <c r="F3" s="98"/>
      <c r="G3" s="98"/>
      <c r="H3" s="98"/>
      <c r="I3" s="98"/>
      <c r="J3" s="98"/>
      <c r="K3" s="98"/>
    </row>
    <row r="4" spans="1:11" ht="11.25">
      <c r="A4" s="254" t="s">
        <v>82</v>
      </c>
      <c r="B4" s="254"/>
      <c r="C4" s="254"/>
      <c r="D4" s="254"/>
      <c r="E4" s="255"/>
      <c r="F4" s="250" t="s">
        <v>348</v>
      </c>
      <c r="G4" s="248" t="s">
        <v>83</v>
      </c>
      <c r="H4" s="249"/>
      <c r="I4" s="249"/>
      <c r="J4" s="249"/>
      <c r="K4" s="194" t="s">
        <v>350</v>
      </c>
    </row>
    <row r="5" spans="1:13" ht="11.25">
      <c r="A5" s="256"/>
      <c r="B5" s="256"/>
      <c r="C5" s="256"/>
      <c r="D5" s="256"/>
      <c r="E5" s="257"/>
      <c r="F5" s="212"/>
      <c r="G5" s="260" t="s">
        <v>231</v>
      </c>
      <c r="H5" s="250" t="s">
        <v>272</v>
      </c>
      <c r="I5" s="260" t="s">
        <v>84</v>
      </c>
      <c r="J5" s="263" t="s">
        <v>40</v>
      </c>
      <c r="K5" s="250" t="s">
        <v>85</v>
      </c>
      <c r="M5" s="99"/>
    </row>
    <row r="6" spans="1:13" ht="12.75" customHeight="1">
      <c r="A6" s="256"/>
      <c r="B6" s="256"/>
      <c r="C6" s="256"/>
      <c r="D6" s="256"/>
      <c r="E6" s="257"/>
      <c r="F6" s="212"/>
      <c r="G6" s="261"/>
      <c r="H6" s="212"/>
      <c r="I6" s="261"/>
      <c r="J6" s="261"/>
      <c r="K6" s="212"/>
      <c r="M6" s="99"/>
    </row>
    <row r="7" spans="1:13" ht="11.25">
      <c r="A7" s="256"/>
      <c r="B7" s="256"/>
      <c r="C7" s="256"/>
      <c r="D7" s="256"/>
      <c r="E7" s="257"/>
      <c r="F7" s="212"/>
      <c r="G7" s="261"/>
      <c r="H7" s="212"/>
      <c r="I7" s="261"/>
      <c r="J7" s="261"/>
      <c r="K7" s="212"/>
      <c r="M7" s="99"/>
    </row>
    <row r="8" spans="1:11" ht="11.25">
      <c r="A8" s="256"/>
      <c r="B8" s="256"/>
      <c r="C8" s="256"/>
      <c r="D8" s="256"/>
      <c r="E8" s="257"/>
      <c r="F8" s="212"/>
      <c r="G8" s="261"/>
      <c r="H8" s="212"/>
      <c r="I8" s="261"/>
      <c r="J8" s="261"/>
      <c r="K8" s="212"/>
    </row>
    <row r="9" spans="1:11" ht="11.25">
      <c r="A9" s="256"/>
      <c r="B9" s="256"/>
      <c r="C9" s="256"/>
      <c r="D9" s="256"/>
      <c r="E9" s="257"/>
      <c r="F9" s="214"/>
      <c r="G9" s="262"/>
      <c r="H9" s="214"/>
      <c r="I9" s="262"/>
      <c r="J9" s="262"/>
      <c r="K9" s="214"/>
    </row>
    <row r="10" spans="1:11" ht="11.25">
      <c r="A10" s="258"/>
      <c r="B10" s="258"/>
      <c r="C10" s="258"/>
      <c r="D10" s="258"/>
      <c r="E10" s="259"/>
      <c r="F10" s="251" t="s">
        <v>86</v>
      </c>
      <c r="G10" s="252"/>
      <c r="H10" s="252"/>
      <c r="I10" s="252"/>
      <c r="J10" s="252"/>
      <c r="K10" s="252"/>
    </row>
    <row r="11" spans="6:11" ht="6.75" customHeight="1">
      <c r="F11" s="97"/>
      <c r="G11" s="97"/>
      <c r="H11" s="97"/>
      <c r="I11" s="97"/>
      <c r="J11" s="97"/>
      <c r="K11" s="97"/>
    </row>
    <row r="12" spans="1:11" ht="11.25">
      <c r="A12" s="71" t="s">
        <v>87</v>
      </c>
      <c r="F12" s="97"/>
      <c r="G12" s="97"/>
      <c r="H12" s="97"/>
      <c r="I12" s="97"/>
      <c r="J12" s="97"/>
      <c r="K12" s="97"/>
    </row>
    <row r="13" spans="2:11" ht="11.25">
      <c r="B13" s="71" t="s">
        <v>88</v>
      </c>
      <c r="F13" s="97"/>
      <c r="G13" s="97"/>
      <c r="H13" s="97"/>
      <c r="I13" s="97"/>
      <c r="J13" s="97"/>
      <c r="K13" s="97"/>
    </row>
    <row r="14" spans="6:11" ht="9.75" customHeight="1">
      <c r="F14" s="97"/>
      <c r="G14" s="97"/>
      <c r="H14" s="97"/>
      <c r="I14" s="97"/>
      <c r="J14" s="97"/>
      <c r="K14" s="97"/>
    </row>
    <row r="15" spans="1:11" ht="11.25">
      <c r="A15" s="71" t="s">
        <v>273</v>
      </c>
      <c r="F15" s="100">
        <v>10846330</v>
      </c>
      <c r="G15" s="100">
        <v>3724548</v>
      </c>
      <c r="H15" s="100">
        <v>5440282</v>
      </c>
      <c r="I15" s="100">
        <v>1603060</v>
      </c>
      <c r="J15" s="100">
        <v>78440</v>
      </c>
      <c r="K15" s="101">
        <v>40143</v>
      </c>
    </row>
    <row r="16" spans="6:11" ht="9.75" customHeight="1">
      <c r="F16" s="100"/>
      <c r="G16" s="100"/>
      <c r="H16" s="100"/>
      <c r="I16" s="100"/>
      <c r="J16" s="100"/>
      <c r="K16" s="101"/>
    </row>
    <row r="17" spans="2:11" ht="11.25">
      <c r="B17" s="71" t="s">
        <v>285</v>
      </c>
      <c r="F17" s="100">
        <f>SUM(G17:J17)</f>
        <v>670480</v>
      </c>
      <c r="G17" s="100">
        <v>208865</v>
      </c>
      <c r="H17" s="100">
        <v>384445</v>
      </c>
      <c r="I17" s="100">
        <v>63890</v>
      </c>
      <c r="J17" s="100">
        <v>13280</v>
      </c>
      <c r="K17" s="101">
        <v>4811</v>
      </c>
    </row>
    <row r="18" spans="2:11" ht="11.25">
      <c r="B18" s="71" t="s">
        <v>286</v>
      </c>
      <c r="F18" s="100">
        <f>SUM(G18:J18)</f>
        <v>1027328</v>
      </c>
      <c r="G18" s="100">
        <v>377804</v>
      </c>
      <c r="H18" s="100">
        <v>493659</v>
      </c>
      <c r="I18" s="100">
        <v>145898</v>
      </c>
      <c r="J18" s="100">
        <v>9967</v>
      </c>
      <c r="K18" s="101">
        <v>2253</v>
      </c>
    </row>
    <row r="19" spans="6:13" ht="9.75" customHeight="1">
      <c r="F19" s="100"/>
      <c r="G19" s="100"/>
      <c r="H19" s="100"/>
      <c r="I19" s="100"/>
      <c r="J19" s="100"/>
      <c r="K19" s="101"/>
      <c r="M19" s="102"/>
    </row>
    <row r="20" spans="2:13" ht="11.25">
      <c r="B20" s="71" t="s">
        <v>89</v>
      </c>
      <c r="F20" s="100"/>
      <c r="G20" s="100"/>
      <c r="H20" s="100"/>
      <c r="I20" s="100"/>
      <c r="J20" s="100"/>
      <c r="K20" s="101"/>
      <c r="M20" s="103"/>
    </row>
    <row r="21" spans="3:13" ht="11.25">
      <c r="C21" s="71" t="s">
        <v>90</v>
      </c>
      <c r="F21" s="100">
        <f aca="true" t="shared" si="0" ref="F21:K21">F23-F15-F17+F18</f>
        <v>409951</v>
      </c>
      <c r="G21" s="100">
        <f t="shared" si="0"/>
        <v>277459</v>
      </c>
      <c r="H21" s="100">
        <f t="shared" si="0"/>
        <v>88883</v>
      </c>
      <c r="I21" s="100">
        <f t="shared" si="0"/>
        <v>50169</v>
      </c>
      <c r="J21" s="100">
        <f t="shared" si="0"/>
        <v>-6560</v>
      </c>
      <c r="K21" s="101">
        <f t="shared" si="0"/>
        <v>-2272</v>
      </c>
      <c r="M21" s="103"/>
    </row>
    <row r="22" spans="6:13" ht="9.75" customHeight="1">
      <c r="F22" s="100"/>
      <c r="G22" s="100"/>
      <c r="H22" s="100"/>
      <c r="I22" s="100"/>
      <c r="J22" s="100"/>
      <c r="K22" s="101"/>
      <c r="M22" s="103"/>
    </row>
    <row r="23" spans="1:13" ht="11.25">
      <c r="A23" s="71" t="s">
        <v>287</v>
      </c>
      <c r="F23" s="100">
        <f>SUM(G23:J23)</f>
        <v>10899433</v>
      </c>
      <c r="G23" s="100">
        <v>3833068</v>
      </c>
      <c r="H23" s="100">
        <v>5419951</v>
      </c>
      <c r="I23" s="100">
        <v>1571221</v>
      </c>
      <c r="J23" s="100">
        <v>75193</v>
      </c>
      <c r="K23" s="101">
        <v>40429</v>
      </c>
      <c r="M23" s="103"/>
    </row>
    <row r="24" spans="6:11" ht="9.75" customHeight="1">
      <c r="F24" s="104"/>
      <c r="G24" s="105"/>
      <c r="H24" s="105"/>
      <c r="I24" s="105"/>
      <c r="J24" s="105"/>
      <c r="K24" s="104"/>
    </row>
    <row r="25" spans="3:11" ht="11.25">
      <c r="C25" s="71" t="s">
        <v>91</v>
      </c>
      <c r="F25" s="106">
        <v>832.19</v>
      </c>
      <c r="G25" s="106">
        <v>996.4</v>
      </c>
      <c r="H25" s="106">
        <v>589.65</v>
      </c>
      <c r="I25" s="106">
        <v>170.94</v>
      </c>
      <c r="J25" s="106">
        <v>5.77</v>
      </c>
      <c r="K25" s="107">
        <v>19.92</v>
      </c>
    </row>
    <row r="26" spans="6:13" ht="9.75" customHeight="1">
      <c r="F26" s="193"/>
      <c r="G26" s="193"/>
      <c r="H26" s="193"/>
      <c r="I26" s="193"/>
      <c r="J26" s="193"/>
      <c r="K26" s="192"/>
      <c r="M26" s="108"/>
    </row>
    <row r="27" spans="3:11" ht="11.25">
      <c r="C27" s="71" t="s">
        <v>92</v>
      </c>
      <c r="F27" s="193"/>
      <c r="G27" s="193"/>
      <c r="H27" s="193"/>
      <c r="I27" s="193"/>
      <c r="J27" s="193"/>
      <c r="K27" s="192"/>
    </row>
    <row r="28" spans="4:11" ht="11.25">
      <c r="D28" s="71" t="s">
        <v>288</v>
      </c>
      <c r="F28" s="106">
        <f aca="true" t="shared" si="1" ref="F28:K28">F23/F15%-100</f>
        <v>0.48959417609458455</v>
      </c>
      <c r="G28" s="106">
        <f t="shared" si="1"/>
        <v>2.913642138589694</v>
      </c>
      <c r="H28" s="106">
        <f t="shared" si="1"/>
        <v>-0.3737122450637713</v>
      </c>
      <c r="I28" s="106">
        <f t="shared" si="1"/>
        <v>-1.9861390091450062</v>
      </c>
      <c r="J28" s="106">
        <f t="shared" si="1"/>
        <v>-4.139469658337575</v>
      </c>
      <c r="K28" s="107">
        <f t="shared" si="1"/>
        <v>0.712452980594378</v>
      </c>
    </row>
    <row r="29" spans="6:11" ht="9.75" customHeight="1">
      <c r="F29" s="109"/>
      <c r="G29" s="109"/>
      <c r="H29" s="109"/>
      <c r="I29" s="109"/>
      <c r="J29" s="109"/>
      <c r="K29" s="109"/>
    </row>
    <row r="30" spans="1:11" ht="11.25">
      <c r="A30" s="71" t="s">
        <v>93</v>
      </c>
      <c r="F30" s="109"/>
      <c r="G30" s="109"/>
      <c r="H30" s="109"/>
      <c r="I30" s="109"/>
      <c r="J30" s="109"/>
      <c r="K30" s="109"/>
    </row>
    <row r="31" spans="6:11" ht="9.75" customHeight="1">
      <c r="F31" s="109"/>
      <c r="G31" s="109"/>
      <c r="H31" s="109"/>
      <c r="I31" s="109"/>
      <c r="J31" s="109"/>
      <c r="K31" s="109"/>
    </row>
    <row r="32" spans="2:11" ht="11.25">
      <c r="B32" s="71" t="s">
        <v>273</v>
      </c>
      <c r="F32" s="100">
        <v>10835836</v>
      </c>
      <c r="G32" s="100">
        <v>3723614</v>
      </c>
      <c r="H32" s="100">
        <v>5431546</v>
      </c>
      <c r="I32" s="100">
        <v>1602699</v>
      </c>
      <c r="J32" s="100">
        <v>77977</v>
      </c>
      <c r="K32" s="101">
        <v>40106</v>
      </c>
    </row>
    <row r="33" spans="6:11" ht="9.75" customHeight="1">
      <c r="F33" s="100"/>
      <c r="G33" s="100"/>
      <c r="H33" s="100"/>
      <c r="I33" s="100"/>
      <c r="J33" s="100"/>
      <c r="K33" s="101"/>
    </row>
    <row r="34" spans="3:11" ht="11.25">
      <c r="C34" s="71" t="s">
        <v>285</v>
      </c>
      <c r="F34" s="100">
        <f>SUM(G34:J34)</f>
        <v>670445</v>
      </c>
      <c r="G34" s="100">
        <v>208830</v>
      </c>
      <c r="H34" s="100">
        <v>384445</v>
      </c>
      <c r="I34" s="100">
        <v>63890</v>
      </c>
      <c r="J34" s="100">
        <v>13280</v>
      </c>
      <c r="K34" s="101">
        <v>4528</v>
      </c>
    </row>
    <row r="35" spans="3:11" ht="11.25">
      <c r="C35" s="71" t="s">
        <v>286</v>
      </c>
      <c r="F35" s="100">
        <f>SUM(G35:J35)</f>
        <v>1027085</v>
      </c>
      <c r="G35" s="100">
        <v>377680</v>
      </c>
      <c r="H35" s="100">
        <v>493577</v>
      </c>
      <c r="I35" s="100">
        <v>145871</v>
      </c>
      <c r="J35" s="100">
        <v>9957</v>
      </c>
      <c r="K35" s="101">
        <v>2253</v>
      </c>
    </row>
    <row r="36" spans="6:11" ht="9.75" customHeight="1">
      <c r="F36" s="100"/>
      <c r="G36" s="100"/>
      <c r="H36" s="100"/>
      <c r="I36" s="100"/>
      <c r="J36" s="100"/>
      <c r="K36" s="101"/>
    </row>
    <row r="37" spans="3:11" ht="11.25">
      <c r="C37" s="71" t="s">
        <v>89</v>
      </c>
      <c r="F37" s="100"/>
      <c r="G37" s="100"/>
      <c r="H37" s="100"/>
      <c r="I37" s="100"/>
      <c r="J37" s="100"/>
      <c r="K37" s="101"/>
    </row>
    <row r="38" spans="4:11" ht="11.25">
      <c r="D38" s="71" t="s">
        <v>90</v>
      </c>
      <c r="F38" s="100">
        <f aca="true" t="shared" si="2" ref="F38:K38">F40-F32-F34+F35</f>
        <v>409832</v>
      </c>
      <c r="G38" s="100">
        <f t="shared" si="2"/>
        <v>277425</v>
      </c>
      <c r="H38" s="100">
        <f t="shared" si="2"/>
        <v>88820</v>
      </c>
      <c r="I38" s="100">
        <f t="shared" si="2"/>
        <v>50152</v>
      </c>
      <c r="J38" s="100">
        <f t="shared" si="2"/>
        <v>-6565</v>
      </c>
      <c r="K38" s="101">
        <f t="shared" si="2"/>
        <v>-2235</v>
      </c>
    </row>
    <row r="39" spans="6:11" ht="9.75" customHeight="1">
      <c r="F39" s="100"/>
      <c r="G39" s="100"/>
      <c r="H39" s="100"/>
      <c r="I39" s="100"/>
      <c r="J39" s="100"/>
      <c r="K39" s="101"/>
    </row>
    <row r="40" spans="2:11" ht="11.25">
      <c r="B40" s="71" t="s">
        <v>287</v>
      </c>
      <c r="F40" s="100">
        <f>SUM(G40:J40)</f>
        <v>10889028</v>
      </c>
      <c r="G40" s="100">
        <v>3832189</v>
      </c>
      <c r="H40" s="100">
        <v>5411234</v>
      </c>
      <c r="I40" s="100">
        <v>1570870</v>
      </c>
      <c r="J40" s="100">
        <v>74735</v>
      </c>
      <c r="K40" s="101">
        <v>40146</v>
      </c>
    </row>
    <row r="41" spans="6:11" ht="9.75" customHeight="1">
      <c r="F41" s="104"/>
      <c r="G41" s="105"/>
      <c r="H41" s="105"/>
      <c r="I41" s="105"/>
      <c r="J41" s="105"/>
      <c r="K41" s="104"/>
    </row>
    <row r="42" spans="3:11" ht="11.25">
      <c r="C42" s="71" t="s">
        <v>91</v>
      </c>
      <c r="F42" s="106">
        <v>831.4</v>
      </c>
      <c r="G42" s="106">
        <v>996.18</v>
      </c>
      <c r="H42" s="106">
        <v>588.7</v>
      </c>
      <c r="I42" s="106">
        <v>170.9</v>
      </c>
      <c r="J42" s="106">
        <v>5.73</v>
      </c>
      <c r="K42" s="107">
        <v>19.78</v>
      </c>
    </row>
    <row r="43" spans="6:11" ht="9.75" customHeight="1">
      <c r="F43" s="193"/>
      <c r="G43" s="193"/>
      <c r="H43" s="193"/>
      <c r="I43" s="193"/>
      <c r="J43" s="193"/>
      <c r="K43" s="192"/>
    </row>
    <row r="44" spans="3:11" ht="11.25">
      <c r="C44" s="71" t="s">
        <v>92</v>
      </c>
      <c r="F44" s="193"/>
      <c r="G44" s="193"/>
      <c r="H44" s="193"/>
      <c r="I44" s="193"/>
      <c r="J44" s="193"/>
      <c r="K44" s="192"/>
    </row>
    <row r="45" spans="4:11" ht="11.25">
      <c r="D45" s="71" t="s">
        <v>288</v>
      </c>
      <c r="F45" s="106">
        <f aca="true" t="shared" si="3" ref="F45:K45">F40/F32%-100</f>
        <v>0.49088967385627313</v>
      </c>
      <c r="G45" s="106">
        <f t="shared" si="3"/>
        <v>2.915850031716502</v>
      </c>
      <c r="H45" s="106">
        <f t="shared" si="3"/>
        <v>-0.3739635087321318</v>
      </c>
      <c r="I45" s="106">
        <f t="shared" si="3"/>
        <v>-1.9859624296265252</v>
      </c>
      <c r="J45" s="106">
        <f t="shared" si="3"/>
        <v>-4.157636226066657</v>
      </c>
      <c r="K45" s="107">
        <f t="shared" si="3"/>
        <v>0.09973570039394986</v>
      </c>
    </row>
    <row r="46" spans="6:11" ht="9.75" customHeight="1">
      <c r="F46" s="109"/>
      <c r="G46" s="109"/>
      <c r="H46" s="109"/>
      <c r="I46" s="109"/>
      <c r="J46" s="109"/>
      <c r="K46" s="109"/>
    </row>
    <row r="47" spans="2:11" ht="11.25">
      <c r="B47" s="71" t="s">
        <v>94</v>
      </c>
      <c r="F47" s="109"/>
      <c r="G47" s="109"/>
      <c r="H47" s="109"/>
      <c r="I47" s="109"/>
      <c r="J47" s="109"/>
      <c r="K47" s="109"/>
    </row>
    <row r="48" spans="3:11" ht="11.25">
      <c r="C48" s="71" t="s">
        <v>232</v>
      </c>
      <c r="F48" s="109"/>
      <c r="G48" s="109"/>
      <c r="H48" s="109"/>
      <c r="I48" s="109"/>
      <c r="J48" s="109"/>
      <c r="K48" s="109"/>
    </row>
    <row r="49" spans="6:11" ht="9.75" customHeight="1">
      <c r="F49" s="109"/>
      <c r="G49" s="109"/>
      <c r="H49" s="109"/>
      <c r="I49" s="109"/>
      <c r="J49" s="109"/>
      <c r="K49" s="109"/>
    </row>
    <row r="50" spans="2:11" ht="11.25">
      <c r="B50" s="71" t="s">
        <v>273</v>
      </c>
      <c r="F50" s="100">
        <v>10495</v>
      </c>
      <c r="G50" s="100">
        <v>934</v>
      </c>
      <c r="H50" s="100">
        <v>8736</v>
      </c>
      <c r="I50" s="100">
        <v>361</v>
      </c>
      <c r="J50" s="100">
        <v>464</v>
      </c>
      <c r="K50" s="101">
        <v>38</v>
      </c>
    </row>
    <row r="51" spans="6:11" ht="9.75" customHeight="1">
      <c r="F51" s="100"/>
      <c r="G51" s="100"/>
      <c r="H51" s="100"/>
      <c r="I51" s="100"/>
      <c r="J51" s="100"/>
      <c r="K51" s="101"/>
    </row>
    <row r="52" spans="3:11" ht="11.25">
      <c r="C52" s="71" t="s">
        <v>285</v>
      </c>
      <c r="F52" s="100">
        <f>SUM(G52:J52)</f>
        <v>35</v>
      </c>
      <c r="G52" s="100">
        <v>35</v>
      </c>
      <c r="H52" s="100">
        <v>0</v>
      </c>
      <c r="I52" s="100">
        <v>0</v>
      </c>
      <c r="J52" s="100">
        <v>0</v>
      </c>
      <c r="K52" s="101">
        <v>283</v>
      </c>
    </row>
    <row r="53" spans="3:11" ht="11.25">
      <c r="C53" s="71" t="s">
        <v>286</v>
      </c>
      <c r="F53" s="100">
        <f>SUM(G53:J53)</f>
        <v>244</v>
      </c>
      <c r="G53" s="100">
        <v>124</v>
      </c>
      <c r="H53" s="100">
        <v>82</v>
      </c>
      <c r="I53" s="100">
        <v>27</v>
      </c>
      <c r="J53" s="100">
        <v>11</v>
      </c>
      <c r="K53" s="101">
        <v>0</v>
      </c>
    </row>
    <row r="54" spans="6:11" ht="9.75" customHeight="1">
      <c r="F54" s="100"/>
      <c r="G54" s="100"/>
      <c r="H54" s="100"/>
      <c r="I54" s="100"/>
      <c r="J54" s="100"/>
      <c r="K54" s="101"/>
    </row>
    <row r="55" spans="3:11" ht="11.25">
      <c r="C55" s="71" t="s">
        <v>89</v>
      </c>
      <c r="F55" s="100"/>
      <c r="G55" s="100"/>
      <c r="H55" s="100"/>
      <c r="I55" s="100"/>
      <c r="J55" s="100"/>
      <c r="K55" s="101"/>
    </row>
    <row r="56" spans="4:11" ht="11.25">
      <c r="D56" s="71" t="s">
        <v>90</v>
      </c>
      <c r="F56" s="100">
        <f aca="true" t="shared" si="4" ref="F56:K56">F58-F50-F52+F53</f>
        <v>120</v>
      </c>
      <c r="G56" s="100">
        <f t="shared" si="4"/>
        <v>34</v>
      </c>
      <c r="H56" s="100">
        <f t="shared" si="4"/>
        <v>63</v>
      </c>
      <c r="I56" s="100">
        <f t="shared" si="4"/>
        <v>17</v>
      </c>
      <c r="J56" s="100">
        <f t="shared" si="4"/>
        <v>6</v>
      </c>
      <c r="K56" s="101">
        <f t="shared" si="4"/>
        <v>-38</v>
      </c>
    </row>
    <row r="57" spans="6:11" ht="9.75" customHeight="1">
      <c r="F57" s="100"/>
      <c r="G57" s="100"/>
      <c r="H57" s="100"/>
      <c r="I57" s="100"/>
      <c r="J57" s="100"/>
      <c r="K57" s="101"/>
    </row>
    <row r="58" spans="2:11" ht="11.25">
      <c r="B58" s="71" t="s">
        <v>287</v>
      </c>
      <c r="F58" s="100">
        <f>SUM(G58:J58)</f>
        <v>10406</v>
      </c>
      <c r="G58" s="100">
        <v>879</v>
      </c>
      <c r="H58" s="100">
        <v>8717</v>
      </c>
      <c r="I58" s="100">
        <v>351</v>
      </c>
      <c r="J58" s="100">
        <v>459</v>
      </c>
      <c r="K58" s="101">
        <v>283</v>
      </c>
    </row>
    <row r="59" spans="6:11" ht="9.75" customHeight="1">
      <c r="F59" s="104"/>
      <c r="G59" s="105"/>
      <c r="H59" s="105"/>
      <c r="I59" s="105"/>
      <c r="J59" s="105"/>
      <c r="K59" s="104"/>
    </row>
    <row r="60" spans="3:11" ht="11.25">
      <c r="C60" s="71" t="s">
        <v>91</v>
      </c>
      <c r="F60" s="106">
        <v>0.79</v>
      </c>
      <c r="G60" s="106">
        <v>0.23</v>
      </c>
      <c r="H60" s="106">
        <v>0.95</v>
      </c>
      <c r="I60" s="106">
        <v>0.03</v>
      </c>
      <c r="J60" s="106">
        <v>0.03</v>
      </c>
      <c r="K60" s="107">
        <v>0.14</v>
      </c>
    </row>
    <row r="61" spans="6:11" ht="9.75" customHeight="1">
      <c r="F61" s="193"/>
      <c r="G61" s="193"/>
      <c r="H61" s="193"/>
      <c r="I61" s="193"/>
      <c r="J61" s="193"/>
      <c r="K61" s="192"/>
    </row>
    <row r="62" spans="3:11" ht="11.25">
      <c r="C62" s="71" t="s">
        <v>92</v>
      </c>
      <c r="F62" s="193"/>
      <c r="G62" s="193"/>
      <c r="H62" s="193"/>
      <c r="I62" s="193"/>
      <c r="J62" s="193"/>
      <c r="K62" s="192"/>
    </row>
    <row r="63" spans="4:11" ht="11.25">
      <c r="D63" s="71" t="s">
        <v>288</v>
      </c>
      <c r="F63" s="106">
        <f>F58/F50%-100</f>
        <v>-0.8480228680324018</v>
      </c>
      <c r="G63" s="106">
        <f>G58/G50%-100</f>
        <v>-5.888650963597428</v>
      </c>
      <c r="H63" s="106">
        <f>H58/H50%-100</f>
        <v>-0.2174908424908466</v>
      </c>
      <c r="I63" s="106">
        <f>I58/I50%-100</f>
        <v>-2.770083102493075</v>
      </c>
      <c r="J63" s="106">
        <f>J58/J50%-100</f>
        <v>-1.077586206896541</v>
      </c>
      <c r="K63" s="107" t="s">
        <v>311</v>
      </c>
    </row>
    <row r="64" spans="6:11" ht="9.75" customHeight="1">
      <c r="F64" s="109"/>
      <c r="G64" s="109"/>
      <c r="H64" s="109"/>
      <c r="I64" s="109"/>
      <c r="J64" s="109"/>
      <c r="K64" s="109"/>
    </row>
    <row r="65" spans="1:11" ht="11.25">
      <c r="A65" s="71" t="s">
        <v>95</v>
      </c>
      <c r="F65" s="109"/>
      <c r="G65" s="109"/>
      <c r="H65" s="109"/>
      <c r="I65" s="109"/>
      <c r="J65" s="109"/>
      <c r="K65" s="109"/>
    </row>
    <row r="66" spans="6:11" ht="9.75" customHeight="1">
      <c r="F66" s="109"/>
      <c r="G66" s="109"/>
      <c r="H66" s="109"/>
      <c r="I66" s="109"/>
      <c r="J66" s="109"/>
      <c r="K66" s="109"/>
    </row>
    <row r="67" spans="1:11" ht="11.25">
      <c r="A67" s="71" t="s">
        <v>96</v>
      </c>
      <c r="F67" s="111"/>
      <c r="G67" s="111"/>
      <c r="H67" s="111"/>
      <c r="I67" s="111"/>
      <c r="J67" s="111"/>
      <c r="K67" s="111"/>
    </row>
    <row r="68" spans="2:11" ht="11.25">
      <c r="B68" s="71" t="s">
        <v>273</v>
      </c>
      <c r="F68" s="100">
        <v>243205</v>
      </c>
      <c r="G68" s="100">
        <v>4608</v>
      </c>
      <c r="H68" s="100">
        <v>136597</v>
      </c>
      <c r="I68" s="100">
        <v>86000</v>
      </c>
      <c r="J68" s="100">
        <v>16000</v>
      </c>
      <c r="K68" s="101">
        <v>3200</v>
      </c>
    </row>
    <row r="69" spans="2:11" ht="11.25">
      <c r="B69" s="71" t="s">
        <v>287</v>
      </c>
      <c r="F69" s="100">
        <f>SUM(G69:J69)</f>
        <v>284950</v>
      </c>
      <c r="G69" s="100">
        <v>25108</v>
      </c>
      <c r="H69" s="100">
        <v>167442</v>
      </c>
      <c r="I69" s="100">
        <v>89100</v>
      </c>
      <c r="J69" s="100">
        <v>3300</v>
      </c>
      <c r="K69" s="101">
        <v>2720</v>
      </c>
    </row>
    <row r="70" spans="6:11" ht="11.25">
      <c r="F70" s="111"/>
      <c r="G70" s="111"/>
      <c r="H70" s="111"/>
      <c r="I70" s="111"/>
      <c r="J70" s="111"/>
      <c r="K70" s="111"/>
    </row>
    <row r="71" spans="1:11" ht="11.25">
      <c r="A71" s="110" t="s">
        <v>267</v>
      </c>
      <c r="B71" s="110"/>
      <c r="C71" s="110"/>
      <c r="D71" s="110"/>
      <c r="E71" s="110"/>
      <c r="F71" s="111"/>
      <c r="G71" s="111"/>
      <c r="H71" s="111"/>
      <c r="I71" s="111"/>
      <c r="J71" s="111"/>
      <c r="K71" s="111"/>
    </row>
    <row r="72" spans="1:11" ht="11.25">
      <c r="A72" s="110"/>
      <c r="B72" s="112" t="s">
        <v>273</v>
      </c>
      <c r="C72" s="112"/>
      <c r="D72" s="112"/>
      <c r="E72" s="112"/>
      <c r="F72" s="100">
        <v>100982</v>
      </c>
      <c r="G72" s="100">
        <v>100982</v>
      </c>
      <c r="H72" s="100">
        <v>0</v>
      </c>
      <c r="I72" s="100">
        <v>0</v>
      </c>
      <c r="J72" s="100">
        <v>0</v>
      </c>
      <c r="K72" s="101">
        <v>0</v>
      </c>
    </row>
    <row r="73" spans="2:11" ht="11.25">
      <c r="B73" s="71" t="s">
        <v>287</v>
      </c>
      <c r="F73" s="100">
        <v>100000</v>
      </c>
      <c r="G73" s="100">
        <v>100000</v>
      </c>
      <c r="H73" s="100">
        <v>0</v>
      </c>
      <c r="I73" s="100">
        <v>0</v>
      </c>
      <c r="J73" s="100">
        <v>0</v>
      </c>
      <c r="K73" s="101">
        <v>0</v>
      </c>
    </row>
    <row r="74" ht="11.25">
      <c r="A74" s="71" t="s">
        <v>97</v>
      </c>
    </row>
    <row r="75" ht="11.25">
      <c r="A75" s="113" t="s">
        <v>349</v>
      </c>
    </row>
  </sheetData>
  <sheetProtection/>
  <mergeCells count="11">
    <mergeCell ref="G4:J4"/>
    <mergeCell ref="K5:K9"/>
    <mergeCell ref="F10:K10"/>
    <mergeCell ref="A1:K1"/>
    <mergeCell ref="A2:K2"/>
    <mergeCell ref="A4:E10"/>
    <mergeCell ref="F4:F9"/>
    <mergeCell ref="G5:G9"/>
    <mergeCell ref="H5:H9"/>
    <mergeCell ref="I5:I9"/>
    <mergeCell ref="J5:J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82" sqref="A82"/>
    </sheetView>
  </sheetViews>
  <sheetFormatPr defaultColWidth="10.28125" defaultRowHeight="12.75"/>
  <cols>
    <col min="1" max="2" width="1.1484375" style="114" customWidth="1"/>
    <col min="3" max="3" width="3.8515625" style="114" customWidth="1"/>
    <col min="4" max="4" width="6.140625" style="114" customWidth="1"/>
    <col min="5" max="6" width="1.1484375" style="114" customWidth="1"/>
    <col min="7" max="7" width="3.57421875" style="114" customWidth="1"/>
    <col min="8" max="8" width="0.5625" style="131" customWidth="1"/>
    <col min="9" max="9" width="6.8515625" style="114" customWidth="1"/>
    <col min="10" max="10" width="8.28125" style="114" bestFit="1" customWidth="1"/>
    <col min="11" max="11" width="8.7109375" style="114" customWidth="1"/>
    <col min="12" max="12" width="8.57421875" style="114" customWidth="1"/>
    <col min="13" max="13" width="8.00390625" style="114" customWidth="1"/>
    <col min="14" max="14" width="8.57421875" style="114" customWidth="1"/>
    <col min="15" max="15" width="7.140625" style="114" customWidth="1"/>
    <col min="16" max="17" width="7.28125" style="114" customWidth="1"/>
    <col min="18" max="18" width="9.140625" style="115" bestFit="1" customWidth="1"/>
    <col min="19" max="19" width="10.28125" style="115" customWidth="1"/>
    <col min="20" max="20" width="10.7109375" style="114" bestFit="1" customWidth="1"/>
    <col min="21" max="21" width="10.28125" style="114" customWidth="1"/>
    <col min="22" max="22" width="10.28125" style="116" customWidth="1"/>
    <col min="23" max="16384" width="10.28125" style="114" customWidth="1"/>
  </cols>
  <sheetData>
    <row r="1" spans="1:18" ht="12">
      <c r="A1" s="114" t="s">
        <v>0</v>
      </c>
      <c r="B1" s="275" t="s">
        <v>42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9" customHeight="1">
      <c r="A2" s="117"/>
      <c r="B2" s="118"/>
      <c r="C2" s="118"/>
      <c r="D2" s="118" t="s">
        <v>0</v>
      </c>
      <c r="E2" s="118"/>
      <c r="F2" s="118"/>
      <c r="G2" s="118"/>
      <c r="H2" s="119"/>
      <c r="I2" s="118"/>
      <c r="J2" s="118"/>
      <c r="K2" s="118"/>
      <c r="L2" s="118"/>
      <c r="M2" s="118"/>
      <c r="N2" s="118"/>
      <c r="O2" s="118"/>
      <c r="P2" s="118"/>
      <c r="Q2" s="120"/>
      <c r="R2" s="120"/>
    </row>
    <row r="3" spans="1:18" ht="11.25">
      <c r="A3" s="276" t="s">
        <v>43</v>
      </c>
      <c r="B3" s="277"/>
      <c r="C3" s="277"/>
      <c r="D3" s="277"/>
      <c r="E3" s="277"/>
      <c r="F3" s="277"/>
      <c r="G3" s="277"/>
      <c r="H3" s="278"/>
      <c r="I3" s="283" t="s">
        <v>44</v>
      </c>
      <c r="J3" s="284"/>
      <c r="K3" s="283" t="s">
        <v>45</v>
      </c>
      <c r="L3" s="289"/>
      <c r="M3" s="284"/>
      <c r="N3" s="292" t="s">
        <v>233</v>
      </c>
      <c r="O3" s="293"/>
      <c r="P3" s="268" t="s">
        <v>46</v>
      </c>
      <c r="Q3" s="268" t="s">
        <v>236</v>
      </c>
      <c r="R3" s="292" t="s">
        <v>257</v>
      </c>
    </row>
    <row r="4" spans="1:18" ht="11.25">
      <c r="A4" s="279"/>
      <c r="B4" s="279"/>
      <c r="C4" s="279"/>
      <c r="D4" s="279"/>
      <c r="E4" s="279"/>
      <c r="F4" s="279"/>
      <c r="G4" s="279"/>
      <c r="H4" s="280"/>
      <c r="I4" s="285"/>
      <c r="J4" s="286"/>
      <c r="K4" s="285"/>
      <c r="L4" s="290"/>
      <c r="M4" s="286"/>
      <c r="N4" s="294"/>
      <c r="O4" s="295"/>
      <c r="P4" s="269"/>
      <c r="Q4" s="269"/>
      <c r="R4" s="298"/>
    </row>
    <row r="5" spans="1:18" ht="11.25">
      <c r="A5" s="279"/>
      <c r="B5" s="279"/>
      <c r="C5" s="279"/>
      <c r="D5" s="279"/>
      <c r="E5" s="279"/>
      <c r="F5" s="279"/>
      <c r="G5" s="279"/>
      <c r="H5" s="280"/>
      <c r="I5" s="287"/>
      <c r="J5" s="288"/>
      <c r="K5" s="287"/>
      <c r="L5" s="291"/>
      <c r="M5" s="288"/>
      <c r="N5" s="296"/>
      <c r="O5" s="297"/>
      <c r="P5" s="269"/>
      <c r="Q5" s="269"/>
      <c r="R5" s="298"/>
    </row>
    <row r="6" spans="1:18" ht="11.25">
      <c r="A6" s="279"/>
      <c r="B6" s="279"/>
      <c r="C6" s="279"/>
      <c r="D6" s="279"/>
      <c r="E6" s="279"/>
      <c r="F6" s="279"/>
      <c r="G6" s="279"/>
      <c r="H6" s="280"/>
      <c r="I6" s="265" t="s">
        <v>47</v>
      </c>
      <c r="J6" s="265" t="s">
        <v>48</v>
      </c>
      <c r="K6" s="265" t="s">
        <v>49</v>
      </c>
      <c r="L6" s="265" t="s">
        <v>235</v>
      </c>
      <c r="M6" s="265" t="s">
        <v>50</v>
      </c>
      <c r="N6" s="268" t="s">
        <v>234</v>
      </c>
      <c r="O6" s="268" t="s">
        <v>51</v>
      </c>
      <c r="P6" s="269"/>
      <c r="Q6" s="269"/>
      <c r="R6" s="298"/>
    </row>
    <row r="7" spans="1:18" ht="11.25">
      <c r="A7" s="279"/>
      <c r="B7" s="279"/>
      <c r="C7" s="279"/>
      <c r="D7" s="279"/>
      <c r="E7" s="279"/>
      <c r="F7" s="279"/>
      <c r="G7" s="279"/>
      <c r="H7" s="280"/>
      <c r="I7" s="266"/>
      <c r="J7" s="266"/>
      <c r="K7" s="266"/>
      <c r="L7" s="266"/>
      <c r="M7" s="266"/>
      <c r="N7" s="269"/>
      <c r="O7" s="269"/>
      <c r="P7" s="269"/>
      <c r="Q7" s="269"/>
      <c r="R7" s="298"/>
    </row>
    <row r="8" spans="1:18" ht="11.25">
      <c r="A8" s="279"/>
      <c r="B8" s="279"/>
      <c r="C8" s="279"/>
      <c r="D8" s="279"/>
      <c r="E8" s="279"/>
      <c r="F8" s="279"/>
      <c r="G8" s="279"/>
      <c r="H8" s="280"/>
      <c r="I8" s="266"/>
      <c r="J8" s="266"/>
      <c r="K8" s="266"/>
      <c r="L8" s="266"/>
      <c r="M8" s="266"/>
      <c r="N8" s="269"/>
      <c r="O8" s="269"/>
      <c r="P8" s="269"/>
      <c r="Q8" s="269"/>
      <c r="R8" s="298"/>
    </row>
    <row r="9" spans="1:25" ht="11.25">
      <c r="A9" s="279"/>
      <c r="B9" s="279"/>
      <c r="C9" s="279"/>
      <c r="D9" s="279"/>
      <c r="E9" s="279"/>
      <c r="F9" s="279"/>
      <c r="G9" s="279"/>
      <c r="H9" s="280"/>
      <c r="I9" s="267"/>
      <c r="J9" s="267"/>
      <c r="K9" s="267"/>
      <c r="L9" s="267"/>
      <c r="M9" s="267"/>
      <c r="N9" s="270"/>
      <c r="O9" s="270"/>
      <c r="P9" s="270"/>
      <c r="Q9" s="270"/>
      <c r="R9" s="299"/>
      <c r="U9" s="121"/>
      <c r="V9" s="122"/>
      <c r="W9" s="121"/>
      <c r="X9" s="121"/>
      <c r="Y9" s="121"/>
    </row>
    <row r="10" spans="1:18" ht="15" customHeight="1">
      <c r="A10" s="281"/>
      <c r="B10" s="281"/>
      <c r="C10" s="281"/>
      <c r="D10" s="281"/>
      <c r="E10" s="281"/>
      <c r="F10" s="281"/>
      <c r="G10" s="281"/>
      <c r="H10" s="282"/>
      <c r="I10" s="123" t="s">
        <v>32</v>
      </c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27" ht="11.25" customHeight="1">
      <c r="A11" s="125"/>
      <c r="B11" s="126"/>
      <c r="C11" s="126"/>
      <c r="D11" s="126"/>
      <c r="E11" s="126"/>
      <c r="F11" s="126"/>
      <c r="G11" s="126"/>
      <c r="H11" s="127"/>
      <c r="I11" s="126"/>
      <c r="J11" s="126"/>
      <c r="K11" s="126"/>
      <c r="L11" s="126"/>
      <c r="M11" s="126"/>
      <c r="N11" s="126"/>
      <c r="O11" s="126"/>
      <c r="P11" s="126"/>
      <c r="Q11" s="126"/>
      <c r="R11" s="128"/>
      <c r="S11" s="129"/>
      <c r="T11" s="130"/>
      <c r="U11" s="130"/>
      <c r="V11" s="130"/>
      <c r="W11" s="130"/>
      <c r="X11" s="130"/>
      <c r="Y11" s="130"/>
      <c r="Z11" s="130"/>
      <c r="AA11" s="130"/>
    </row>
    <row r="12" spans="1:27" ht="12" customHeight="1">
      <c r="A12" s="274" t="s">
        <v>308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129"/>
      <c r="T12" s="130"/>
      <c r="U12" s="130"/>
      <c r="V12" s="130"/>
      <c r="W12" s="130"/>
      <c r="X12" s="130"/>
      <c r="Y12" s="130"/>
      <c r="Z12" s="130"/>
      <c r="AA12" s="130"/>
    </row>
    <row r="13" spans="1:27" ht="11.25">
      <c r="A13" s="127" t="s">
        <v>33</v>
      </c>
      <c r="B13" s="127"/>
      <c r="C13" s="127"/>
      <c r="D13" s="127"/>
      <c r="E13" s="127"/>
      <c r="F13" s="127"/>
      <c r="G13" s="127"/>
      <c r="H13" s="127"/>
      <c r="N13" s="116"/>
      <c r="P13" s="115"/>
      <c r="S13" s="129"/>
      <c r="T13" s="130"/>
      <c r="U13" s="130"/>
      <c r="V13" s="130"/>
      <c r="W13" s="130"/>
      <c r="X13" s="130"/>
      <c r="Y13" s="130"/>
      <c r="Z13" s="130"/>
      <c r="AA13" s="130"/>
    </row>
    <row r="14" spans="1:27" ht="11.25">
      <c r="A14" s="127"/>
      <c r="B14" s="127"/>
      <c r="C14" s="127" t="s">
        <v>52</v>
      </c>
      <c r="D14" s="127"/>
      <c r="E14" s="127"/>
      <c r="F14" s="127"/>
      <c r="G14" s="127"/>
      <c r="H14" s="127"/>
      <c r="P14" s="115"/>
      <c r="S14" s="129"/>
      <c r="T14" s="130"/>
      <c r="U14" s="130"/>
      <c r="V14" s="130"/>
      <c r="W14" s="130"/>
      <c r="X14" s="130"/>
      <c r="Y14" s="130"/>
      <c r="Z14" s="130"/>
      <c r="AA14" s="130"/>
    </row>
    <row r="15" spans="16:27" ht="8.25" customHeight="1">
      <c r="P15" s="115"/>
      <c r="S15" s="129"/>
      <c r="T15" s="130"/>
      <c r="U15" s="130"/>
      <c r="V15" s="130"/>
      <c r="W15" s="130"/>
      <c r="X15" s="130"/>
      <c r="Y15" s="130"/>
      <c r="Z15" s="130"/>
      <c r="AA15" s="130"/>
    </row>
    <row r="16" spans="1:27" ht="11.25">
      <c r="A16" s="132" t="s">
        <v>76</v>
      </c>
      <c r="I16" s="30">
        <v>123.377</v>
      </c>
      <c r="J16" s="30">
        <v>107986.147</v>
      </c>
      <c r="K16" s="30">
        <v>710705.543</v>
      </c>
      <c r="L16" s="30">
        <v>113055.787</v>
      </c>
      <c r="M16" s="30">
        <v>597649.756</v>
      </c>
      <c r="N16" s="30">
        <v>401283.506</v>
      </c>
      <c r="O16" s="30">
        <v>98573.961</v>
      </c>
      <c r="P16" s="30">
        <v>170.026</v>
      </c>
      <c r="Q16" s="30">
        <v>2572.34</v>
      </c>
      <c r="R16" s="31">
        <v>1208359.113</v>
      </c>
      <c r="S16" s="129"/>
      <c r="T16" s="130"/>
      <c r="U16" s="130"/>
      <c r="V16" s="130"/>
      <c r="W16" s="130"/>
      <c r="X16" s="130"/>
      <c r="Y16" s="130"/>
      <c r="Z16" s="130"/>
      <c r="AA16" s="130"/>
    </row>
    <row r="17" spans="9:27" ht="8.25" customHeight="1"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129"/>
      <c r="T17" s="130"/>
      <c r="U17" s="130"/>
      <c r="V17" s="130"/>
      <c r="W17" s="130"/>
      <c r="X17" s="130"/>
      <c r="Y17" s="130"/>
      <c r="Z17" s="130"/>
      <c r="AA17" s="130"/>
    </row>
    <row r="18" spans="1:27" ht="11.25">
      <c r="A18" s="114" t="s">
        <v>78</v>
      </c>
      <c r="D18" s="115" t="s">
        <v>240</v>
      </c>
      <c r="E18" s="133" t="s">
        <v>77</v>
      </c>
      <c r="I18" s="30">
        <v>36.821</v>
      </c>
      <c r="J18" s="30">
        <v>13020.257</v>
      </c>
      <c r="K18" s="30">
        <v>44691.168</v>
      </c>
      <c r="L18" s="30">
        <v>5812.016</v>
      </c>
      <c r="M18" s="30">
        <v>38879.152</v>
      </c>
      <c r="N18" s="30">
        <v>41855.072</v>
      </c>
      <c r="O18" s="30">
        <v>9118.921</v>
      </c>
      <c r="P18" s="30">
        <v>20.329</v>
      </c>
      <c r="Q18" s="30">
        <v>69.625</v>
      </c>
      <c r="R18" s="31">
        <v>103000.177</v>
      </c>
      <c r="S18" s="129"/>
      <c r="T18" s="130"/>
      <c r="U18" s="130"/>
      <c r="V18" s="130"/>
      <c r="W18" s="130"/>
      <c r="X18" s="130"/>
      <c r="Y18" s="130"/>
      <c r="Z18" s="130"/>
      <c r="AA18" s="130"/>
    </row>
    <row r="19" spans="9:27" ht="8.25" customHeight="1"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129"/>
      <c r="T19" s="130"/>
      <c r="U19" s="130"/>
      <c r="V19" s="130"/>
      <c r="W19" s="130"/>
      <c r="X19" s="130"/>
      <c r="Y19" s="130"/>
      <c r="Z19" s="130"/>
      <c r="AA19" s="130"/>
    </row>
    <row r="20" spans="1:28" s="115" customFormat="1" ht="11.25">
      <c r="A20" s="132" t="s">
        <v>237</v>
      </c>
      <c r="C20" s="134"/>
      <c r="D20" s="133" t="s">
        <v>240</v>
      </c>
      <c r="E20" s="133" t="s">
        <v>78</v>
      </c>
      <c r="F20" s="134"/>
      <c r="G20" s="134"/>
      <c r="H20" s="135"/>
      <c r="I20" s="30">
        <v>154.099</v>
      </c>
      <c r="J20" s="30">
        <v>37115.729</v>
      </c>
      <c r="K20" s="30">
        <v>136188.307</v>
      </c>
      <c r="L20" s="30">
        <v>27130.318</v>
      </c>
      <c r="M20" s="30">
        <v>109057.989</v>
      </c>
      <c r="N20" s="30">
        <v>115047.681</v>
      </c>
      <c r="O20" s="30">
        <v>30509.531</v>
      </c>
      <c r="P20" s="30">
        <v>46.466</v>
      </c>
      <c r="Q20" s="30">
        <v>8.319</v>
      </c>
      <c r="R20" s="31">
        <v>291939.814</v>
      </c>
      <c r="S20" s="129"/>
      <c r="T20" s="130"/>
      <c r="U20" s="130"/>
      <c r="V20" s="130"/>
      <c r="W20" s="130"/>
      <c r="X20" s="130"/>
      <c r="Y20" s="130"/>
      <c r="Z20" s="130"/>
      <c r="AA20" s="130"/>
      <c r="AB20" s="136"/>
    </row>
    <row r="21" spans="1:28" s="115" customFormat="1" ht="6" customHeight="1">
      <c r="A21" s="137"/>
      <c r="H21" s="138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139"/>
      <c r="T21" s="139"/>
      <c r="U21" s="139"/>
      <c r="V21" s="139"/>
      <c r="W21" s="139"/>
      <c r="X21" s="130"/>
      <c r="Y21" s="139"/>
      <c r="Z21" s="139"/>
      <c r="AA21" s="139"/>
      <c r="AB21" s="136"/>
    </row>
    <row r="22" spans="1:28" s="115" customFormat="1" ht="11.25">
      <c r="A22" s="140"/>
      <c r="B22" s="141" t="s">
        <v>53</v>
      </c>
      <c r="C22" s="142"/>
      <c r="D22" s="115" t="s">
        <v>240</v>
      </c>
      <c r="E22" s="133" t="s">
        <v>55</v>
      </c>
      <c r="F22" s="134"/>
      <c r="G22" s="143"/>
      <c r="H22" s="135"/>
      <c r="I22" s="30">
        <v>124.937</v>
      </c>
      <c r="J22" s="30">
        <v>25357.53</v>
      </c>
      <c r="K22" s="30">
        <v>91908.739</v>
      </c>
      <c r="L22" s="30">
        <v>18360.61</v>
      </c>
      <c r="M22" s="30">
        <v>73548.129</v>
      </c>
      <c r="N22" s="30">
        <v>78315.897</v>
      </c>
      <c r="O22" s="30">
        <v>20516.533</v>
      </c>
      <c r="P22" s="30">
        <v>36.946</v>
      </c>
      <c r="Q22" s="30">
        <v>45.741</v>
      </c>
      <c r="R22" s="31">
        <v>197945.713</v>
      </c>
      <c r="S22" s="139"/>
      <c r="T22" s="139"/>
      <c r="U22" s="139"/>
      <c r="V22" s="139"/>
      <c r="W22" s="139"/>
      <c r="X22" s="130"/>
      <c r="Y22" s="139"/>
      <c r="Z22" s="139"/>
      <c r="AA22" s="139"/>
      <c r="AB22" s="136"/>
    </row>
    <row r="23" spans="1:28" s="115" customFormat="1" ht="6" customHeight="1">
      <c r="A23" s="140"/>
      <c r="C23" s="142"/>
      <c r="E23" s="143"/>
      <c r="F23" s="143"/>
      <c r="G23" s="143"/>
      <c r="H23" s="135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139"/>
      <c r="T23" s="139"/>
      <c r="U23" s="139"/>
      <c r="V23" s="139"/>
      <c r="W23" s="139"/>
      <c r="X23" s="130"/>
      <c r="Y23" s="139"/>
      <c r="Z23" s="139"/>
      <c r="AA23" s="139"/>
      <c r="AB23" s="136"/>
    </row>
    <row r="24" spans="1:28" s="115" customFormat="1" ht="11.25">
      <c r="A24" s="137"/>
      <c r="D24" s="144" t="s">
        <v>54</v>
      </c>
      <c r="F24" s="133" t="s">
        <v>56</v>
      </c>
      <c r="H24" s="135"/>
      <c r="I24" s="30">
        <v>174.002</v>
      </c>
      <c r="J24" s="30">
        <v>16583.708</v>
      </c>
      <c r="K24" s="30">
        <v>65774.318</v>
      </c>
      <c r="L24" s="30">
        <v>13084.147</v>
      </c>
      <c r="M24" s="30">
        <v>52690.171</v>
      </c>
      <c r="N24" s="30">
        <v>55826.263</v>
      </c>
      <c r="O24" s="30">
        <v>12565.631</v>
      </c>
      <c r="P24" s="30">
        <v>39.407</v>
      </c>
      <c r="Q24" s="30">
        <v>0</v>
      </c>
      <c r="R24" s="31">
        <v>137879.182</v>
      </c>
      <c r="S24" s="139"/>
      <c r="T24" s="139"/>
      <c r="U24" s="139"/>
      <c r="V24" s="139"/>
      <c r="W24" s="139"/>
      <c r="X24" s="130"/>
      <c r="Y24" s="139"/>
      <c r="Z24" s="139"/>
      <c r="AA24" s="139"/>
      <c r="AB24" s="136"/>
    </row>
    <row r="25" spans="8:22" s="115" customFormat="1" ht="11.25">
      <c r="H25" s="138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145"/>
      <c r="T25" s="145"/>
      <c r="U25" s="145"/>
      <c r="V25" s="146"/>
    </row>
    <row r="26" spans="4:28" s="115" customFormat="1" ht="12" customHeight="1">
      <c r="D26" s="147"/>
      <c r="E26" s="147"/>
      <c r="F26" s="147"/>
      <c r="G26" s="148" t="s">
        <v>238</v>
      </c>
      <c r="H26" s="138"/>
      <c r="I26" s="65">
        <f>I16+I18+I20+I22+I24</f>
        <v>613.236</v>
      </c>
      <c r="J26" s="65">
        <f aca="true" t="shared" si="0" ref="J26:R26">J16+J18+J20+J22+J24</f>
        <v>200063.37099999998</v>
      </c>
      <c r="K26" s="65">
        <f t="shared" si="0"/>
        <v>1049268.075</v>
      </c>
      <c r="L26" s="65">
        <f t="shared" si="0"/>
        <v>177442.87799999997</v>
      </c>
      <c r="M26" s="65">
        <f t="shared" si="0"/>
        <v>871825.197</v>
      </c>
      <c r="N26" s="65">
        <f t="shared" si="0"/>
        <v>692328.419</v>
      </c>
      <c r="O26" s="65">
        <f t="shared" si="0"/>
        <v>171284.577</v>
      </c>
      <c r="P26" s="65">
        <f t="shared" si="0"/>
        <v>313.17400000000004</v>
      </c>
      <c r="Q26" s="65">
        <f t="shared" si="0"/>
        <v>2696.025</v>
      </c>
      <c r="R26" s="149">
        <f t="shared" si="0"/>
        <v>1939123.9989999998</v>
      </c>
      <c r="S26" s="136"/>
      <c r="T26" s="136"/>
      <c r="U26" s="136"/>
      <c r="V26" s="136"/>
      <c r="W26" s="136"/>
      <c r="X26" s="136"/>
      <c r="Y26" s="136"/>
      <c r="Z26" s="136"/>
      <c r="AA26" s="136"/>
      <c r="AB26" s="136"/>
    </row>
    <row r="27" spans="8:23" s="115" customFormat="1" ht="8.25" customHeight="1">
      <c r="H27" s="138"/>
      <c r="I27" s="45"/>
      <c r="J27" s="45"/>
      <c r="K27" s="45"/>
      <c r="L27" s="45"/>
      <c r="M27" s="45"/>
      <c r="N27" s="45"/>
      <c r="O27" s="45"/>
      <c r="P27" s="45"/>
      <c r="Q27" s="45"/>
      <c r="R27" s="45"/>
      <c r="T27" s="136"/>
      <c r="U27" s="136"/>
      <c r="V27" s="139"/>
      <c r="W27" s="136"/>
    </row>
    <row r="28" spans="8:22" s="115" customFormat="1" ht="8.25" customHeight="1">
      <c r="H28" s="138"/>
      <c r="I28" s="45"/>
      <c r="J28" s="45"/>
      <c r="K28" s="45"/>
      <c r="L28" s="45"/>
      <c r="M28" s="45"/>
      <c r="N28" s="45"/>
      <c r="O28" s="45"/>
      <c r="P28" s="45"/>
      <c r="Q28" s="45"/>
      <c r="R28" s="45"/>
      <c r="V28" s="150"/>
    </row>
    <row r="29" spans="1:22" s="115" customFormat="1" ht="11.25">
      <c r="A29" s="137" t="s">
        <v>38</v>
      </c>
      <c r="B29" s="137"/>
      <c r="C29" s="137"/>
      <c r="D29" s="137"/>
      <c r="E29" s="137"/>
      <c r="F29" s="137"/>
      <c r="G29" s="137"/>
      <c r="H29" s="147"/>
      <c r="I29" s="151"/>
      <c r="J29" s="45"/>
      <c r="K29" s="45"/>
      <c r="L29" s="45"/>
      <c r="M29" s="45"/>
      <c r="N29" s="45"/>
      <c r="O29" s="45"/>
      <c r="P29" s="45"/>
      <c r="Q29" s="45"/>
      <c r="R29" s="45"/>
      <c r="V29" s="150"/>
    </row>
    <row r="30" spans="1:22" s="115" customFormat="1" ht="11.25">
      <c r="A30" s="137"/>
      <c r="B30" s="137"/>
      <c r="C30" s="137" t="s">
        <v>52</v>
      </c>
      <c r="D30" s="137"/>
      <c r="E30" s="137"/>
      <c r="F30" s="137"/>
      <c r="G30" s="137"/>
      <c r="H30" s="147"/>
      <c r="I30" s="45"/>
      <c r="J30" s="45"/>
      <c r="K30" s="45"/>
      <c r="L30" s="45"/>
      <c r="M30" s="45"/>
      <c r="N30" s="45"/>
      <c r="O30" s="45"/>
      <c r="P30" s="45"/>
      <c r="Q30" s="45"/>
      <c r="R30" s="45"/>
      <c r="V30" s="150"/>
    </row>
    <row r="31" spans="8:22" s="115" customFormat="1" ht="8.25" customHeight="1">
      <c r="H31" s="138"/>
      <c r="I31" s="45" t="s">
        <v>0</v>
      </c>
      <c r="J31" s="45"/>
      <c r="K31" s="45"/>
      <c r="L31" s="45"/>
      <c r="M31" s="45"/>
      <c r="N31" s="45"/>
      <c r="O31" s="45"/>
      <c r="P31" s="45"/>
      <c r="Q31" s="45"/>
      <c r="R31" s="45"/>
      <c r="V31" s="150"/>
    </row>
    <row r="32" spans="2:22" s="115" customFormat="1" ht="11.25">
      <c r="B32" s="133" t="s">
        <v>57</v>
      </c>
      <c r="C32" s="134"/>
      <c r="D32" s="134"/>
      <c r="E32" s="134"/>
      <c r="F32" s="134"/>
      <c r="G32" s="134"/>
      <c r="H32" s="135"/>
      <c r="I32" s="30">
        <v>41.676</v>
      </c>
      <c r="J32" s="30">
        <v>2928.307</v>
      </c>
      <c r="K32" s="30">
        <v>5786.214</v>
      </c>
      <c r="L32" s="30">
        <v>1046.297</v>
      </c>
      <c r="M32" s="30">
        <v>4739.917</v>
      </c>
      <c r="N32" s="30">
        <v>9670.602</v>
      </c>
      <c r="O32" s="30">
        <v>1606.428</v>
      </c>
      <c r="P32" s="30">
        <v>3.324</v>
      </c>
      <c r="Q32" s="30">
        <v>0</v>
      </c>
      <c r="R32" s="31">
        <v>18990.254</v>
      </c>
      <c r="T32" s="145"/>
      <c r="U32" s="136"/>
      <c r="V32" s="150"/>
    </row>
    <row r="33" spans="1:22" s="115" customFormat="1" ht="6" customHeight="1">
      <c r="A33" s="152"/>
      <c r="B33" s="153"/>
      <c r="C33" s="153"/>
      <c r="D33" s="153"/>
      <c r="E33" s="153"/>
      <c r="F33" s="153"/>
      <c r="G33" s="153"/>
      <c r="H33" s="138"/>
      <c r="I33" s="30"/>
      <c r="J33" s="30"/>
      <c r="K33" s="30"/>
      <c r="L33" s="30"/>
      <c r="M33" s="30"/>
      <c r="N33" s="30"/>
      <c r="O33" s="30"/>
      <c r="P33" s="30"/>
      <c r="Q33" s="30"/>
      <c r="R33" s="31"/>
      <c r="T33" s="145"/>
      <c r="U33" s="136"/>
      <c r="V33" s="150"/>
    </row>
    <row r="34" spans="2:22" s="115" customFormat="1" ht="11.25">
      <c r="B34" s="154" t="s">
        <v>58</v>
      </c>
      <c r="D34" s="153" t="s">
        <v>240</v>
      </c>
      <c r="F34" s="133" t="s">
        <v>56</v>
      </c>
      <c r="H34" s="135"/>
      <c r="I34" s="30">
        <v>813.794</v>
      </c>
      <c r="J34" s="30">
        <v>43665.68</v>
      </c>
      <c r="K34" s="30">
        <v>212547.165</v>
      </c>
      <c r="L34" s="30">
        <v>47700.101</v>
      </c>
      <c r="M34" s="30">
        <v>164847.064</v>
      </c>
      <c r="N34" s="30">
        <v>228085.544</v>
      </c>
      <c r="O34" s="30">
        <v>32640.114</v>
      </c>
      <c r="P34" s="30">
        <v>166.987</v>
      </c>
      <c r="Q34" s="30">
        <v>162.024</v>
      </c>
      <c r="R34" s="31">
        <v>470381.207</v>
      </c>
      <c r="T34" s="145"/>
      <c r="U34" s="136"/>
      <c r="V34" s="145"/>
    </row>
    <row r="35" spans="1:22" s="115" customFormat="1" ht="6" customHeight="1">
      <c r="A35" s="155"/>
      <c r="B35" s="155"/>
      <c r="C35" s="155"/>
      <c r="D35" s="153"/>
      <c r="E35" s="153"/>
      <c r="F35" s="153"/>
      <c r="G35" s="153"/>
      <c r="H35" s="138"/>
      <c r="I35" s="30"/>
      <c r="J35" s="30"/>
      <c r="K35" s="30"/>
      <c r="L35" s="30"/>
      <c r="M35" s="30"/>
      <c r="N35" s="30"/>
      <c r="O35" s="30"/>
      <c r="P35" s="30"/>
      <c r="Q35" s="30"/>
      <c r="R35" s="31"/>
      <c r="T35" s="145"/>
      <c r="U35" s="136"/>
      <c r="V35" s="145"/>
    </row>
    <row r="36" spans="2:22" s="115" customFormat="1" ht="11.25">
      <c r="B36" s="154" t="s">
        <v>59</v>
      </c>
      <c r="D36" s="153" t="s">
        <v>240</v>
      </c>
      <c r="F36" s="133" t="s">
        <v>58</v>
      </c>
      <c r="H36" s="135"/>
      <c r="I36" s="30">
        <v>2558.301</v>
      </c>
      <c r="J36" s="30">
        <v>65227.317</v>
      </c>
      <c r="K36" s="30">
        <v>409944.388</v>
      </c>
      <c r="L36" s="30">
        <v>98913.81</v>
      </c>
      <c r="M36" s="30">
        <v>311030.578</v>
      </c>
      <c r="N36" s="30">
        <v>353796.126</v>
      </c>
      <c r="O36" s="30">
        <v>59785.777</v>
      </c>
      <c r="P36" s="30">
        <v>200.519</v>
      </c>
      <c r="Q36" s="30">
        <v>411.554</v>
      </c>
      <c r="R36" s="31">
        <v>793010.172</v>
      </c>
      <c r="T36" s="136"/>
      <c r="U36" s="136"/>
      <c r="V36" s="145"/>
    </row>
    <row r="37" spans="1:22" s="115" customFormat="1" ht="6" customHeight="1">
      <c r="A37" s="156"/>
      <c r="B37" s="155"/>
      <c r="C37" s="157"/>
      <c r="D37" s="153"/>
      <c r="E37" s="134"/>
      <c r="F37" s="134"/>
      <c r="G37" s="134"/>
      <c r="H37" s="135"/>
      <c r="I37" s="30"/>
      <c r="J37" s="30"/>
      <c r="K37" s="30"/>
      <c r="L37" s="30"/>
      <c r="M37" s="30"/>
      <c r="N37" s="30"/>
      <c r="O37" s="30"/>
      <c r="P37" s="30"/>
      <c r="Q37" s="30"/>
      <c r="R37" s="31"/>
      <c r="T37" s="145"/>
      <c r="U37" s="136"/>
      <c r="V37" s="145"/>
    </row>
    <row r="38" spans="1:24" s="115" customFormat="1" ht="11.25">
      <c r="A38" s="158"/>
      <c r="C38" s="154" t="s">
        <v>60</v>
      </c>
      <c r="D38" s="153" t="s">
        <v>240</v>
      </c>
      <c r="F38" s="133" t="s">
        <v>59</v>
      </c>
      <c r="H38" s="135"/>
      <c r="I38" s="30">
        <v>5382.294</v>
      </c>
      <c r="J38" s="58">
        <v>65160.835</v>
      </c>
      <c r="K38" s="58">
        <v>317582.254</v>
      </c>
      <c r="L38" s="58">
        <v>68396.383</v>
      </c>
      <c r="M38" s="30">
        <v>249185.871</v>
      </c>
      <c r="N38" s="58">
        <v>369865.453</v>
      </c>
      <c r="O38" s="58">
        <v>40990.494</v>
      </c>
      <c r="P38" s="58">
        <v>364.014</v>
      </c>
      <c r="Q38" s="58">
        <v>1521.841</v>
      </c>
      <c r="R38" s="31">
        <v>732470.802</v>
      </c>
      <c r="T38" s="145"/>
      <c r="U38" s="136"/>
      <c r="V38" s="145"/>
      <c r="W38" s="136"/>
      <c r="X38" s="136"/>
    </row>
    <row r="39" spans="1:22" s="115" customFormat="1" ht="6" customHeight="1">
      <c r="A39" s="156"/>
      <c r="B39" s="155"/>
      <c r="C39" s="157"/>
      <c r="D39" s="153"/>
      <c r="E39" s="134"/>
      <c r="F39" s="134"/>
      <c r="G39" s="134"/>
      <c r="H39" s="135"/>
      <c r="I39" s="58"/>
      <c r="J39" s="58"/>
      <c r="K39" s="58"/>
      <c r="L39" s="58"/>
      <c r="M39" s="58"/>
      <c r="N39" s="58"/>
      <c r="O39" s="58"/>
      <c r="P39" s="58"/>
      <c r="Q39" s="58"/>
      <c r="R39" s="159"/>
      <c r="T39" s="145"/>
      <c r="U39" s="136"/>
      <c r="V39" s="145"/>
    </row>
    <row r="40" spans="1:22" s="115" customFormat="1" ht="11.25">
      <c r="A40" s="156"/>
      <c r="C40" s="154" t="s">
        <v>61</v>
      </c>
      <c r="D40" s="153" t="s">
        <v>240</v>
      </c>
      <c r="G40" s="133" t="s">
        <v>60</v>
      </c>
      <c r="H40" s="135"/>
      <c r="I40" s="58">
        <v>4838.852</v>
      </c>
      <c r="J40" s="58">
        <v>41374.786</v>
      </c>
      <c r="K40" s="58">
        <v>183099.27</v>
      </c>
      <c r="L40" s="58">
        <v>39192.092</v>
      </c>
      <c r="M40" s="30">
        <v>143907.178</v>
      </c>
      <c r="N40" s="58">
        <v>257797.383</v>
      </c>
      <c r="O40" s="58">
        <v>21784.565</v>
      </c>
      <c r="P40" s="58">
        <v>242.01</v>
      </c>
      <c r="Q40" s="58">
        <v>811.265</v>
      </c>
      <c r="R40" s="159">
        <v>470756.039</v>
      </c>
      <c r="T40" s="136"/>
      <c r="U40" s="136"/>
      <c r="V40" s="145"/>
    </row>
    <row r="41" spans="1:22" s="115" customFormat="1" ht="6" customHeight="1">
      <c r="A41" s="156"/>
      <c r="B41" s="157"/>
      <c r="C41" s="157"/>
      <c r="D41" s="153"/>
      <c r="E41" s="134"/>
      <c r="F41" s="134"/>
      <c r="G41" s="134"/>
      <c r="H41" s="135"/>
      <c r="I41" s="58"/>
      <c r="J41" s="58"/>
      <c r="K41" s="58"/>
      <c r="L41" s="58"/>
      <c r="M41" s="58"/>
      <c r="N41" s="58"/>
      <c r="O41" s="58"/>
      <c r="P41" s="58"/>
      <c r="Q41" s="58"/>
      <c r="R41" s="159"/>
      <c r="S41" s="115" t="s">
        <v>274</v>
      </c>
      <c r="V41" s="145"/>
    </row>
    <row r="42" spans="1:22" s="115" customFormat="1" ht="11.25">
      <c r="A42" s="156"/>
      <c r="C42" s="154" t="s">
        <v>62</v>
      </c>
      <c r="D42" s="153" t="s">
        <v>240</v>
      </c>
      <c r="G42" s="133" t="s">
        <v>61</v>
      </c>
      <c r="H42" s="135"/>
      <c r="I42" s="58">
        <v>7384.991</v>
      </c>
      <c r="J42" s="58">
        <v>37880.663</v>
      </c>
      <c r="K42" s="58">
        <v>142868.109</v>
      </c>
      <c r="L42" s="58">
        <v>32086</v>
      </c>
      <c r="M42" s="30">
        <v>110782.109</v>
      </c>
      <c r="N42" s="58">
        <v>254956.331</v>
      </c>
      <c r="O42" s="58">
        <v>17373.85</v>
      </c>
      <c r="P42" s="58">
        <v>338.611</v>
      </c>
      <c r="Q42" s="58">
        <v>245.209</v>
      </c>
      <c r="R42" s="159">
        <v>428961.764</v>
      </c>
      <c r="S42" s="160"/>
      <c r="T42" s="136"/>
      <c r="V42" s="145"/>
    </row>
    <row r="43" spans="1:22" s="115" customFormat="1" ht="6" customHeight="1">
      <c r="A43" s="161"/>
      <c r="B43" s="141"/>
      <c r="C43" s="141"/>
      <c r="D43" s="153"/>
      <c r="E43" s="134"/>
      <c r="F43" s="134"/>
      <c r="G43" s="134"/>
      <c r="H43" s="135"/>
      <c r="I43" s="58"/>
      <c r="J43" s="58"/>
      <c r="K43" s="58"/>
      <c r="L43" s="58"/>
      <c r="M43" s="58"/>
      <c r="N43" s="58"/>
      <c r="O43" s="58"/>
      <c r="P43" s="58"/>
      <c r="Q43" s="58"/>
      <c r="R43" s="159"/>
      <c r="T43" s="136"/>
      <c r="U43" s="136"/>
      <c r="V43" s="145"/>
    </row>
    <row r="44" spans="1:22" s="115" customFormat="1" ht="11.25">
      <c r="A44" s="152"/>
      <c r="B44" s="153"/>
      <c r="C44" s="153"/>
      <c r="D44" s="162" t="s">
        <v>54</v>
      </c>
      <c r="G44" s="133" t="s">
        <v>62</v>
      </c>
      <c r="H44" s="135"/>
      <c r="I44" s="58">
        <v>959.798</v>
      </c>
      <c r="J44" s="58">
        <v>2460.72</v>
      </c>
      <c r="K44" s="58">
        <v>7146.121</v>
      </c>
      <c r="L44" s="58">
        <v>1995.577</v>
      </c>
      <c r="M44" s="30">
        <v>5150.544</v>
      </c>
      <c r="N44" s="58">
        <v>16873.702</v>
      </c>
      <c r="O44" s="58">
        <v>908.218</v>
      </c>
      <c r="P44" s="58">
        <v>30.99</v>
      </c>
      <c r="Q44" s="58">
        <v>107.683</v>
      </c>
      <c r="R44" s="159">
        <v>26491.655</v>
      </c>
      <c r="V44" s="145"/>
    </row>
    <row r="45" spans="8:22" s="115" customFormat="1" ht="11.25">
      <c r="H45" s="138"/>
      <c r="I45" s="58"/>
      <c r="J45" s="58"/>
      <c r="K45" s="58"/>
      <c r="L45" s="58"/>
      <c r="M45" s="58"/>
      <c r="N45" s="58"/>
      <c r="O45" s="58"/>
      <c r="P45" s="58"/>
      <c r="Q45" s="58"/>
      <c r="R45" s="159"/>
      <c r="T45" s="136"/>
      <c r="V45" s="150"/>
    </row>
    <row r="46" spans="5:22" s="115" customFormat="1" ht="12" customHeight="1">
      <c r="E46" s="163"/>
      <c r="F46" s="163"/>
      <c r="G46" s="148" t="s">
        <v>238</v>
      </c>
      <c r="H46" s="138"/>
      <c r="I46" s="66">
        <f>I32+I34+I36+I38+I40+I42+I44</f>
        <v>21979.705999999995</v>
      </c>
      <c r="J46" s="66">
        <f aca="true" t="shared" si="1" ref="J46:R46">J32+J34+J36+J38+J40+J42+J44</f>
        <v>258698.308</v>
      </c>
      <c r="K46" s="66">
        <f t="shared" si="1"/>
        <v>1278973.521</v>
      </c>
      <c r="L46" s="66">
        <f t="shared" si="1"/>
        <v>289330.25999999995</v>
      </c>
      <c r="M46" s="66">
        <f t="shared" si="1"/>
        <v>989643.2609999999</v>
      </c>
      <c r="N46" s="66">
        <f t="shared" si="1"/>
        <v>1491045.141</v>
      </c>
      <c r="O46" s="66">
        <f t="shared" si="1"/>
        <v>175089.446</v>
      </c>
      <c r="P46" s="66">
        <f t="shared" si="1"/>
        <v>1346.4550000000002</v>
      </c>
      <c r="Q46" s="66">
        <f t="shared" si="1"/>
        <v>3259.5759999999996</v>
      </c>
      <c r="R46" s="149">
        <f t="shared" si="1"/>
        <v>2941061.8929999997</v>
      </c>
      <c r="S46" s="164"/>
      <c r="T46" s="145"/>
      <c r="V46" s="150"/>
    </row>
    <row r="47" spans="8:22" s="115" customFormat="1" ht="8.25" customHeight="1">
      <c r="H47" s="138"/>
      <c r="I47" s="66"/>
      <c r="J47" s="66"/>
      <c r="K47" s="66"/>
      <c r="L47" s="66"/>
      <c r="M47" s="58"/>
      <c r="N47" s="66"/>
      <c r="O47" s="66"/>
      <c r="P47" s="66"/>
      <c r="Q47" s="66"/>
      <c r="R47" s="159"/>
      <c r="T47" s="145"/>
      <c r="V47" s="150"/>
    </row>
    <row r="48" spans="4:22" s="115" customFormat="1" ht="12" customHeight="1">
      <c r="D48" s="147"/>
      <c r="E48" s="147"/>
      <c r="F48" s="147"/>
      <c r="G48" s="148" t="s">
        <v>79</v>
      </c>
      <c r="H48" s="147"/>
      <c r="I48" s="66">
        <f>I26+I46</f>
        <v>22592.941999999995</v>
      </c>
      <c r="J48" s="66">
        <f aca="true" t="shared" si="2" ref="J48:R48">J26+J46</f>
        <v>458761.679</v>
      </c>
      <c r="K48" s="66">
        <f t="shared" si="2"/>
        <v>2328241.596</v>
      </c>
      <c r="L48" s="66">
        <f t="shared" si="2"/>
        <v>466773.1379999999</v>
      </c>
      <c r="M48" s="66">
        <f t="shared" si="2"/>
        <v>1861468.458</v>
      </c>
      <c r="N48" s="66">
        <f t="shared" si="2"/>
        <v>2183373.56</v>
      </c>
      <c r="O48" s="66">
        <f t="shared" si="2"/>
        <v>346374.023</v>
      </c>
      <c r="P48" s="66">
        <f t="shared" si="2"/>
        <v>1659.6290000000001</v>
      </c>
      <c r="Q48" s="66">
        <f t="shared" si="2"/>
        <v>5955.601</v>
      </c>
      <c r="R48" s="149">
        <f t="shared" si="2"/>
        <v>4880185.891999999</v>
      </c>
      <c r="T48" s="145"/>
      <c r="V48" s="150"/>
    </row>
    <row r="49" spans="3:22" s="115" customFormat="1" ht="9.75" customHeight="1">
      <c r="C49" s="147"/>
      <c r="D49" s="147"/>
      <c r="E49" s="147"/>
      <c r="F49" s="147"/>
      <c r="G49" s="147"/>
      <c r="H49" s="147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T49" s="145"/>
      <c r="V49" s="150"/>
    </row>
    <row r="50" spans="1:22" s="115" customFormat="1" ht="15" customHeight="1">
      <c r="A50" s="271" t="s">
        <v>309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T50" s="145" t="s">
        <v>275</v>
      </c>
      <c r="V50" s="150"/>
    </row>
    <row r="51" spans="3:22" s="115" customFormat="1" ht="9.75" customHeight="1">
      <c r="C51" s="147"/>
      <c r="D51" s="147"/>
      <c r="E51" s="147"/>
      <c r="F51" s="147"/>
      <c r="G51" s="147"/>
      <c r="H51" s="147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T51" s="145"/>
      <c r="V51" s="150"/>
    </row>
    <row r="52" spans="1:22" s="115" customFormat="1" ht="12.75" customHeight="1">
      <c r="A52" s="272" t="s">
        <v>33</v>
      </c>
      <c r="B52" s="273"/>
      <c r="C52" s="273"/>
      <c r="D52" s="273"/>
      <c r="E52" s="273"/>
      <c r="F52" s="273"/>
      <c r="G52" s="273"/>
      <c r="H52" s="138"/>
      <c r="I52" s="30">
        <v>1759.075</v>
      </c>
      <c r="J52" s="30">
        <v>614109.771</v>
      </c>
      <c r="K52" s="30">
        <v>3486638.569</v>
      </c>
      <c r="L52" s="30">
        <v>260136.843</v>
      </c>
      <c r="M52" s="30">
        <v>3226501.726</v>
      </c>
      <c r="N52" s="30">
        <v>1364588.95</v>
      </c>
      <c r="O52" s="30">
        <v>339329.311</v>
      </c>
      <c r="P52" s="30">
        <v>9667.592</v>
      </c>
      <c r="Q52" s="30">
        <v>9261.864</v>
      </c>
      <c r="R52" s="31">
        <v>5565218.289</v>
      </c>
      <c r="T52" s="145"/>
      <c r="V52" s="150"/>
    </row>
    <row r="53" spans="3:22" s="115" customFormat="1" ht="6" customHeight="1">
      <c r="C53" s="138"/>
      <c r="D53" s="138"/>
      <c r="E53" s="138"/>
      <c r="F53" s="138"/>
      <c r="G53" s="138"/>
      <c r="H53" s="138"/>
      <c r="I53" s="30"/>
      <c r="J53" s="30"/>
      <c r="K53" s="30"/>
      <c r="L53" s="30"/>
      <c r="M53" s="30"/>
      <c r="N53" s="30"/>
      <c r="O53" s="30"/>
      <c r="P53" s="30"/>
      <c r="Q53" s="30"/>
      <c r="R53" s="31"/>
      <c r="T53" s="145"/>
      <c r="V53" s="150"/>
    </row>
    <row r="54" spans="1:22" s="115" customFormat="1" ht="15" customHeight="1">
      <c r="A54" s="272" t="s">
        <v>276</v>
      </c>
      <c r="B54" s="273"/>
      <c r="C54" s="273"/>
      <c r="D54" s="273"/>
      <c r="E54" s="273"/>
      <c r="F54" s="273"/>
      <c r="G54" s="273"/>
      <c r="H54" s="138"/>
      <c r="I54" s="30">
        <v>64387.163</v>
      </c>
      <c r="J54" s="58">
        <v>785281.871</v>
      </c>
      <c r="K54" s="58">
        <v>4170856.331</v>
      </c>
      <c r="L54" s="58">
        <v>550131.563</v>
      </c>
      <c r="M54" s="58">
        <v>3620724.768</v>
      </c>
      <c r="N54" s="58">
        <v>2938870.902</v>
      </c>
      <c r="O54" s="58">
        <v>346867.043</v>
      </c>
      <c r="P54" s="58">
        <v>21341.309</v>
      </c>
      <c r="Q54" s="58">
        <v>23660.61</v>
      </c>
      <c r="R54" s="31">
        <v>7801133.666</v>
      </c>
      <c r="T54" s="145"/>
      <c r="V54" s="150"/>
    </row>
    <row r="55" spans="3:22" s="115" customFormat="1" ht="6" customHeight="1">
      <c r="C55" s="147"/>
      <c r="D55" s="147"/>
      <c r="E55" s="147"/>
      <c r="F55" s="147"/>
      <c r="G55" s="147"/>
      <c r="H55" s="147"/>
      <c r="I55" s="58"/>
      <c r="J55" s="58"/>
      <c r="K55" s="58"/>
      <c r="L55" s="58"/>
      <c r="M55" s="58"/>
      <c r="N55" s="58"/>
      <c r="O55" s="58"/>
      <c r="P55" s="58"/>
      <c r="Q55" s="58"/>
      <c r="R55" s="159"/>
      <c r="T55" s="145"/>
      <c r="V55" s="150"/>
    </row>
    <row r="56" spans="1:22" s="137" customFormat="1" ht="15" customHeight="1">
      <c r="A56" s="166"/>
      <c r="B56" s="167"/>
      <c r="C56" s="147"/>
      <c r="D56" s="167"/>
      <c r="E56" s="167"/>
      <c r="F56" s="167"/>
      <c r="G56" s="148" t="s">
        <v>79</v>
      </c>
      <c r="H56" s="147"/>
      <c r="I56" s="66">
        <f>I52+I54</f>
        <v>66146.238</v>
      </c>
      <c r="J56" s="66">
        <f aca="true" t="shared" si="3" ref="J56:R56">J52+J54</f>
        <v>1399391.642</v>
      </c>
      <c r="K56" s="66">
        <f t="shared" si="3"/>
        <v>7657494.9</v>
      </c>
      <c r="L56" s="66">
        <f t="shared" si="3"/>
        <v>810268.406</v>
      </c>
      <c r="M56" s="66">
        <f t="shared" si="3"/>
        <v>6847226.494</v>
      </c>
      <c r="N56" s="66">
        <f t="shared" si="3"/>
        <v>4303459.852</v>
      </c>
      <c r="O56" s="66">
        <f t="shared" si="3"/>
        <v>686196.354</v>
      </c>
      <c r="P56" s="66">
        <f t="shared" si="3"/>
        <v>31008.901</v>
      </c>
      <c r="Q56" s="66">
        <f t="shared" si="3"/>
        <v>32922.474</v>
      </c>
      <c r="R56" s="168">
        <f t="shared" si="3"/>
        <v>13366351.955</v>
      </c>
      <c r="T56" s="169"/>
      <c r="V56" s="170"/>
    </row>
    <row r="57" spans="3:22" s="115" customFormat="1" ht="9.75" customHeight="1">
      <c r="C57" s="147"/>
      <c r="D57" s="147"/>
      <c r="E57" s="147"/>
      <c r="F57" s="147"/>
      <c r="G57" s="147"/>
      <c r="H57" s="147"/>
      <c r="I57" s="165"/>
      <c r="J57" s="165"/>
      <c r="K57" s="165"/>
      <c r="L57" s="165"/>
      <c r="M57" s="165"/>
      <c r="N57" s="165"/>
      <c r="O57" s="165"/>
      <c r="P57" s="165"/>
      <c r="Q57" s="171"/>
      <c r="R57" s="165"/>
      <c r="S57" s="164"/>
      <c r="T57" s="145"/>
      <c r="U57" s="172"/>
      <c r="V57" s="150"/>
    </row>
    <row r="58" spans="1:22" s="115" customFormat="1" ht="12" customHeight="1">
      <c r="A58" s="274" t="s">
        <v>63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T58" s="145"/>
      <c r="V58" s="150"/>
    </row>
    <row r="59" spans="2:22" s="115" customFormat="1" ht="6" customHeight="1">
      <c r="B59" s="173"/>
      <c r="C59" s="173"/>
      <c r="D59" s="173"/>
      <c r="E59" s="173"/>
      <c r="F59" s="173"/>
      <c r="G59" s="173"/>
      <c r="H59" s="147"/>
      <c r="I59" s="174"/>
      <c r="J59" s="174"/>
      <c r="K59" s="174"/>
      <c r="L59" s="274"/>
      <c r="M59" s="274"/>
      <c r="N59" s="274"/>
      <c r="O59" s="274"/>
      <c r="P59" s="174"/>
      <c r="Q59" s="174"/>
      <c r="R59" s="174"/>
      <c r="T59" s="136"/>
      <c r="V59" s="150"/>
    </row>
    <row r="60" spans="1:29" ht="13.5" customHeight="1">
      <c r="A60" s="264" t="s">
        <v>303</v>
      </c>
      <c r="B60" s="264"/>
      <c r="C60" s="264"/>
      <c r="D60" s="264"/>
      <c r="E60" s="264"/>
      <c r="F60" s="264"/>
      <c r="G60" s="264"/>
      <c r="H60" s="127"/>
      <c r="I60" s="175">
        <v>19904146</v>
      </c>
      <c r="J60" s="175">
        <v>396570958</v>
      </c>
      <c r="K60" s="175">
        <v>2347193876</v>
      </c>
      <c r="L60" s="175">
        <v>33316113</v>
      </c>
      <c r="M60" s="175">
        <v>2313877763</v>
      </c>
      <c r="N60" s="175">
        <v>18259195</v>
      </c>
      <c r="O60" s="175">
        <v>4327135</v>
      </c>
      <c r="P60" s="175">
        <v>19357757</v>
      </c>
      <c r="Q60" s="175">
        <v>13956338</v>
      </c>
      <c r="R60" s="176">
        <v>2786253292</v>
      </c>
      <c r="T60" s="177"/>
      <c r="U60" s="177"/>
      <c r="V60" s="177"/>
      <c r="W60" s="177"/>
      <c r="X60" s="177"/>
      <c r="Y60" s="177"/>
      <c r="Z60" s="177"/>
      <c r="AA60" s="177"/>
      <c r="AB60" s="177"/>
      <c r="AC60" s="178"/>
    </row>
    <row r="61" spans="1:29" ht="6" customHeight="1">
      <c r="A61" s="179"/>
      <c r="B61" s="179"/>
      <c r="C61" s="179"/>
      <c r="D61" s="179"/>
      <c r="E61" s="179"/>
      <c r="F61" s="179"/>
      <c r="G61" s="179"/>
      <c r="I61" s="175"/>
      <c r="J61" s="175"/>
      <c r="K61" s="175"/>
      <c r="L61" s="175"/>
      <c r="M61" s="175"/>
      <c r="N61" s="175"/>
      <c r="O61" s="175"/>
      <c r="P61" s="175"/>
      <c r="Q61" s="175"/>
      <c r="R61" s="176"/>
      <c r="T61" s="177"/>
      <c r="U61" s="177"/>
      <c r="V61" s="177"/>
      <c r="W61" s="177"/>
      <c r="X61" s="177"/>
      <c r="Y61" s="177"/>
      <c r="Z61" s="177"/>
      <c r="AA61" s="177"/>
      <c r="AB61" s="177"/>
      <c r="AC61" s="178"/>
    </row>
    <row r="62" spans="1:18" ht="13.5" customHeight="1">
      <c r="A62" s="264" t="s">
        <v>269</v>
      </c>
      <c r="B62" s="264"/>
      <c r="C62" s="264"/>
      <c r="D62" s="264"/>
      <c r="E62" s="264"/>
      <c r="F62" s="264"/>
      <c r="G62" s="264"/>
      <c r="I62" s="175">
        <v>24165321</v>
      </c>
      <c r="J62" s="175">
        <v>516473906</v>
      </c>
      <c r="K62" s="175">
        <v>2601510274</v>
      </c>
      <c r="L62" s="175">
        <v>433216287</v>
      </c>
      <c r="M62" s="175">
        <v>2168293987</v>
      </c>
      <c r="N62" s="175">
        <v>2025537994</v>
      </c>
      <c r="O62" s="175">
        <v>250532563</v>
      </c>
      <c r="P62" s="175">
        <v>7990693</v>
      </c>
      <c r="Q62" s="175">
        <v>8610475</v>
      </c>
      <c r="R62" s="176">
        <v>5001604939</v>
      </c>
    </row>
    <row r="63" spans="1:29" ht="6" customHeight="1">
      <c r="A63" s="179"/>
      <c r="B63" s="179"/>
      <c r="C63" s="179"/>
      <c r="D63" s="179"/>
      <c r="E63" s="179"/>
      <c r="F63" s="179"/>
      <c r="G63" s="179"/>
      <c r="I63" s="175"/>
      <c r="J63" s="175"/>
      <c r="K63" s="175"/>
      <c r="L63" s="175"/>
      <c r="M63" s="175"/>
      <c r="N63" s="175"/>
      <c r="O63" s="175"/>
      <c r="P63" s="175"/>
      <c r="Q63" s="175"/>
      <c r="R63" s="176"/>
      <c r="T63" s="178"/>
      <c r="U63" s="178"/>
      <c r="V63" s="180"/>
      <c r="W63" s="178"/>
      <c r="X63" s="178"/>
      <c r="Y63" s="178"/>
      <c r="Z63" s="178"/>
      <c r="AA63" s="178"/>
      <c r="AB63" s="178"/>
      <c r="AC63" s="178"/>
    </row>
    <row r="64" spans="1:18" ht="13.5" customHeight="1">
      <c r="A64" s="264" t="s">
        <v>270</v>
      </c>
      <c r="B64" s="264"/>
      <c r="C64" s="264"/>
      <c r="D64" s="264"/>
      <c r="E64" s="264"/>
      <c r="F64" s="264"/>
      <c r="G64" s="264"/>
      <c r="I64" s="175">
        <v>23807214</v>
      </c>
      <c r="J64" s="175">
        <v>454126489</v>
      </c>
      <c r="K64" s="175">
        <v>2431347502</v>
      </c>
      <c r="L64" s="175">
        <v>481533342</v>
      </c>
      <c r="M64" s="175">
        <v>1949814160</v>
      </c>
      <c r="N64" s="175">
        <v>1951764812</v>
      </c>
      <c r="O64" s="175">
        <v>236331263</v>
      </c>
      <c r="P64" s="175">
        <v>1729763</v>
      </c>
      <c r="Q64" s="175">
        <v>4958684</v>
      </c>
      <c r="R64" s="176">
        <v>4622532385</v>
      </c>
    </row>
    <row r="65" spans="1:18" ht="6" customHeight="1">
      <c r="A65" s="179"/>
      <c r="B65" s="179"/>
      <c r="C65" s="179"/>
      <c r="D65" s="179"/>
      <c r="E65" s="179"/>
      <c r="F65" s="179"/>
      <c r="G65" s="179"/>
      <c r="I65" s="175"/>
      <c r="J65" s="175"/>
      <c r="K65" s="175"/>
      <c r="L65" s="175"/>
      <c r="M65" s="175"/>
      <c r="N65" s="175"/>
      <c r="O65" s="175"/>
      <c r="P65" s="175"/>
      <c r="Q65" s="175"/>
      <c r="R65" s="176"/>
    </row>
    <row r="66" spans="1:18" ht="13.5" customHeight="1">
      <c r="A66" s="264" t="s">
        <v>271</v>
      </c>
      <c r="B66" s="264"/>
      <c r="C66" s="264"/>
      <c r="D66" s="264"/>
      <c r="E66" s="264"/>
      <c r="F66" s="264"/>
      <c r="G66" s="264"/>
      <c r="I66" s="175">
        <v>17449978</v>
      </c>
      <c r="J66" s="175">
        <v>390332749</v>
      </c>
      <c r="K66" s="175">
        <v>2428984557</v>
      </c>
      <c r="L66" s="175">
        <v>932488139</v>
      </c>
      <c r="M66" s="175">
        <v>1496496418</v>
      </c>
      <c r="N66" s="175">
        <v>3910782150</v>
      </c>
      <c r="O66" s="175">
        <v>492167666</v>
      </c>
      <c r="P66" s="175">
        <v>759607</v>
      </c>
      <c r="Q66" s="175">
        <v>2395487</v>
      </c>
      <c r="R66" s="176">
        <v>6310384055</v>
      </c>
    </row>
    <row r="67" spans="1:18" ht="6" customHeight="1">
      <c r="A67" s="179"/>
      <c r="B67" s="179"/>
      <c r="C67" s="179"/>
      <c r="D67" s="179"/>
      <c r="E67" s="179"/>
      <c r="F67" s="179"/>
      <c r="G67" s="179"/>
      <c r="I67" s="175"/>
      <c r="J67" s="175"/>
      <c r="K67" s="175"/>
      <c r="L67" s="175"/>
      <c r="M67" s="175"/>
      <c r="N67" s="175"/>
      <c r="O67" s="175"/>
      <c r="P67" s="175"/>
      <c r="Q67" s="175"/>
      <c r="R67" s="176"/>
    </row>
    <row r="68" spans="1:22" s="181" customFormat="1" ht="13.5" customHeight="1">
      <c r="A68" s="264" t="s">
        <v>268</v>
      </c>
      <c r="B68" s="264"/>
      <c r="C68" s="264"/>
      <c r="D68" s="264"/>
      <c r="E68" s="264"/>
      <c r="F68" s="264"/>
      <c r="G68" s="264"/>
      <c r="H68" s="131"/>
      <c r="I68" s="175">
        <v>20169438</v>
      </c>
      <c r="J68" s="175">
        <v>407579153</v>
      </c>
      <c r="K68" s="175">
        <v>2499302463</v>
      </c>
      <c r="L68" s="175">
        <v>-49079186</v>
      </c>
      <c r="M68" s="175">
        <v>2548381649</v>
      </c>
      <c r="N68" s="175">
        <v>-1056660</v>
      </c>
      <c r="O68" s="175">
        <v>-5486892</v>
      </c>
      <c r="P68" s="175">
        <v>20136366</v>
      </c>
      <c r="Q68" s="175">
        <v>11234579</v>
      </c>
      <c r="R68" s="176">
        <v>3000957633</v>
      </c>
      <c r="S68" s="137"/>
      <c r="V68" s="182"/>
    </row>
    <row r="69" spans="1:18" ht="6" customHeight="1">
      <c r="A69" s="183"/>
      <c r="B69" s="183"/>
      <c r="C69" s="183"/>
      <c r="D69" s="183"/>
      <c r="E69" s="183"/>
      <c r="F69" s="183"/>
      <c r="G69" s="183"/>
      <c r="I69" s="175"/>
      <c r="J69" s="175"/>
      <c r="K69" s="175"/>
      <c r="L69" s="175"/>
      <c r="M69" s="175"/>
      <c r="N69" s="175"/>
      <c r="O69" s="175"/>
      <c r="P69" s="175"/>
      <c r="Q69" s="175"/>
      <c r="R69" s="176"/>
    </row>
    <row r="70" spans="1:20" ht="13.5" customHeight="1">
      <c r="A70" s="264" t="s">
        <v>277</v>
      </c>
      <c r="B70" s="264"/>
      <c r="C70" s="264"/>
      <c r="D70" s="264"/>
      <c r="E70" s="264"/>
      <c r="F70" s="264"/>
      <c r="G70" s="264"/>
      <c r="I70" s="175">
        <v>24290947</v>
      </c>
      <c r="J70" s="175">
        <v>526258795</v>
      </c>
      <c r="K70" s="175">
        <v>2782855157</v>
      </c>
      <c r="L70" s="175">
        <v>459384795</v>
      </c>
      <c r="M70" s="175">
        <v>2323470362</v>
      </c>
      <c r="N70" s="175">
        <v>2096197749</v>
      </c>
      <c r="O70" s="175">
        <v>323868346</v>
      </c>
      <c r="P70" s="175">
        <v>8369132</v>
      </c>
      <c r="Q70" s="175">
        <v>8805442</v>
      </c>
      <c r="R70" s="176">
        <v>5311260773</v>
      </c>
      <c r="T70" s="164"/>
    </row>
    <row r="71" spans="9:18" ht="6" customHeight="1">
      <c r="I71" s="175"/>
      <c r="J71" s="175"/>
      <c r="K71" s="175"/>
      <c r="L71" s="175"/>
      <c r="M71" s="175"/>
      <c r="N71" s="175"/>
      <c r="O71" s="175"/>
      <c r="P71" s="175"/>
      <c r="Q71" s="175"/>
      <c r="R71" s="176"/>
    </row>
    <row r="72" spans="1:20" ht="13.5" customHeight="1">
      <c r="A72" s="114" t="s">
        <v>289</v>
      </c>
      <c r="I72" s="175">
        <v>21906174</v>
      </c>
      <c r="J72" s="175">
        <v>447799557</v>
      </c>
      <c r="K72" s="175">
        <v>2834156595.9999995</v>
      </c>
      <c r="L72" s="175">
        <v>506637398.00000006</v>
      </c>
      <c r="M72" s="175">
        <v>2327519198</v>
      </c>
      <c r="N72" s="175">
        <v>2018876734.0000002</v>
      </c>
      <c r="O72" s="175">
        <v>305025051</v>
      </c>
      <c r="P72" s="175">
        <v>1490827</v>
      </c>
      <c r="Q72" s="175">
        <v>6009376.999999999</v>
      </c>
      <c r="R72" s="176">
        <v>5128626918.000001</v>
      </c>
      <c r="T72" s="178"/>
    </row>
    <row r="73" spans="9:18" ht="6" customHeight="1">
      <c r="I73" s="175"/>
      <c r="J73" s="175"/>
      <c r="K73" s="175"/>
      <c r="L73" s="175"/>
      <c r="M73" s="175"/>
      <c r="N73" s="175"/>
      <c r="O73" s="175"/>
      <c r="P73" s="175"/>
      <c r="Q73" s="175"/>
      <c r="R73" s="176"/>
    </row>
    <row r="74" spans="1:19" ht="13.5" customHeight="1">
      <c r="A74" s="114" t="s">
        <v>304</v>
      </c>
      <c r="I74" s="175">
        <v>19117276</v>
      </c>
      <c r="J74" s="175">
        <v>400561108</v>
      </c>
      <c r="K74" s="175">
        <v>2449788551</v>
      </c>
      <c r="L74" s="175">
        <v>1063471946</v>
      </c>
      <c r="M74" s="175">
        <v>1386316605</v>
      </c>
      <c r="N74" s="175">
        <v>4148040038</v>
      </c>
      <c r="O74" s="175">
        <v>646872190</v>
      </c>
      <c r="P74" s="175">
        <v>917797</v>
      </c>
      <c r="Q74" s="175">
        <v>6121902</v>
      </c>
      <c r="R74" s="176">
        <v>6607946916</v>
      </c>
      <c r="S74" s="164"/>
    </row>
    <row r="75" spans="9:18" ht="6" customHeight="1">
      <c r="I75" s="175"/>
      <c r="J75" s="175"/>
      <c r="K75" s="175"/>
      <c r="L75" s="175"/>
      <c r="M75" s="175"/>
      <c r="N75" s="175"/>
      <c r="O75" s="175"/>
      <c r="P75" s="175"/>
      <c r="Q75" s="175"/>
      <c r="R75" s="176"/>
    </row>
    <row r="76" spans="1:18" ht="13.5" customHeight="1">
      <c r="A76" s="114" t="s">
        <v>305</v>
      </c>
      <c r="I76" s="175">
        <v>19874555</v>
      </c>
      <c r="J76" s="175">
        <v>412088343</v>
      </c>
      <c r="K76" s="175">
        <v>2595498906</v>
      </c>
      <c r="L76" s="175">
        <v>-103514907</v>
      </c>
      <c r="M76" s="175">
        <v>2699013813</v>
      </c>
      <c r="N76" s="175">
        <v>-13141458</v>
      </c>
      <c r="O76" s="175">
        <v>-14177235</v>
      </c>
      <c r="P76" s="175">
        <v>20633009</v>
      </c>
      <c r="Q76" s="175">
        <v>16601861</v>
      </c>
      <c r="R76" s="176">
        <v>3140892888</v>
      </c>
    </row>
    <row r="77" spans="8:18" ht="6" customHeight="1">
      <c r="H77" s="127"/>
      <c r="I77" s="175"/>
      <c r="J77" s="175"/>
      <c r="K77" s="175"/>
      <c r="L77" s="175"/>
      <c r="M77" s="175"/>
      <c r="N77" s="175"/>
      <c r="O77" s="175"/>
      <c r="P77" s="175"/>
      <c r="Q77" s="175"/>
      <c r="R77" s="176"/>
    </row>
    <row r="78" spans="1:18" ht="11.25">
      <c r="A78" s="114" t="s">
        <v>306</v>
      </c>
      <c r="B78" s="181"/>
      <c r="C78" s="181"/>
      <c r="D78" s="181"/>
      <c r="E78" s="181"/>
      <c r="F78" s="181"/>
      <c r="G78" s="181"/>
      <c r="H78" s="127"/>
      <c r="I78" s="175">
        <v>23678741</v>
      </c>
      <c r="J78" s="175">
        <v>528541620</v>
      </c>
      <c r="K78" s="175">
        <v>2733754398</v>
      </c>
      <c r="L78" s="175">
        <v>447010175</v>
      </c>
      <c r="M78" s="175">
        <v>2286744223</v>
      </c>
      <c r="N78" s="175">
        <v>2133227750</v>
      </c>
      <c r="O78" s="175">
        <v>353999566</v>
      </c>
      <c r="P78" s="175">
        <v>8716263</v>
      </c>
      <c r="Q78" s="175">
        <v>10365012</v>
      </c>
      <c r="R78" s="176">
        <v>5345273175</v>
      </c>
    </row>
    <row r="79" spans="9:18" ht="6" customHeight="1">
      <c r="I79" s="65"/>
      <c r="J79" s="65"/>
      <c r="K79" s="65"/>
      <c r="L79" s="65"/>
      <c r="M79" s="65"/>
      <c r="N79" s="65"/>
      <c r="O79" s="65"/>
      <c r="P79" s="65"/>
      <c r="Q79" s="65"/>
      <c r="R79" s="149"/>
    </row>
    <row r="80" spans="1:18" ht="11.25">
      <c r="A80" s="114" t="s">
        <v>307</v>
      </c>
      <c r="I80" s="58">
        <v>22592.941999999995</v>
      </c>
      <c r="J80" s="58">
        <v>458761.679</v>
      </c>
      <c r="K80" s="58">
        <v>2328241.596</v>
      </c>
      <c r="L80" s="58">
        <v>466773.1379999999</v>
      </c>
      <c r="M80" s="58">
        <v>1861468.458</v>
      </c>
      <c r="N80" s="58">
        <v>2183373.56</v>
      </c>
      <c r="O80" s="58">
        <v>346374.023</v>
      </c>
      <c r="P80" s="58">
        <v>1659.6290000000001</v>
      </c>
      <c r="Q80" s="58">
        <v>5955.601</v>
      </c>
      <c r="R80" s="159">
        <v>4880185.891999999</v>
      </c>
    </row>
  </sheetData>
  <sheetProtection/>
  <mergeCells count="27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A60:G60"/>
    <mergeCell ref="K6:K9"/>
    <mergeCell ref="L6:L9"/>
    <mergeCell ref="M6:M9"/>
    <mergeCell ref="N6:N9"/>
    <mergeCell ref="A50:R50"/>
    <mergeCell ref="A52:G52"/>
    <mergeCell ref="A54:G54"/>
    <mergeCell ref="A58:R58"/>
    <mergeCell ref="L59:O59"/>
    <mergeCell ref="O6:O9"/>
    <mergeCell ref="A12:R12"/>
    <mergeCell ref="A62:G62"/>
    <mergeCell ref="A64:G64"/>
    <mergeCell ref="A66:G66"/>
    <mergeCell ref="A68:G68"/>
    <mergeCell ref="A70:G70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9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2.28125" style="17" customWidth="1"/>
    <col min="2" max="2" width="0.85546875" style="17" customWidth="1"/>
    <col min="3" max="3" width="1.28515625" style="17" customWidth="1"/>
    <col min="4" max="4" width="1.421875" style="17" customWidth="1"/>
    <col min="5" max="5" width="1.8515625" style="17" customWidth="1"/>
    <col min="6" max="6" width="26.57421875" style="18" customWidth="1"/>
    <col min="7" max="7" width="9.140625" style="18" bestFit="1" customWidth="1"/>
    <col min="8" max="8" width="7.28125" style="18" customWidth="1"/>
    <col min="9" max="12" width="8.28125" style="18" bestFit="1" customWidth="1"/>
    <col min="13" max="13" width="7.421875" style="18" bestFit="1" customWidth="1"/>
    <col min="14" max="14" width="11.421875" style="11" customWidth="1"/>
    <col min="15" max="16384" width="11.421875" style="18" customWidth="1"/>
  </cols>
  <sheetData>
    <row r="1" spans="1:13" s="11" customFormat="1" ht="12">
      <c r="A1" s="301" t="s">
        <v>239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11" customFormat="1" ht="12">
      <c r="A2" s="301" t="s">
        <v>302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11" customFormat="1" ht="7.5" customHeight="1">
      <c r="A3" s="12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</row>
    <row r="4" spans="1:13" s="11" customFormat="1" ht="12.75" customHeight="1">
      <c r="A4" s="302" t="s">
        <v>98</v>
      </c>
      <c r="B4" s="305" t="s">
        <v>99</v>
      </c>
      <c r="C4" s="306"/>
      <c r="D4" s="306"/>
      <c r="E4" s="306"/>
      <c r="F4" s="307"/>
      <c r="G4" s="313" t="s">
        <v>312</v>
      </c>
      <c r="H4" s="314"/>
      <c r="I4" s="305" t="s">
        <v>83</v>
      </c>
      <c r="J4" s="306"/>
      <c r="K4" s="306"/>
      <c r="L4" s="307"/>
      <c r="M4" s="317" t="s">
        <v>313</v>
      </c>
    </row>
    <row r="5" spans="1:13" s="11" customFormat="1" ht="12.75" customHeight="1">
      <c r="A5" s="303"/>
      <c r="B5" s="308"/>
      <c r="C5" s="309"/>
      <c r="D5" s="309"/>
      <c r="E5" s="309"/>
      <c r="F5" s="310"/>
      <c r="G5" s="315"/>
      <c r="H5" s="316"/>
      <c r="I5" s="311"/>
      <c r="J5" s="304"/>
      <c r="K5" s="304"/>
      <c r="L5" s="312"/>
      <c r="M5" s="318"/>
    </row>
    <row r="6" spans="1:13" s="11" customFormat="1" ht="9.75" customHeight="1">
      <c r="A6" s="303"/>
      <c r="B6" s="308"/>
      <c r="C6" s="309"/>
      <c r="D6" s="309"/>
      <c r="E6" s="309"/>
      <c r="F6" s="310"/>
      <c r="G6" s="308" t="s">
        <v>100</v>
      </c>
      <c r="H6" s="319" t="s">
        <v>337</v>
      </c>
      <c r="I6" s="319" t="s">
        <v>230</v>
      </c>
      <c r="J6" s="319" t="s">
        <v>280</v>
      </c>
      <c r="K6" s="313" t="s">
        <v>84</v>
      </c>
      <c r="L6" s="305" t="s">
        <v>40</v>
      </c>
      <c r="M6" s="313" t="s">
        <v>85</v>
      </c>
    </row>
    <row r="7" spans="1:13" s="11" customFormat="1" ht="11.25">
      <c r="A7" s="303"/>
      <c r="B7" s="308"/>
      <c r="C7" s="309"/>
      <c r="D7" s="309"/>
      <c r="E7" s="309"/>
      <c r="F7" s="310"/>
      <c r="G7" s="308"/>
      <c r="H7" s="320"/>
      <c r="I7" s="320"/>
      <c r="J7" s="320"/>
      <c r="K7" s="308"/>
      <c r="L7" s="308"/>
      <c r="M7" s="308"/>
    </row>
    <row r="8" spans="1:13" s="11" customFormat="1" ht="11.25">
      <c r="A8" s="303"/>
      <c r="B8" s="308"/>
      <c r="C8" s="309"/>
      <c r="D8" s="309"/>
      <c r="E8" s="309"/>
      <c r="F8" s="310"/>
      <c r="G8" s="308"/>
      <c r="H8" s="320"/>
      <c r="I8" s="320"/>
      <c r="J8" s="320"/>
      <c r="K8" s="308"/>
      <c r="L8" s="308"/>
      <c r="M8" s="308"/>
    </row>
    <row r="9" spans="1:13" s="11" customFormat="1" ht="11.25">
      <c r="A9" s="303"/>
      <c r="B9" s="308"/>
      <c r="C9" s="309"/>
      <c r="D9" s="309"/>
      <c r="E9" s="309"/>
      <c r="F9" s="310"/>
      <c r="G9" s="308"/>
      <c r="H9" s="320"/>
      <c r="I9" s="320"/>
      <c r="J9" s="320"/>
      <c r="K9" s="308"/>
      <c r="L9" s="308"/>
      <c r="M9" s="308"/>
    </row>
    <row r="10" spans="1:13" s="11" customFormat="1" ht="11.25">
      <c r="A10" s="303"/>
      <c r="B10" s="308"/>
      <c r="C10" s="309"/>
      <c r="D10" s="309"/>
      <c r="E10" s="309"/>
      <c r="F10" s="310"/>
      <c r="G10" s="308"/>
      <c r="H10" s="320"/>
      <c r="I10" s="320"/>
      <c r="J10" s="320"/>
      <c r="K10" s="308"/>
      <c r="L10" s="308"/>
      <c r="M10" s="308"/>
    </row>
    <row r="11" spans="1:13" s="11" customFormat="1" ht="11.25">
      <c r="A11" s="303"/>
      <c r="B11" s="308"/>
      <c r="C11" s="309"/>
      <c r="D11" s="309"/>
      <c r="E11" s="309"/>
      <c r="F11" s="310"/>
      <c r="G11" s="308"/>
      <c r="H11" s="320"/>
      <c r="I11" s="320"/>
      <c r="J11" s="320"/>
      <c r="K11" s="308"/>
      <c r="L11" s="308"/>
      <c r="M11" s="308"/>
    </row>
    <row r="12" spans="1:13" s="11" customFormat="1" ht="11.25">
      <c r="A12" s="303"/>
      <c r="B12" s="308"/>
      <c r="C12" s="309"/>
      <c r="D12" s="309"/>
      <c r="E12" s="309"/>
      <c r="F12" s="310"/>
      <c r="G12" s="311"/>
      <c r="H12" s="321"/>
      <c r="I12" s="321"/>
      <c r="J12" s="321"/>
      <c r="K12" s="311"/>
      <c r="L12" s="311"/>
      <c r="M12" s="311"/>
    </row>
    <row r="13" spans="1:13" s="11" customFormat="1" ht="11.25">
      <c r="A13" s="304"/>
      <c r="B13" s="311"/>
      <c r="C13" s="304"/>
      <c r="D13" s="304"/>
      <c r="E13" s="304"/>
      <c r="F13" s="312"/>
      <c r="G13" s="14" t="s">
        <v>86</v>
      </c>
      <c r="H13" s="14" t="s">
        <v>101</v>
      </c>
      <c r="I13" s="322" t="s">
        <v>86</v>
      </c>
      <c r="J13" s="323"/>
      <c r="K13" s="323"/>
      <c r="L13" s="323"/>
      <c r="M13" s="323"/>
    </row>
    <row r="14" spans="1:13" s="11" customFormat="1" ht="7.5" customHeight="1">
      <c r="A14" s="15"/>
      <c r="B14" s="16"/>
      <c r="C14" s="17"/>
      <c r="D14" s="17"/>
      <c r="E14" s="17"/>
      <c r="F14" s="18"/>
      <c r="G14" s="19"/>
      <c r="H14" s="19"/>
      <c r="I14" s="19"/>
      <c r="J14" s="19"/>
      <c r="K14" s="19"/>
      <c r="L14" s="19"/>
      <c r="M14" s="20"/>
    </row>
    <row r="15" spans="1:13" s="11" customFormat="1" ht="11.25">
      <c r="A15" s="21"/>
      <c r="B15" s="16"/>
      <c r="C15" s="18" t="s">
        <v>102</v>
      </c>
      <c r="D15" s="17"/>
      <c r="E15" s="17"/>
      <c r="F15" s="18"/>
      <c r="G15" s="22"/>
      <c r="H15" s="23"/>
      <c r="I15" s="22"/>
      <c r="J15" s="22"/>
      <c r="K15" s="22"/>
      <c r="L15" s="22"/>
      <c r="M15" s="24"/>
    </row>
    <row r="16" spans="1:13" s="11" customFormat="1" ht="11.25">
      <c r="A16" s="21" t="s">
        <v>103</v>
      </c>
      <c r="B16" s="16"/>
      <c r="C16" s="18" t="s">
        <v>314</v>
      </c>
      <c r="D16" s="17"/>
      <c r="E16" s="17"/>
      <c r="F16" s="18"/>
      <c r="G16" s="22">
        <v>4880768</v>
      </c>
      <c r="H16" s="23">
        <v>-4.8</v>
      </c>
      <c r="I16" s="22">
        <v>1939124</v>
      </c>
      <c r="J16" s="22">
        <v>2941069</v>
      </c>
      <c r="K16" s="22">
        <v>575</v>
      </c>
      <c r="L16" s="30">
        <v>0</v>
      </c>
      <c r="M16" s="31">
        <v>0</v>
      </c>
    </row>
    <row r="17" spans="1:13" s="11" customFormat="1" ht="11.25">
      <c r="A17" s="21"/>
      <c r="B17" s="16"/>
      <c r="C17" s="18" t="s">
        <v>104</v>
      </c>
      <c r="D17" s="17"/>
      <c r="E17" s="17"/>
      <c r="F17" s="18"/>
      <c r="G17" s="27"/>
      <c r="H17" s="23"/>
      <c r="I17" s="27"/>
      <c r="J17" s="27"/>
      <c r="K17" s="27"/>
      <c r="L17" s="27"/>
      <c r="M17" s="28"/>
    </row>
    <row r="18" spans="1:13" s="11" customFormat="1" ht="11.25">
      <c r="A18" s="21"/>
      <c r="B18" s="16"/>
      <c r="C18" s="17"/>
      <c r="D18" s="18" t="s">
        <v>105</v>
      </c>
      <c r="E18" s="17"/>
      <c r="F18" s="18"/>
      <c r="G18" s="27"/>
      <c r="H18" s="23"/>
      <c r="I18" s="27"/>
      <c r="J18" s="27"/>
      <c r="K18" s="27"/>
      <c r="L18" s="27"/>
      <c r="M18" s="28"/>
    </row>
    <row r="19" spans="1:13" s="11" customFormat="1" ht="11.25">
      <c r="A19" s="29" t="s">
        <v>106</v>
      </c>
      <c r="B19" s="16"/>
      <c r="C19" s="17"/>
      <c r="D19" s="18" t="s">
        <v>107</v>
      </c>
      <c r="E19" s="17"/>
      <c r="F19" s="18"/>
      <c r="G19" s="25">
        <v>187</v>
      </c>
      <c r="H19" s="40" t="s">
        <v>311</v>
      </c>
      <c r="I19" s="30">
        <v>0</v>
      </c>
      <c r="J19" s="25">
        <v>187</v>
      </c>
      <c r="K19" s="30">
        <v>0</v>
      </c>
      <c r="L19" s="30">
        <v>0</v>
      </c>
      <c r="M19" s="31">
        <v>0</v>
      </c>
    </row>
    <row r="20" spans="1:13" s="11" customFormat="1" ht="11.25">
      <c r="A20" s="21" t="s">
        <v>108</v>
      </c>
      <c r="B20" s="16"/>
      <c r="C20" s="17"/>
      <c r="D20" s="18" t="s">
        <v>109</v>
      </c>
      <c r="E20" s="17"/>
      <c r="F20" s="18"/>
      <c r="G20" s="30">
        <v>1519644</v>
      </c>
      <c r="H20" s="23">
        <v>8.3</v>
      </c>
      <c r="I20" s="30">
        <v>400469</v>
      </c>
      <c r="J20" s="30">
        <v>597803</v>
      </c>
      <c r="K20" s="30">
        <v>521372</v>
      </c>
      <c r="L20" s="30">
        <v>0</v>
      </c>
      <c r="M20" s="31">
        <v>9451</v>
      </c>
    </row>
    <row r="21" spans="1:13" s="11" customFormat="1" ht="11.25">
      <c r="A21" s="29" t="s">
        <v>110</v>
      </c>
      <c r="B21" s="16"/>
      <c r="C21" s="17"/>
      <c r="D21" s="18" t="s">
        <v>111</v>
      </c>
      <c r="E21" s="17"/>
      <c r="F21" s="18"/>
      <c r="G21" s="27"/>
      <c r="H21" s="23"/>
      <c r="I21" s="27"/>
      <c r="J21" s="27"/>
      <c r="K21" s="27"/>
      <c r="L21" s="27"/>
      <c r="M21" s="28"/>
    </row>
    <row r="22" spans="1:13" s="11" customFormat="1" ht="11.25">
      <c r="A22" s="21"/>
      <c r="B22" s="16"/>
      <c r="C22" s="17"/>
      <c r="D22" s="17"/>
      <c r="E22" s="18" t="s">
        <v>112</v>
      </c>
      <c r="F22" s="18"/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1">
        <v>0</v>
      </c>
    </row>
    <row r="23" spans="1:13" s="11" customFormat="1" ht="11.25">
      <c r="A23" s="29" t="s">
        <v>113</v>
      </c>
      <c r="B23" s="16"/>
      <c r="C23" s="18" t="s">
        <v>114</v>
      </c>
      <c r="D23" s="17"/>
      <c r="E23" s="17"/>
      <c r="F23" s="18"/>
      <c r="G23" s="30">
        <v>2303803</v>
      </c>
      <c r="H23" s="23">
        <v>7.9</v>
      </c>
      <c r="I23" s="30">
        <v>0</v>
      </c>
      <c r="J23" s="30">
        <v>0</v>
      </c>
      <c r="K23" s="30">
        <v>1342196</v>
      </c>
      <c r="L23" s="30">
        <v>961607</v>
      </c>
      <c r="M23" s="31">
        <v>78514</v>
      </c>
    </row>
    <row r="24" spans="1:13" s="11" customFormat="1" ht="11.25">
      <c r="A24" s="29" t="s">
        <v>115</v>
      </c>
      <c r="B24" s="16"/>
      <c r="C24" s="18" t="s">
        <v>116</v>
      </c>
      <c r="D24" s="17"/>
      <c r="E24" s="17"/>
      <c r="F24" s="18"/>
      <c r="G24" s="27"/>
      <c r="H24" s="23"/>
      <c r="I24" s="27"/>
      <c r="J24" s="27"/>
      <c r="K24" s="27"/>
      <c r="L24" s="27"/>
      <c r="M24" s="28"/>
    </row>
    <row r="25" spans="1:13" s="11" customFormat="1" ht="11.25">
      <c r="A25" s="21"/>
      <c r="B25" s="16"/>
      <c r="C25" s="17"/>
      <c r="D25" s="18" t="s">
        <v>117</v>
      </c>
      <c r="E25" s="17"/>
      <c r="F25" s="18"/>
      <c r="G25" s="27"/>
      <c r="H25" s="23"/>
      <c r="I25" s="27"/>
      <c r="J25" s="27"/>
      <c r="K25" s="27"/>
      <c r="L25" s="27"/>
      <c r="M25" s="28"/>
    </row>
    <row r="26" spans="1:13" s="11" customFormat="1" ht="11.25">
      <c r="A26" s="21"/>
      <c r="B26" s="16"/>
      <c r="C26" s="17"/>
      <c r="D26" s="18" t="s">
        <v>118</v>
      </c>
      <c r="E26" s="17"/>
      <c r="F26" s="18"/>
      <c r="G26" s="30">
        <v>40288</v>
      </c>
      <c r="H26" s="40" t="s">
        <v>311</v>
      </c>
      <c r="I26" s="30">
        <v>27894</v>
      </c>
      <c r="J26" s="30">
        <v>0</v>
      </c>
      <c r="K26" s="30">
        <v>12395</v>
      </c>
      <c r="L26" s="25">
        <v>0</v>
      </c>
      <c r="M26" s="31">
        <v>0</v>
      </c>
    </row>
    <row r="27" spans="1:13" s="11" customFormat="1" ht="11.25">
      <c r="A27" s="21" t="s">
        <v>119</v>
      </c>
      <c r="B27" s="16"/>
      <c r="C27" s="18" t="s">
        <v>120</v>
      </c>
      <c r="D27" s="17"/>
      <c r="E27" s="17"/>
      <c r="F27" s="18"/>
      <c r="G27" s="27"/>
      <c r="H27" s="23"/>
      <c r="I27" s="27"/>
      <c r="J27" s="27"/>
      <c r="K27" s="27"/>
      <c r="L27" s="27"/>
      <c r="M27" s="28"/>
    </row>
    <row r="28" spans="1:13" s="11" customFormat="1" ht="11.25">
      <c r="A28" s="21"/>
      <c r="B28" s="16"/>
      <c r="C28" s="17"/>
      <c r="D28" s="18" t="s">
        <v>121</v>
      </c>
      <c r="E28" s="17"/>
      <c r="F28" s="18"/>
      <c r="G28" s="30">
        <v>816470</v>
      </c>
      <c r="H28" s="23">
        <v>1.1</v>
      </c>
      <c r="I28" s="30">
        <v>195746</v>
      </c>
      <c r="J28" s="30">
        <v>519069</v>
      </c>
      <c r="K28" s="30">
        <v>98299</v>
      </c>
      <c r="L28" s="30">
        <v>3357</v>
      </c>
      <c r="M28" s="31">
        <v>6495</v>
      </c>
    </row>
    <row r="29" spans="1:13" s="11" customFormat="1" ht="11.25">
      <c r="A29" s="21" t="s">
        <v>122</v>
      </c>
      <c r="B29" s="16"/>
      <c r="C29" s="18" t="s">
        <v>123</v>
      </c>
      <c r="D29" s="17"/>
      <c r="E29" s="17"/>
      <c r="F29" s="18"/>
      <c r="G29" s="27"/>
      <c r="H29" s="23"/>
      <c r="I29" s="27"/>
      <c r="J29" s="27"/>
      <c r="K29" s="27"/>
      <c r="L29" s="27"/>
      <c r="M29" s="28"/>
    </row>
    <row r="30" spans="1:13" s="11" customFormat="1" ht="11.25">
      <c r="A30" s="21" t="s">
        <v>124</v>
      </c>
      <c r="B30" s="16"/>
      <c r="C30" s="17"/>
      <c r="D30" s="18" t="s">
        <v>250</v>
      </c>
      <c r="E30" s="17"/>
      <c r="F30" s="18"/>
      <c r="G30" s="27"/>
      <c r="H30" s="23"/>
      <c r="I30" s="27"/>
      <c r="J30" s="27"/>
      <c r="K30" s="27"/>
      <c r="L30" s="27"/>
      <c r="M30" s="28"/>
    </row>
    <row r="31" spans="1:13" s="11" customFormat="1" ht="11.25">
      <c r="A31" s="21"/>
      <c r="B31" s="16"/>
      <c r="C31" s="17"/>
      <c r="D31" s="18" t="s">
        <v>251</v>
      </c>
      <c r="E31" s="17"/>
      <c r="F31" s="18"/>
      <c r="G31" s="27"/>
      <c r="H31" s="23"/>
      <c r="I31" s="27"/>
      <c r="J31" s="27"/>
      <c r="K31" s="27"/>
      <c r="L31" s="27"/>
      <c r="M31" s="28"/>
    </row>
    <row r="32" spans="1:13" s="11" customFormat="1" ht="11.25">
      <c r="A32" s="21"/>
      <c r="B32" s="16"/>
      <c r="C32" s="17"/>
      <c r="D32" s="18" t="s">
        <v>252</v>
      </c>
      <c r="E32" s="17"/>
      <c r="F32" s="18"/>
      <c r="G32" s="30">
        <v>790015</v>
      </c>
      <c r="H32" s="23">
        <v>7</v>
      </c>
      <c r="I32" s="30">
        <v>300415</v>
      </c>
      <c r="J32" s="30">
        <v>270029</v>
      </c>
      <c r="K32" s="30">
        <v>61189</v>
      </c>
      <c r="L32" s="30">
        <v>158382</v>
      </c>
      <c r="M32" s="31">
        <v>980</v>
      </c>
    </row>
    <row r="33" spans="1:13" s="11" customFormat="1" ht="11.25">
      <c r="A33" s="21"/>
      <c r="B33" s="16"/>
      <c r="C33" s="18" t="s">
        <v>253</v>
      </c>
      <c r="D33" s="17"/>
      <c r="E33" s="17"/>
      <c r="F33" s="18"/>
      <c r="G33" s="27"/>
      <c r="H33" s="23"/>
      <c r="I33" s="27"/>
      <c r="J33" s="27"/>
      <c r="K33" s="27"/>
      <c r="L33" s="27"/>
      <c r="M33" s="28"/>
    </row>
    <row r="34" spans="1:13" s="11" customFormat="1" ht="11.25">
      <c r="A34" s="21"/>
      <c r="B34" s="16"/>
      <c r="C34" s="17"/>
      <c r="D34" s="18" t="s">
        <v>254</v>
      </c>
      <c r="E34" s="17"/>
      <c r="F34" s="18"/>
      <c r="G34" s="27"/>
      <c r="H34" s="23"/>
      <c r="I34" s="27"/>
      <c r="J34" s="27"/>
      <c r="K34" s="27"/>
      <c r="L34" s="27"/>
      <c r="M34" s="28"/>
    </row>
    <row r="35" spans="1:13" s="11" customFormat="1" ht="11.25">
      <c r="A35" s="21"/>
      <c r="B35" s="16"/>
      <c r="C35" s="17"/>
      <c r="D35" s="18" t="s">
        <v>255</v>
      </c>
      <c r="E35" s="17"/>
      <c r="F35" s="18"/>
      <c r="G35" s="27"/>
      <c r="H35" s="23"/>
      <c r="I35" s="27"/>
      <c r="J35" s="27"/>
      <c r="K35" s="27"/>
      <c r="L35" s="27"/>
      <c r="M35" s="28"/>
    </row>
    <row r="36" spans="1:13" s="11" customFormat="1" ht="11.25">
      <c r="A36" s="21" t="s">
        <v>125</v>
      </c>
      <c r="B36" s="16"/>
      <c r="C36" s="17"/>
      <c r="D36" s="18" t="s">
        <v>315</v>
      </c>
      <c r="E36" s="17"/>
      <c r="F36" s="18"/>
      <c r="G36" s="30">
        <v>113117</v>
      </c>
      <c r="H36" s="32">
        <v>1.7</v>
      </c>
      <c r="I36" s="30">
        <v>47294</v>
      </c>
      <c r="J36" s="30">
        <v>0</v>
      </c>
      <c r="K36" s="30">
        <v>6065</v>
      </c>
      <c r="L36" s="30">
        <v>59758</v>
      </c>
      <c r="M36" s="31">
        <v>0</v>
      </c>
    </row>
    <row r="37" spans="1:13" s="11" customFormat="1" ht="11.25">
      <c r="A37" s="21" t="s">
        <v>126</v>
      </c>
      <c r="B37" s="16"/>
      <c r="C37" s="17"/>
      <c r="D37" s="18" t="s">
        <v>316</v>
      </c>
      <c r="E37" s="17"/>
      <c r="F37" s="18"/>
      <c r="G37" s="30">
        <v>1611191</v>
      </c>
      <c r="H37" s="23">
        <v>16</v>
      </c>
      <c r="I37" s="30">
        <v>480554</v>
      </c>
      <c r="J37" s="30">
        <v>517201</v>
      </c>
      <c r="K37" s="30">
        <v>229991</v>
      </c>
      <c r="L37" s="30">
        <v>383445</v>
      </c>
      <c r="M37" s="31">
        <v>2859</v>
      </c>
    </row>
    <row r="38" spans="1:13" s="11" customFormat="1" ht="11.25">
      <c r="A38" s="21" t="s">
        <v>127</v>
      </c>
      <c r="B38" s="16"/>
      <c r="C38" s="17"/>
      <c r="D38" s="18" t="s">
        <v>151</v>
      </c>
      <c r="E38" s="17"/>
      <c r="F38" s="18"/>
      <c r="G38" s="30">
        <v>261161</v>
      </c>
      <c r="H38" s="23">
        <v>9.8</v>
      </c>
      <c r="I38" s="30">
        <v>99501</v>
      </c>
      <c r="J38" s="30">
        <v>49930</v>
      </c>
      <c r="K38" s="30">
        <v>101316</v>
      </c>
      <c r="L38" s="30">
        <v>10415</v>
      </c>
      <c r="M38" s="31">
        <v>7981</v>
      </c>
    </row>
    <row r="39" spans="1:13" s="11" customFormat="1" ht="11.25">
      <c r="A39" s="21" t="s">
        <v>128</v>
      </c>
      <c r="B39" s="16"/>
      <c r="C39" s="17"/>
      <c r="D39" s="17"/>
      <c r="E39" s="17"/>
      <c r="F39" s="18"/>
      <c r="G39" s="27"/>
      <c r="H39" s="23"/>
      <c r="I39" s="27"/>
      <c r="J39" s="27"/>
      <c r="K39" s="27"/>
      <c r="L39" s="27"/>
      <c r="M39" s="28"/>
    </row>
    <row r="40" spans="1:13" s="11" customFormat="1" ht="11.25">
      <c r="A40" s="21" t="s">
        <v>129</v>
      </c>
      <c r="B40" s="16"/>
      <c r="C40" s="17"/>
      <c r="D40" s="18" t="s">
        <v>130</v>
      </c>
      <c r="E40" s="17"/>
      <c r="F40" s="18"/>
      <c r="G40" s="30">
        <v>24128</v>
      </c>
      <c r="H40" s="23">
        <v>0.5</v>
      </c>
      <c r="I40" s="30">
        <v>9770</v>
      </c>
      <c r="J40" s="30">
        <v>9705</v>
      </c>
      <c r="K40" s="30">
        <v>4505</v>
      </c>
      <c r="L40" s="30">
        <v>148</v>
      </c>
      <c r="M40" s="31">
        <v>2291</v>
      </c>
    </row>
    <row r="41" spans="1:13" s="11" customFormat="1" ht="11.25">
      <c r="A41" s="21" t="s">
        <v>131</v>
      </c>
      <c r="B41" s="16"/>
      <c r="C41" s="17"/>
      <c r="D41" s="17"/>
      <c r="E41" s="17"/>
      <c r="F41" s="18"/>
      <c r="G41" s="27"/>
      <c r="H41" s="23"/>
      <c r="I41" s="27"/>
      <c r="J41" s="27"/>
      <c r="K41" s="27"/>
      <c r="L41" s="27"/>
      <c r="M41" s="28"/>
    </row>
    <row r="42" spans="1:13" s="11" customFormat="1" ht="11.25">
      <c r="A42" s="21" t="s">
        <v>132</v>
      </c>
      <c r="B42" s="16"/>
      <c r="C42" s="17"/>
      <c r="D42" s="18" t="s">
        <v>133</v>
      </c>
      <c r="E42" s="17"/>
      <c r="F42" s="18"/>
      <c r="G42" s="30">
        <v>267387</v>
      </c>
      <c r="H42" s="23">
        <v>22</v>
      </c>
      <c r="I42" s="30">
        <v>171592</v>
      </c>
      <c r="J42" s="30">
        <v>34849</v>
      </c>
      <c r="K42" s="30">
        <v>53982</v>
      </c>
      <c r="L42" s="30">
        <v>6965</v>
      </c>
      <c r="M42" s="31">
        <v>287</v>
      </c>
    </row>
    <row r="43" spans="1:13" s="11" customFormat="1" ht="11.25">
      <c r="A43" s="21">
        <v>169.209</v>
      </c>
      <c r="B43" s="16"/>
      <c r="C43" s="17"/>
      <c r="D43" s="18" t="s">
        <v>134</v>
      </c>
      <c r="E43" s="17"/>
      <c r="F43" s="18"/>
      <c r="G43" s="27"/>
      <c r="H43" s="23"/>
      <c r="I43" s="27"/>
      <c r="J43" s="27"/>
      <c r="K43" s="27"/>
      <c r="L43" s="27"/>
      <c r="M43" s="28"/>
    </row>
    <row r="44" spans="1:13" s="11" customFormat="1" ht="11.25">
      <c r="A44" s="21"/>
      <c r="B44" s="16"/>
      <c r="C44" s="17"/>
      <c r="D44" s="17"/>
      <c r="E44" s="18" t="s">
        <v>135</v>
      </c>
      <c r="F44" s="18"/>
      <c r="G44" s="30">
        <v>110048</v>
      </c>
      <c r="H44" s="23">
        <v>20</v>
      </c>
      <c r="I44" s="30">
        <v>21796</v>
      </c>
      <c r="J44" s="30">
        <v>79971</v>
      </c>
      <c r="K44" s="30">
        <v>4770</v>
      </c>
      <c r="L44" s="30">
        <v>3511</v>
      </c>
      <c r="M44" s="31">
        <v>134</v>
      </c>
    </row>
    <row r="45" spans="1:13" s="11" customFormat="1" ht="11.25">
      <c r="A45" s="21"/>
      <c r="B45" s="16"/>
      <c r="C45" s="33" t="s">
        <v>317</v>
      </c>
      <c r="D45" s="17"/>
      <c r="E45" s="17"/>
      <c r="F45" s="18"/>
      <c r="G45" s="27"/>
      <c r="H45" s="23"/>
      <c r="I45" s="27"/>
      <c r="J45" s="27"/>
      <c r="K45" s="27"/>
      <c r="L45" s="27"/>
      <c r="M45" s="28"/>
    </row>
    <row r="46" spans="1:13" s="11" customFormat="1" ht="11.25">
      <c r="A46" s="21">
        <v>191</v>
      </c>
      <c r="B46" s="16"/>
      <c r="C46" s="17"/>
      <c r="D46" s="18" t="s">
        <v>318</v>
      </c>
      <c r="E46" s="17"/>
      <c r="F46" s="18"/>
      <c r="G46" s="30">
        <v>143916</v>
      </c>
      <c r="H46" s="23">
        <v>16.1</v>
      </c>
      <c r="I46" s="30">
        <v>72021</v>
      </c>
      <c r="J46" s="30">
        <v>0</v>
      </c>
      <c r="K46" s="30">
        <v>71895</v>
      </c>
      <c r="L46" s="30">
        <v>0</v>
      </c>
      <c r="M46" s="31">
        <v>0</v>
      </c>
    </row>
    <row r="47" spans="1:13" s="11" customFormat="1" ht="11.25">
      <c r="A47" s="21">
        <v>192</v>
      </c>
      <c r="B47" s="16"/>
      <c r="C47" s="17"/>
      <c r="D47" s="18" t="s">
        <v>319</v>
      </c>
      <c r="E47" s="17"/>
      <c r="F47" s="18"/>
      <c r="G47" s="30">
        <v>25221</v>
      </c>
      <c r="H47" s="23">
        <v>-11.9</v>
      </c>
      <c r="I47" s="30">
        <v>13427</v>
      </c>
      <c r="J47" s="30">
        <v>0</v>
      </c>
      <c r="K47" s="30">
        <v>11795</v>
      </c>
      <c r="L47" s="30">
        <v>0</v>
      </c>
      <c r="M47" s="31">
        <v>0</v>
      </c>
    </row>
    <row r="48" spans="1:13" s="11" customFormat="1" ht="11.25">
      <c r="A48" s="21">
        <v>193</v>
      </c>
      <c r="B48" s="16"/>
      <c r="C48" s="17"/>
      <c r="D48" s="18" t="s">
        <v>320</v>
      </c>
      <c r="E48" s="17"/>
      <c r="F48" s="18"/>
      <c r="G48" s="30">
        <v>3466</v>
      </c>
      <c r="H48" s="23">
        <v>-8.4</v>
      </c>
      <c r="I48" s="30">
        <v>1947</v>
      </c>
      <c r="J48" s="30">
        <v>0</v>
      </c>
      <c r="K48" s="30">
        <v>1520</v>
      </c>
      <c r="L48" s="30">
        <v>0</v>
      </c>
      <c r="M48" s="31">
        <v>0</v>
      </c>
    </row>
    <row r="49" spans="1:13" ht="11.25">
      <c r="A49" s="21" t="s">
        <v>290</v>
      </c>
      <c r="B49" s="16"/>
      <c r="C49" s="18" t="s">
        <v>136</v>
      </c>
      <c r="G49" s="30">
        <v>104428</v>
      </c>
      <c r="H49" s="23">
        <v>5.7</v>
      </c>
      <c r="I49" s="30">
        <v>2886</v>
      </c>
      <c r="J49" s="30">
        <v>98986</v>
      </c>
      <c r="K49" s="30">
        <v>328</v>
      </c>
      <c r="L49" s="30">
        <v>2228</v>
      </c>
      <c r="M49" s="31">
        <v>95</v>
      </c>
    </row>
    <row r="50" spans="1:13" ht="11.25">
      <c r="A50" s="21">
        <v>28</v>
      </c>
      <c r="B50" s="16"/>
      <c r="C50" s="18" t="s">
        <v>137</v>
      </c>
      <c r="G50" s="30">
        <v>-169</v>
      </c>
      <c r="H50" s="40" t="s">
        <v>311</v>
      </c>
      <c r="I50" s="30">
        <v>0</v>
      </c>
      <c r="J50" s="30">
        <v>0</v>
      </c>
      <c r="K50" s="30">
        <v>-169</v>
      </c>
      <c r="L50" s="30">
        <v>0</v>
      </c>
      <c r="M50" s="31">
        <v>0</v>
      </c>
    </row>
    <row r="51" spans="1:15" ht="11.25">
      <c r="A51" s="21">
        <v>295</v>
      </c>
      <c r="B51" s="16"/>
      <c r="C51" s="18" t="s">
        <v>256</v>
      </c>
      <c r="G51" s="30">
        <v>7406</v>
      </c>
      <c r="H51" s="40" t="s">
        <v>311</v>
      </c>
      <c r="I51" s="30">
        <v>0</v>
      </c>
      <c r="J51" s="30">
        <v>1290</v>
      </c>
      <c r="K51" s="30">
        <v>6116</v>
      </c>
      <c r="L51" s="30">
        <v>0</v>
      </c>
      <c r="M51" s="31">
        <v>130</v>
      </c>
      <c r="O51" s="34"/>
    </row>
    <row r="52" spans="1:13" ht="11.25">
      <c r="A52" s="21"/>
      <c r="B52" s="16"/>
      <c r="C52" s="18" t="s">
        <v>138</v>
      </c>
      <c r="G52" s="30">
        <v>13022474</v>
      </c>
      <c r="H52" s="23">
        <v>4</v>
      </c>
      <c r="I52" s="30">
        <v>3784433</v>
      </c>
      <c r="J52" s="30">
        <v>5120087</v>
      </c>
      <c r="K52" s="30">
        <v>2528138</v>
      </c>
      <c r="L52" s="30">
        <v>1589816</v>
      </c>
      <c r="M52" s="31">
        <v>109217</v>
      </c>
    </row>
    <row r="53" spans="1:13" ht="3.75" customHeight="1">
      <c r="A53" s="21"/>
      <c r="B53" s="16"/>
      <c r="C53" s="18"/>
      <c r="G53" s="27"/>
      <c r="H53" s="23"/>
      <c r="I53" s="27"/>
      <c r="J53" s="27"/>
      <c r="K53" s="27"/>
      <c r="L53" s="27"/>
      <c r="M53" s="28"/>
    </row>
    <row r="54" spans="1:13" ht="11.25">
      <c r="A54" s="21"/>
      <c r="B54" s="16"/>
      <c r="C54" s="18" t="s">
        <v>139</v>
      </c>
      <c r="G54" s="27"/>
      <c r="H54" s="23"/>
      <c r="I54" s="27"/>
      <c r="J54" s="27"/>
      <c r="K54" s="27"/>
      <c r="L54" s="27"/>
      <c r="M54" s="28"/>
    </row>
    <row r="55" spans="1:13" ht="11.25">
      <c r="A55" s="21">
        <v>30</v>
      </c>
      <c r="B55" s="16"/>
      <c r="C55" s="18" t="s">
        <v>140</v>
      </c>
      <c r="G55" s="30">
        <v>-14003</v>
      </c>
      <c r="H55" s="40" t="s">
        <v>311</v>
      </c>
      <c r="I55" s="30">
        <v>0</v>
      </c>
      <c r="J55" s="30">
        <v>-14003</v>
      </c>
      <c r="K55" s="30">
        <v>0</v>
      </c>
      <c r="L55" s="30">
        <v>0</v>
      </c>
      <c r="M55" s="31">
        <v>-273</v>
      </c>
    </row>
    <row r="56" spans="1:13" ht="11.25">
      <c r="A56" s="21">
        <v>31</v>
      </c>
      <c r="B56" s="16"/>
      <c r="C56" s="18" t="s">
        <v>141</v>
      </c>
      <c r="G56" s="30">
        <v>91590</v>
      </c>
      <c r="H56" s="23">
        <v>-33.5</v>
      </c>
      <c r="I56" s="30">
        <v>102710</v>
      </c>
      <c r="J56" s="30">
        <v>-11561</v>
      </c>
      <c r="K56" s="30">
        <v>441</v>
      </c>
      <c r="L56" s="30">
        <v>0</v>
      </c>
      <c r="M56" s="31">
        <v>92</v>
      </c>
    </row>
    <row r="57" spans="1:13" ht="11.25">
      <c r="A57" s="21" t="s">
        <v>142</v>
      </c>
      <c r="B57" s="16"/>
      <c r="C57" s="18" t="s">
        <v>143</v>
      </c>
      <c r="G57" s="30">
        <v>42255</v>
      </c>
      <c r="H57" s="32">
        <v>24.1</v>
      </c>
      <c r="I57" s="30">
        <v>6711</v>
      </c>
      <c r="J57" s="30">
        <v>15191</v>
      </c>
      <c r="K57" s="30">
        <v>20272</v>
      </c>
      <c r="L57" s="30">
        <v>80</v>
      </c>
      <c r="M57" s="31">
        <v>1</v>
      </c>
    </row>
    <row r="58" spans="1:13" ht="11.25">
      <c r="A58" s="21" t="s">
        <v>144</v>
      </c>
      <c r="B58" s="16"/>
      <c r="C58" s="18" t="s">
        <v>145</v>
      </c>
      <c r="G58" s="27"/>
      <c r="H58" s="23"/>
      <c r="I58" s="27"/>
      <c r="J58" s="27"/>
      <c r="K58" s="27"/>
      <c r="L58" s="27"/>
      <c r="M58" s="28"/>
    </row>
    <row r="59" spans="1:13" ht="11.25">
      <c r="A59" s="21"/>
      <c r="B59" s="16"/>
      <c r="D59" s="18" t="s">
        <v>146</v>
      </c>
      <c r="G59" s="30">
        <v>279454</v>
      </c>
      <c r="H59" s="23">
        <v>-25.2</v>
      </c>
      <c r="I59" s="30">
        <v>73670</v>
      </c>
      <c r="J59" s="30">
        <v>203480</v>
      </c>
      <c r="K59" s="30">
        <v>2280</v>
      </c>
      <c r="L59" s="30">
        <v>24</v>
      </c>
      <c r="M59" s="31">
        <v>31</v>
      </c>
    </row>
    <row r="60" spans="1:13" ht="11.25">
      <c r="A60" s="21">
        <v>35</v>
      </c>
      <c r="B60" s="16"/>
      <c r="C60" s="18" t="s">
        <v>147</v>
      </c>
      <c r="G60" s="30">
        <v>128789</v>
      </c>
      <c r="H60" s="23">
        <v>18.1</v>
      </c>
      <c r="I60" s="30">
        <v>15198</v>
      </c>
      <c r="J60" s="30">
        <v>113577</v>
      </c>
      <c r="K60" s="30">
        <v>14</v>
      </c>
      <c r="L60" s="30">
        <v>0</v>
      </c>
      <c r="M60" s="31">
        <v>910</v>
      </c>
    </row>
    <row r="61" spans="1:13" ht="11.25">
      <c r="A61" s="21"/>
      <c r="B61" s="16"/>
      <c r="C61" s="18" t="s">
        <v>148</v>
      </c>
      <c r="G61" s="27"/>
      <c r="H61" s="23"/>
      <c r="I61" s="27"/>
      <c r="J61" s="27"/>
      <c r="K61" s="27"/>
      <c r="L61" s="27"/>
      <c r="M61" s="28"/>
    </row>
    <row r="62" spans="1:13" ht="11.25">
      <c r="A62" s="21"/>
      <c r="B62" s="16"/>
      <c r="D62" s="18" t="s">
        <v>149</v>
      </c>
      <c r="G62" s="27"/>
      <c r="H62" s="23"/>
      <c r="I62" s="27"/>
      <c r="J62" s="27"/>
      <c r="K62" s="27"/>
      <c r="L62" s="27"/>
      <c r="M62" s="28"/>
    </row>
    <row r="63" spans="1:13" ht="11.25">
      <c r="A63" s="21">
        <v>360</v>
      </c>
      <c r="B63" s="16"/>
      <c r="D63" s="18" t="s">
        <v>150</v>
      </c>
      <c r="G63" s="30">
        <v>-28</v>
      </c>
      <c r="H63" s="40" t="s">
        <v>311</v>
      </c>
      <c r="I63" s="30">
        <v>0</v>
      </c>
      <c r="J63" s="25">
        <v>-28</v>
      </c>
      <c r="K63" s="25">
        <v>0</v>
      </c>
      <c r="L63" s="30">
        <v>0</v>
      </c>
      <c r="M63" s="31">
        <v>0</v>
      </c>
    </row>
    <row r="64" spans="1:13" ht="11.25">
      <c r="A64" s="21">
        <v>361</v>
      </c>
      <c r="B64" s="16"/>
      <c r="D64" s="18" t="s">
        <v>109</v>
      </c>
      <c r="G64" s="30">
        <v>635429</v>
      </c>
      <c r="H64" s="23">
        <v>11.4</v>
      </c>
      <c r="I64" s="30">
        <v>119859</v>
      </c>
      <c r="J64" s="30">
        <v>410658</v>
      </c>
      <c r="K64" s="30">
        <v>104911</v>
      </c>
      <c r="L64" s="30">
        <v>0</v>
      </c>
      <c r="M64" s="31">
        <v>477</v>
      </c>
    </row>
    <row r="65" spans="1:13" s="11" customFormat="1" ht="11.25">
      <c r="A65" s="21">
        <v>362</v>
      </c>
      <c r="B65" s="16"/>
      <c r="C65" s="17"/>
      <c r="D65" s="18" t="s">
        <v>151</v>
      </c>
      <c r="E65" s="17"/>
      <c r="F65" s="18"/>
      <c r="G65" s="30">
        <v>26360</v>
      </c>
      <c r="H65" s="23">
        <v>25.6</v>
      </c>
      <c r="I65" s="30">
        <v>477</v>
      </c>
      <c r="J65" s="30">
        <v>25411</v>
      </c>
      <c r="K65" s="30">
        <v>470</v>
      </c>
      <c r="L65" s="30">
        <v>2</v>
      </c>
      <c r="M65" s="31">
        <v>2881</v>
      </c>
    </row>
    <row r="66" spans="1:13" s="11" customFormat="1" ht="11.25">
      <c r="A66" s="21">
        <v>363.364</v>
      </c>
      <c r="B66" s="16"/>
      <c r="C66" s="17"/>
      <c r="D66" s="18" t="s">
        <v>130</v>
      </c>
      <c r="E66" s="17"/>
      <c r="F66" s="18"/>
      <c r="G66" s="30">
        <v>8009</v>
      </c>
      <c r="H66" s="32">
        <v>358.6</v>
      </c>
      <c r="I66" s="30">
        <v>104</v>
      </c>
      <c r="J66" s="30">
        <v>3999</v>
      </c>
      <c r="K66" s="30">
        <v>3907</v>
      </c>
      <c r="L66" s="25">
        <v>0</v>
      </c>
      <c r="M66" s="31">
        <v>4</v>
      </c>
    </row>
    <row r="67" spans="1:13" s="11" customFormat="1" ht="11.25">
      <c r="A67" s="21" t="s">
        <v>152</v>
      </c>
      <c r="B67" s="16"/>
      <c r="C67" s="17"/>
      <c r="D67" s="18" t="s">
        <v>133</v>
      </c>
      <c r="E67" s="17"/>
      <c r="F67" s="18"/>
      <c r="G67" s="30">
        <v>20237</v>
      </c>
      <c r="H67" s="23">
        <v>-9.5</v>
      </c>
      <c r="I67" s="30">
        <v>6646</v>
      </c>
      <c r="J67" s="30">
        <v>12647</v>
      </c>
      <c r="K67" s="30">
        <v>942</v>
      </c>
      <c r="L67" s="30">
        <v>3</v>
      </c>
      <c r="M67" s="31">
        <v>0</v>
      </c>
    </row>
    <row r="68" spans="1:13" s="11" customFormat="1" ht="11.25">
      <c r="A68" s="21" t="s">
        <v>153</v>
      </c>
      <c r="B68" s="16"/>
      <c r="C68" s="18" t="s">
        <v>154</v>
      </c>
      <c r="D68" s="17"/>
      <c r="E68" s="17"/>
      <c r="F68" s="18"/>
      <c r="G68" s="27"/>
      <c r="H68" s="23"/>
      <c r="I68" s="27"/>
      <c r="J68" s="27"/>
      <c r="K68" s="27"/>
      <c r="L68" s="27"/>
      <c r="M68" s="28"/>
    </row>
    <row r="69" spans="1:13" s="11" customFormat="1" ht="11.25">
      <c r="A69" s="21"/>
      <c r="B69" s="16"/>
      <c r="C69" s="17"/>
      <c r="D69" s="18" t="s">
        <v>155</v>
      </c>
      <c r="E69" s="17"/>
      <c r="F69" s="18"/>
      <c r="G69" s="30">
        <v>253605</v>
      </c>
      <c r="H69" s="23">
        <v>-0.2</v>
      </c>
      <c r="I69" s="30">
        <v>68828</v>
      </c>
      <c r="J69" s="30">
        <v>161154</v>
      </c>
      <c r="K69" s="30">
        <v>23622</v>
      </c>
      <c r="L69" s="30">
        <v>0</v>
      </c>
      <c r="M69" s="31">
        <v>1035</v>
      </c>
    </row>
    <row r="70" spans="1:13" s="11" customFormat="1" ht="11.25">
      <c r="A70" s="21">
        <v>392</v>
      </c>
      <c r="B70" s="16"/>
      <c r="C70" s="18" t="s">
        <v>156</v>
      </c>
      <c r="D70" s="17"/>
      <c r="E70" s="17"/>
      <c r="F70" s="18"/>
      <c r="G70" s="30">
        <v>10055</v>
      </c>
      <c r="H70" s="23">
        <v>-0.5</v>
      </c>
      <c r="I70" s="30">
        <v>0</v>
      </c>
      <c r="J70" s="30">
        <v>10055</v>
      </c>
      <c r="K70" s="30">
        <v>0</v>
      </c>
      <c r="L70" s="30">
        <v>0</v>
      </c>
      <c r="M70" s="31">
        <v>2</v>
      </c>
    </row>
    <row r="71" spans="1:13" s="11" customFormat="1" ht="11.25">
      <c r="A71" s="21">
        <v>395</v>
      </c>
      <c r="B71" s="16"/>
      <c r="C71" s="18" t="s">
        <v>157</v>
      </c>
      <c r="D71" s="17"/>
      <c r="E71" s="17"/>
      <c r="F71" s="18"/>
      <c r="G71" s="30">
        <v>637518</v>
      </c>
      <c r="H71" s="23">
        <v>51.6</v>
      </c>
      <c r="I71" s="30">
        <v>52251</v>
      </c>
      <c r="J71" s="30">
        <v>360365</v>
      </c>
      <c r="K71" s="30">
        <v>201316</v>
      </c>
      <c r="L71" s="30">
        <v>23586</v>
      </c>
      <c r="M71" s="31">
        <v>1484</v>
      </c>
    </row>
    <row r="72" spans="1:13" s="11" customFormat="1" ht="11.25">
      <c r="A72" s="21"/>
      <c r="B72" s="16"/>
      <c r="C72" s="18" t="s">
        <v>158</v>
      </c>
      <c r="D72" s="17"/>
      <c r="E72" s="17"/>
      <c r="F72" s="18"/>
      <c r="G72" s="30">
        <v>2119270</v>
      </c>
      <c r="H72" s="23">
        <v>8.2</v>
      </c>
      <c r="I72" s="30">
        <v>446455</v>
      </c>
      <c r="J72" s="30">
        <v>1290945</v>
      </c>
      <c r="K72" s="30">
        <v>358176</v>
      </c>
      <c r="L72" s="30">
        <v>23695</v>
      </c>
      <c r="M72" s="31">
        <v>6644</v>
      </c>
    </row>
    <row r="73" spans="1:13" s="11" customFormat="1" ht="11.25">
      <c r="A73" s="21"/>
      <c r="B73" s="16"/>
      <c r="C73" s="18" t="s">
        <v>159</v>
      </c>
      <c r="D73" s="17"/>
      <c r="E73" s="17"/>
      <c r="F73" s="18"/>
      <c r="G73" s="27"/>
      <c r="H73" s="23"/>
      <c r="I73" s="27"/>
      <c r="J73" s="27"/>
      <c r="K73" s="27"/>
      <c r="L73" s="27"/>
      <c r="M73" s="28"/>
    </row>
    <row r="74" spans="1:13" s="11" customFormat="1" ht="11.25">
      <c r="A74" s="21"/>
      <c r="B74" s="16"/>
      <c r="C74" s="17"/>
      <c r="D74" s="18" t="s">
        <v>160</v>
      </c>
      <c r="E74" s="17"/>
      <c r="F74" s="18"/>
      <c r="G74" s="30">
        <v>15141744</v>
      </c>
      <c r="H74" s="23">
        <v>4.6</v>
      </c>
      <c r="I74" s="30">
        <v>4230888</v>
      </c>
      <c r="J74" s="30">
        <v>6411031</v>
      </c>
      <c r="K74" s="30">
        <v>2886314</v>
      </c>
      <c r="L74" s="30">
        <v>1613511</v>
      </c>
      <c r="M74" s="31">
        <v>115861</v>
      </c>
    </row>
    <row r="75" spans="1:13" s="11" customFormat="1" ht="6" customHeight="1">
      <c r="A75" s="17" t="s">
        <v>161</v>
      </c>
      <c r="B75" s="17"/>
      <c r="C75" s="17"/>
      <c r="D75" s="17"/>
      <c r="E75" s="17"/>
      <c r="F75" s="18"/>
      <c r="G75" s="18"/>
      <c r="H75" s="18"/>
      <c r="I75" s="18"/>
      <c r="J75" s="18"/>
      <c r="K75" s="18"/>
      <c r="L75" s="18"/>
      <c r="M75" s="18"/>
    </row>
    <row r="76" spans="1:13" s="11" customFormat="1" ht="14.25" customHeight="1">
      <c r="A76" s="300" t="s">
        <v>351</v>
      </c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</row>
    <row r="77" spans="1:13" s="11" customFormat="1" ht="11.25">
      <c r="A77" s="300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</row>
    <row r="78" spans="1:13" s="11" customFormat="1" ht="11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s="11" customFormat="1" ht="11.25">
      <c r="A79" s="17"/>
      <c r="B79" s="17"/>
      <c r="C79" s="17"/>
      <c r="D79" s="17"/>
      <c r="E79" s="17"/>
      <c r="F79" s="18"/>
      <c r="G79" s="18"/>
      <c r="H79" s="18"/>
      <c r="I79" s="18"/>
      <c r="J79" s="18"/>
      <c r="K79" s="18"/>
      <c r="L79" s="18"/>
      <c r="M79" s="18"/>
    </row>
  </sheetData>
  <sheetProtection/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4.140625" style="18" customWidth="1"/>
    <col min="2" max="2" width="0.85546875" style="18" customWidth="1"/>
    <col min="3" max="4" width="1.28515625" style="18" customWidth="1"/>
    <col min="5" max="5" width="1.8515625" style="18" customWidth="1"/>
    <col min="6" max="6" width="25.28125" style="18" customWidth="1"/>
    <col min="7" max="7" width="9.140625" style="18" bestFit="1" customWidth="1"/>
    <col min="8" max="8" width="7.28125" style="18" customWidth="1"/>
    <col min="9" max="12" width="8.28125" style="18" bestFit="1" customWidth="1"/>
    <col min="13" max="13" width="7.421875" style="18" bestFit="1" customWidth="1"/>
    <col min="14" max="14" width="6.57421875" style="11" customWidth="1"/>
    <col min="15" max="16384" width="11.421875" style="18" customWidth="1"/>
  </cols>
  <sheetData>
    <row r="1" spans="1:13" s="11" customFormat="1" ht="12">
      <c r="A1" s="324" t="s">
        <v>321</v>
      </c>
      <c r="B1" s="324"/>
      <c r="C1" s="324"/>
      <c r="D1" s="324"/>
      <c r="E1" s="324"/>
      <c r="F1" s="301"/>
      <c r="G1" s="301"/>
      <c r="H1" s="301"/>
      <c r="I1" s="301"/>
      <c r="J1" s="301"/>
      <c r="K1" s="301"/>
      <c r="L1" s="301"/>
      <c r="M1" s="301"/>
    </row>
    <row r="2" spans="1:13" s="11" customFormat="1" ht="12">
      <c r="A2" s="301" t="s">
        <v>302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11" customFormat="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1" customFormat="1" ht="12.75" customHeight="1">
      <c r="A4" s="325" t="s">
        <v>98</v>
      </c>
      <c r="B4" s="305" t="s">
        <v>162</v>
      </c>
      <c r="C4" s="306"/>
      <c r="D4" s="306"/>
      <c r="E4" s="306"/>
      <c r="F4" s="306"/>
      <c r="G4" s="313" t="s">
        <v>312</v>
      </c>
      <c r="H4" s="314"/>
      <c r="I4" s="305" t="s">
        <v>83</v>
      </c>
      <c r="J4" s="306"/>
      <c r="K4" s="306"/>
      <c r="L4" s="307"/>
      <c r="M4" s="317" t="s">
        <v>313</v>
      </c>
    </row>
    <row r="5" spans="1:13" s="11" customFormat="1" ht="11.25">
      <c r="A5" s="303"/>
      <c r="B5" s="308"/>
      <c r="C5" s="309"/>
      <c r="D5" s="309"/>
      <c r="E5" s="309"/>
      <c r="F5" s="309"/>
      <c r="G5" s="315"/>
      <c r="H5" s="316"/>
      <c r="I5" s="311"/>
      <c r="J5" s="304"/>
      <c r="K5" s="304"/>
      <c r="L5" s="312"/>
      <c r="M5" s="318"/>
    </row>
    <row r="6" spans="1:13" s="11" customFormat="1" ht="12.75" customHeight="1">
      <c r="A6" s="303"/>
      <c r="B6" s="308"/>
      <c r="C6" s="309"/>
      <c r="D6" s="309"/>
      <c r="E6" s="309"/>
      <c r="F6" s="309"/>
      <c r="G6" s="308" t="s">
        <v>100</v>
      </c>
      <c r="H6" s="319" t="s">
        <v>337</v>
      </c>
      <c r="I6" s="319" t="s">
        <v>230</v>
      </c>
      <c r="J6" s="319" t="s">
        <v>280</v>
      </c>
      <c r="K6" s="313" t="s">
        <v>84</v>
      </c>
      <c r="L6" s="305" t="s">
        <v>40</v>
      </c>
      <c r="M6" s="313" t="s">
        <v>85</v>
      </c>
    </row>
    <row r="7" spans="1:13" s="11" customFormat="1" ht="11.25">
      <c r="A7" s="303"/>
      <c r="B7" s="308"/>
      <c r="C7" s="309"/>
      <c r="D7" s="309"/>
      <c r="E7" s="309"/>
      <c r="F7" s="309"/>
      <c r="G7" s="308"/>
      <c r="H7" s="320"/>
      <c r="I7" s="320"/>
      <c r="J7" s="320"/>
      <c r="K7" s="308"/>
      <c r="L7" s="308"/>
      <c r="M7" s="308"/>
    </row>
    <row r="8" spans="1:13" s="11" customFormat="1" ht="11.25">
      <c r="A8" s="303"/>
      <c r="B8" s="308"/>
      <c r="C8" s="309"/>
      <c r="D8" s="309"/>
      <c r="E8" s="309"/>
      <c r="F8" s="309"/>
      <c r="G8" s="308"/>
      <c r="H8" s="320"/>
      <c r="I8" s="320"/>
      <c r="J8" s="320"/>
      <c r="K8" s="308"/>
      <c r="L8" s="308"/>
      <c r="M8" s="308"/>
    </row>
    <row r="9" spans="1:13" s="11" customFormat="1" ht="11.25">
      <c r="A9" s="303"/>
      <c r="B9" s="308"/>
      <c r="C9" s="309"/>
      <c r="D9" s="309"/>
      <c r="E9" s="309"/>
      <c r="F9" s="309"/>
      <c r="G9" s="308"/>
      <c r="H9" s="320"/>
      <c r="I9" s="320"/>
      <c r="J9" s="320"/>
      <c r="K9" s="308"/>
      <c r="L9" s="308"/>
      <c r="M9" s="308"/>
    </row>
    <row r="10" spans="1:13" s="11" customFormat="1" ht="11.25">
      <c r="A10" s="303"/>
      <c r="B10" s="308"/>
      <c r="C10" s="309"/>
      <c r="D10" s="309"/>
      <c r="E10" s="309"/>
      <c r="F10" s="309"/>
      <c r="G10" s="308"/>
      <c r="H10" s="320"/>
      <c r="I10" s="320"/>
      <c r="J10" s="320"/>
      <c r="K10" s="308"/>
      <c r="L10" s="308"/>
      <c r="M10" s="308"/>
    </row>
    <row r="11" spans="1:13" s="11" customFormat="1" ht="11.25">
      <c r="A11" s="303"/>
      <c r="B11" s="308"/>
      <c r="C11" s="309"/>
      <c r="D11" s="309"/>
      <c r="E11" s="309"/>
      <c r="F11" s="309"/>
      <c r="G11" s="308"/>
      <c r="H11" s="320"/>
      <c r="I11" s="320"/>
      <c r="J11" s="320"/>
      <c r="K11" s="308"/>
      <c r="L11" s="308"/>
      <c r="M11" s="308"/>
    </row>
    <row r="12" spans="1:13" s="11" customFormat="1" ht="11.25">
      <c r="A12" s="303"/>
      <c r="B12" s="308"/>
      <c r="C12" s="309"/>
      <c r="D12" s="309"/>
      <c r="E12" s="309"/>
      <c r="F12" s="309"/>
      <c r="G12" s="311"/>
      <c r="H12" s="321"/>
      <c r="I12" s="321"/>
      <c r="J12" s="321"/>
      <c r="K12" s="311"/>
      <c r="L12" s="311"/>
      <c r="M12" s="311"/>
    </row>
    <row r="13" spans="1:13" s="11" customFormat="1" ht="11.25">
      <c r="A13" s="304"/>
      <c r="B13" s="311"/>
      <c r="C13" s="304"/>
      <c r="D13" s="304"/>
      <c r="E13" s="304"/>
      <c r="F13" s="304"/>
      <c r="G13" s="14" t="s">
        <v>86</v>
      </c>
      <c r="H13" s="14" t="s">
        <v>101</v>
      </c>
      <c r="I13" s="322" t="s">
        <v>86</v>
      </c>
      <c r="J13" s="323"/>
      <c r="K13" s="323"/>
      <c r="L13" s="323"/>
      <c r="M13" s="323"/>
    </row>
    <row r="14" spans="1:13" s="11" customFormat="1" ht="6" customHeight="1">
      <c r="A14" s="18"/>
      <c r="B14" s="20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20"/>
    </row>
    <row r="15" spans="1:13" s="11" customFormat="1" ht="11.25">
      <c r="A15" s="18"/>
      <c r="B15" s="36"/>
      <c r="C15" s="18" t="s">
        <v>163</v>
      </c>
      <c r="D15" s="18"/>
      <c r="E15" s="18"/>
      <c r="F15" s="18"/>
      <c r="G15" s="37"/>
      <c r="H15" s="37"/>
      <c r="I15" s="37"/>
      <c r="J15" s="37"/>
      <c r="K15" s="37"/>
      <c r="L15" s="37"/>
      <c r="M15" s="36"/>
    </row>
    <row r="16" spans="1:13" s="11" customFormat="1" ht="11.25">
      <c r="A16" s="38" t="s">
        <v>164</v>
      </c>
      <c r="B16" s="39"/>
      <c r="C16" s="18" t="s">
        <v>14</v>
      </c>
      <c r="D16" s="38"/>
      <c r="E16" s="38"/>
      <c r="F16" s="18"/>
      <c r="G16" s="30">
        <v>2532486</v>
      </c>
      <c r="H16" s="40">
        <v>3.6</v>
      </c>
      <c r="I16" s="30">
        <v>1111387</v>
      </c>
      <c r="J16" s="30">
        <v>987298</v>
      </c>
      <c r="K16" s="30">
        <v>371861</v>
      </c>
      <c r="L16" s="30">
        <v>61940</v>
      </c>
      <c r="M16" s="31">
        <v>72099</v>
      </c>
    </row>
    <row r="17" spans="1:13" s="11" customFormat="1" ht="11.25">
      <c r="A17" s="38" t="s">
        <v>165</v>
      </c>
      <c r="B17" s="39"/>
      <c r="C17" s="18" t="s">
        <v>322</v>
      </c>
      <c r="D17" s="38"/>
      <c r="E17" s="38"/>
      <c r="F17" s="18"/>
      <c r="G17" s="30">
        <v>1927343</v>
      </c>
      <c r="H17" s="40">
        <v>9.3</v>
      </c>
      <c r="I17" s="30">
        <v>676616</v>
      </c>
      <c r="J17" s="30">
        <v>874974</v>
      </c>
      <c r="K17" s="30">
        <v>358507</v>
      </c>
      <c r="L17" s="30">
        <v>17246</v>
      </c>
      <c r="M17" s="31">
        <v>25572</v>
      </c>
    </row>
    <row r="18" spans="1:13" s="11" customFormat="1" ht="11.25">
      <c r="A18" s="38" t="s">
        <v>166</v>
      </c>
      <c r="B18" s="39"/>
      <c r="C18" s="18" t="s">
        <v>241</v>
      </c>
      <c r="D18" s="38"/>
      <c r="E18" s="38"/>
      <c r="F18" s="18"/>
      <c r="G18" s="27"/>
      <c r="H18" s="40"/>
      <c r="I18" s="27"/>
      <c r="J18" s="27"/>
      <c r="K18" s="27"/>
      <c r="L18" s="27"/>
      <c r="M18" s="28"/>
    </row>
    <row r="19" spans="1:13" s="11" customFormat="1" ht="11.25">
      <c r="A19" s="18"/>
      <c r="B19" s="36"/>
      <c r="C19" s="18"/>
      <c r="D19" s="18" t="s">
        <v>323</v>
      </c>
      <c r="E19" s="18"/>
      <c r="F19" s="18"/>
      <c r="G19" s="30">
        <v>225608</v>
      </c>
      <c r="H19" s="40">
        <v>18.3</v>
      </c>
      <c r="I19" s="30">
        <v>111471</v>
      </c>
      <c r="J19" s="30">
        <v>82728</v>
      </c>
      <c r="K19" s="30">
        <v>28285</v>
      </c>
      <c r="L19" s="30">
        <v>3125</v>
      </c>
      <c r="M19" s="31">
        <v>149</v>
      </c>
    </row>
    <row r="20" spans="1:13" s="11" customFormat="1" ht="11.25">
      <c r="A20" s="38" t="s">
        <v>291</v>
      </c>
      <c r="B20" s="39"/>
      <c r="C20" s="18" t="s">
        <v>167</v>
      </c>
      <c r="D20" s="38"/>
      <c r="E20" s="38"/>
      <c r="F20" s="18"/>
      <c r="G20" s="30">
        <v>104428</v>
      </c>
      <c r="H20" s="40">
        <v>5.7</v>
      </c>
      <c r="I20" s="30">
        <v>2886</v>
      </c>
      <c r="J20" s="30">
        <v>98986</v>
      </c>
      <c r="K20" s="30">
        <v>328</v>
      </c>
      <c r="L20" s="30">
        <v>2228</v>
      </c>
      <c r="M20" s="31">
        <v>95</v>
      </c>
    </row>
    <row r="21" spans="1:13" s="11" customFormat="1" ht="11.25">
      <c r="A21" s="18"/>
      <c r="B21" s="36"/>
      <c r="C21" s="18" t="s">
        <v>247</v>
      </c>
      <c r="D21" s="18"/>
      <c r="E21" s="18"/>
      <c r="F21" s="18"/>
      <c r="G21" s="27"/>
      <c r="H21" s="40"/>
      <c r="I21" s="27"/>
      <c r="J21" s="27"/>
      <c r="K21" s="27"/>
      <c r="L21" s="27"/>
      <c r="M21" s="28"/>
    </row>
    <row r="22" spans="1:13" s="11" customFormat="1" ht="11.25">
      <c r="A22" s="18"/>
      <c r="B22" s="36"/>
      <c r="C22" s="18"/>
      <c r="D22" s="18" t="s">
        <v>248</v>
      </c>
      <c r="E22" s="18"/>
      <c r="F22" s="18"/>
      <c r="G22" s="27"/>
      <c r="H22" s="40"/>
      <c r="I22" s="27"/>
      <c r="J22" s="27"/>
      <c r="K22" s="27"/>
      <c r="L22" s="27"/>
      <c r="M22" s="28"/>
    </row>
    <row r="23" spans="1:13" s="11" customFormat="1" ht="11.25">
      <c r="A23" s="18"/>
      <c r="B23" s="36"/>
      <c r="C23" s="18"/>
      <c r="D23" s="18" t="s">
        <v>249</v>
      </c>
      <c r="E23" s="18"/>
      <c r="F23" s="18"/>
      <c r="G23" s="27"/>
      <c r="H23" s="40"/>
      <c r="I23" s="27"/>
      <c r="J23" s="27"/>
      <c r="K23" s="27"/>
      <c r="L23" s="27"/>
      <c r="M23" s="28"/>
    </row>
    <row r="24" spans="1:13" s="11" customFormat="1" ht="11.25">
      <c r="A24" s="38" t="s">
        <v>168</v>
      </c>
      <c r="B24" s="39"/>
      <c r="C24" s="38"/>
      <c r="D24" s="38"/>
      <c r="E24" s="38"/>
      <c r="F24" s="18"/>
      <c r="G24" s="27"/>
      <c r="H24" s="40"/>
      <c r="I24" s="27"/>
      <c r="J24" s="27"/>
      <c r="K24" s="27"/>
      <c r="L24" s="27"/>
      <c r="M24" s="28"/>
    </row>
    <row r="25" spans="1:13" s="11" customFormat="1" ht="11.25">
      <c r="A25" s="38" t="s">
        <v>169</v>
      </c>
      <c r="B25" s="39"/>
      <c r="C25" s="18" t="s">
        <v>170</v>
      </c>
      <c r="D25" s="38"/>
      <c r="E25" s="38"/>
      <c r="F25" s="18"/>
      <c r="G25" s="30">
        <v>562255</v>
      </c>
      <c r="H25" s="40">
        <v>-0.6</v>
      </c>
      <c r="I25" s="30">
        <v>96782</v>
      </c>
      <c r="J25" s="30">
        <v>167914</v>
      </c>
      <c r="K25" s="30">
        <v>213181</v>
      </c>
      <c r="L25" s="30">
        <v>84379</v>
      </c>
      <c r="M25" s="31">
        <v>1311</v>
      </c>
    </row>
    <row r="26" spans="1:13" s="11" customFormat="1" ht="11.25">
      <c r="A26" s="38" t="s">
        <v>171</v>
      </c>
      <c r="B26" s="39"/>
      <c r="C26" s="18" t="s">
        <v>172</v>
      </c>
      <c r="D26" s="38"/>
      <c r="E26" s="38"/>
      <c r="F26" s="18"/>
      <c r="G26" s="30">
        <v>1076996</v>
      </c>
      <c r="H26" s="40">
        <v>22.4</v>
      </c>
      <c r="I26" s="30">
        <v>408543</v>
      </c>
      <c r="J26" s="30">
        <v>525077</v>
      </c>
      <c r="K26" s="30">
        <v>100027</v>
      </c>
      <c r="L26" s="30">
        <v>43349</v>
      </c>
      <c r="M26" s="31">
        <v>311</v>
      </c>
    </row>
    <row r="27" spans="1:13" s="11" customFormat="1" ht="11.25">
      <c r="A27" s="38" t="s">
        <v>173</v>
      </c>
      <c r="B27" s="39"/>
      <c r="C27" s="18" t="s">
        <v>174</v>
      </c>
      <c r="D27" s="38"/>
      <c r="E27" s="38"/>
      <c r="F27" s="18"/>
      <c r="G27" s="30">
        <v>109918</v>
      </c>
      <c r="H27" s="40">
        <v>20.2</v>
      </c>
      <c r="I27" s="30">
        <v>21795</v>
      </c>
      <c r="J27" s="30">
        <v>79856</v>
      </c>
      <c r="K27" s="30">
        <v>4756</v>
      </c>
      <c r="L27" s="30">
        <v>3511</v>
      </c>
      <c r="M27" s="31">
        <v>131</v>
      </c>
    </row>
    <row r="28" spans="1:13" s="11" customFormat="1" ht="11.25">
      <c r="A28" s="38"/>
      <c r="B28" s="39"/>
      <c r="C28" s="18" t="s">
        <v>324</v>
      </c>
      <c r="D28" s="38"/>
      <c r="E28" s="38"/>
      <c r="F28" s="18"/>
      <c r="G28" s="30"/>
      <c r="H28" s="40"/>
      <c r="I28" s="30"/>
      <c r="J28" s="30"/>
      <c r="K28" s="30"/>
      <c r="L28" s="31"/>
      <c r="M28" s="31"/>
    </row>
    <row r="29" spans="1:13" s="11" customFormat="1" ht="11.25">
      <c r="A29" s="38" t="s">
        <v>325</v>
      </c>
      <c r="B29" s="39"/>
      <c r="C29" s="18"/>
      <c r="D29" s="38" t="s">
        <v>326</v>
      </c>
      <c r="E29" s="38"/>
      <c r="F29" s="18"/>
      <c r="G29" s="30">
        <v>215672</v>
      </c>
      <c r="H29" s="40">
        <v>-5</v>
      </c>
      <c r="I29" s="30">
        <v>127430</v>
      </c>
      <c r="J29" s="30">
        <v>1</v>
      </c>
      <c r="K29" s="30">
        <v>88242</v>
      </c>
      <c r="L29" s="31">
        <v>0</v>
      </c>
      <c r="M29" s="31">
        <v>0</v>
      </c>
    </row>
    <row r="30" spans="1:13" s="11" customFormat="1" ht="11.25">
      <c r="A30" s="38" t="s">
        <v>327</v>
      </c>
      <c r="B30" s="39"/>
      <c r="C30" s="18"/>
      <c r="D30" s="38" t="s">
        <v>320</v>
      </c>
      <c r="E30" s="38"/>
      <c r="F30" s="18"/>
      <c r="G30" s="30">
        <v>-15980</v>
      </c>
      <c r="H30" s="40" t="s">
        <v>311</v>
      </c>
      <c r="I30" s="30">
        <v>-17202</v>
      </c>
      <c r="J30" s="41">
        <v>0</v>
      </c>
      <c r="K30" s="30">
        <v>1222</v>
      </c>
      <c r="L30" s="31">
        <v>0</v>
      </c>
      <c r="M30" s="31">
        <v>0</v>
      </c>
    </row>
    <row r="31" spans="1:13" s="11" customFormat="1" ht="11.25">
      <c r="A31" s="38" t="s">
        <v>328</v>
      </c>
      <c r="B31" s="39"/>
      <c r="C31" s="18"/>
      <c r="D31" s="38" t="s">
        <v>329</v>
      </c>
      <c r="E31" s="38"/>
      <c r="F31" s="18"/>
      <c r="G31" s="30">
        <v>2210</v>
      </c>
      <c r="H31" s="40">
        <v>-24.9</v>
      </c>
      <c r="I31" s="30">
        <v>1164</v>
      </c>
      <c r="J31" s="30">
        <v>0</v>
      </c>
      <c r="K31" s="30">
        <v>1047</v>
      </c>
      <c r="L31" s="31">
        <v>0</v>
      </c>
      <c r="M31" s="31">
        <v>0</v>
      </c>
    </row>
    <row r="32" spans="1:13" s="11" customFormat="1" ht="11.25">
      <c r="A32" s="38" t="s">
        <v>330</v>
      </c>
      <c r="B32" s="39"/>
      <c r="C32" s="18"/>
      <c r="D32" s="38" t="s">
        <v>331</v>
      </c>
      <c r="E32" s="38"/>
      <c r="F32" s="18"/>
      <c r="G32" s="30">
        <v>56</v>
      </c>
      <c r="H32" s="40" t="s">
        <v>311</v>
      </c>
      <c r="I32" s="30">
        <v>0</v>
      </c>
      <c r="J32" s="30">
        <v>0</v>
      </c>
      <c r="K32" s="30">
        <v>56</v>
      </c>
      <c r="L32" s="31">
        <v>0</v>
      </c>
      <c r="M32" s="31">
        <v>0</v>
      </c>
    </row>
    <row r="33" spans="1:13" ht="11.25">
      <c r="A33" s="38" t="s">
        <v>332</v>
      </c>
      <c r="B33" s="39"/>
      <c r="D33" s="38" t="s">
        <v>333</v>
      </c>
      <c r="E33" s="38"/>
      <c r="G33" s="30">
        <v>2671</v>
      </c>
      <c r="H33" s="40">
        <v>7.1</v>
      </c>
      <c r="I33" s="30">
        <v>1177</v>
      </c>
      <c r="J33" s="30">
        <v>0</v>
      </c>
      <c r="K33" s="30">
        <v>1494</v>
      </c>
      <c r="L33" s="31">
        <v>0</v>
      </c>
      <c r="M33" s="31">
        <v>0</v>
      </c>
    </row>
    <row r="34" spans="1:13" ht="11.25">
      <c r="A34" s="38" t="s">
        <v>175</v>
      </c>
      <c r="B34" s="39"/>
      <c r="C34" s="18" t="s">
        <v>176</v>
      </c>
      <c r="D34" s="38"/>
      <c r="E34" s="38"/>
      <c r="G34" s="30">
        <v>1413409</v>
      </c>
      <c r="H34" s="40">
        <v>6.1</v>
      </c>
      <c r="I34" s="30">
        <v>140660</v>
      </c>
      <c r="J34" s="30">
        <v>0</v>
      </c>
      <c r="K34" s="30">
        <v>127617</v>
      </c>
      <c r="L34" s="30">
        <v>1145132</v>
      </c>
      <c r="M34" s="31">
        <v>0</v>
      </c>
    </row>
    <row r="35" spans="1:13" ht="11.25">
      <c r="A35" s="38" t="s">
        <v>177</v>
      </c>
      <c r="B35" s="39"/>
      <c r="C35" s="18" t="s">
        <v>334</v>
      </c>
      <c r="D35" s="38"/>
      <c r="E35" s="38"/>
      <c r="G35" s="30">
        <v>487367</v>
      </c>
      <c r="H35" s="40">
        <v>56.6</v>
      </c>
      <c r="I35" s="30">
        <v>243764</v>
      </c>
      <c r="J35" s="30">
        <v>1161</v>
      </c>
      <c r="K35" s="30">
        <v>232789</v>
      </c>
      <c r="L35" s="30">
        <v>9653</v>
      </c>
      <c r="M35" s="42">
        <v>3</v>
      </c>
    </row>
    <row r="36" spans="2:13" ht="11.25">
      <c r="B36" s="36"/>
      <c r="C36" s="18" t="s">
        <v>16</v>
      </c>
      <c r="G36" s="27" t="s">
        <v>335</v>
      </c>
      <c r="H36" s="40"/>
      <c r="I36" s="27" t="s">
        <v>335</v>
      </c>
      <c r="J36" s="27" t="s">
        <v>335</v>
      </c>
      <c r="K36" s="27" t="s">
        <v>335</v>
      </c>
      <c r="L36" s="27" t="s">
        <v>335</v>
      </c>
      <c r="M36" s="28" t="s">
        <v>335</v>
      </c>
    </row>
    <row r="37" spans="1:13" ht="11.25">
      <c r="A37" s="38" t="s">
        <v>178</v>
      </c>
      <c r="B37" s="39"/>
      <c r="C37" s="38"/>
      <c r="D37" s="18" t="s">
        <v>170</v>
      </c>
      <c r="E37" s="38"/>
      <c r="G37" s="30">
        <v>356</v>
      </c>
      <c r="H37" s="40">
        <v>-19.8</v>
      </c>
      <c r="I37" s="30">
        <v>35</v>
      </c>
      <c r="J37" s="30">
        <v>79</v>
      </c>
      <c r="K37" s="41">
        <v>240</v>
      </c>
      <c r="L37" s="30">
        <v>2</v>
      </c>
      <c r="M37" s="31">
        <v>0</v>
      </c>
    </row>
    <row r="38" spans="1:13" ht="11.25">
      <c r="A38" s="38" t="s">
        <v>278</v>
      </c>
      <c r="B38" s="39"/>
      <c r="C38" s="38"/>
      <c r="D38" s="18" t="s">
        <v>172</v>
      </c>
      <c r="E38" s="38"/>
      <c r="G38" s="30">
        <v>63458</v>
      </c>
      <c r="H38" s="40">
        <v>-10.3</v>
      </c>
      <c r="I38" s="30">
        <v>24592</v>
      </c>
      <c r="J38" s="30">
        <v>29131</v>
      </c>
      <c r="K38" s="30">
        <v>9369</v>
      </c>
      <c r="L38" s="30">
        <v>366</v>
      </c>
      <c r="M38" s="31">
        <v>161</v>
      </c>
    </row>
    <row r="39" spans="1:13" ht="11.25">
      <c r="A39" s="38" t="s">
        <v>179</v>
      </c>
      <c r="B39" s="39"/>
      <c r="C39" s="38"/>
      <c r="D39" s="18" t="s">
        <v>180</v>
      </c>
      <c r="E39" s="38"/>
      <c r="G39" s="30">
        <v>130</v>
      </c>
      <c r="H39" s="40">
        <v>-55.4</v>
      </c>
      <c r="I39" s="41">
        <v>1</v>
      </c>
      <c r="J39" s="30">
        <v>115</v>
      </c>
      <c r="K39" s="30">
        <v>14</v>
      </c>
      <c r="L39" s="25">
        <v>0</v>
      </c>
      <c r="M39" s="42">
        <v>2</v>
      </c>
    </row>
    <row r="40" spans="2:13" ht="11.25">
      <c r="B40" s="36"/>
      <c r="C40" s="18" t="s">
        <v>181</v>
      </c>
      <c r="G40" s="27"/>
      <c r="H40" s="40"/>
      <c r="I40" s="27"/>
      <c r="J40" s="27"/>
      <c r="K40" s="27"/>
      <c r="L40" s="27"/>
      <c r="M40" s="28"/>
    </row>
    <row r="41" spans="2:13" ht="11.25">
      <c r="B41" s="36"/>
      <c r="D41" s="18" t="s">
        <v>182</v>
      </c>
      <c r="G41" s="27"/>
      <c r="H41" s="40"/>
      <c r="I41" s="27"/>
      <c r="J41" s="27"/>
      <c r="K41" s="27"/>
      <c r="L41" s="27"/>
      <c r="M41" s="28"/>
    </row>
    <row r="42" spans="1:13" ht="11.25">
      <c r="A42" s="38" t="s">
        <v>183</v>
      </c>
      <c r="B42" s="39"/>
      <c r="C42" s="38"/>
      <c r="D42" s="38"/>
      <c r="E42" s="18" t="s">
        <v>184</v>
      </c>
      <c r="G42" s="30">
        <v>0</v>
      </c>
      <c r="H42" s="40" t="s">
        <v>293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</row>
    <row r="43" spans="1:13" ht="11.25">
      <c r="A43" s="38" t="s">
        <v>185</v>
      </c>
      <c r="B43" s="39"/>
      <c r="C43" s="38"/>
      <c r="D43" s="38"/>
      <c r="E43" s="18" t="s">
        <v>186</v>
      </c>
      <c r="G43" s="30">
        <v>0</v>
      </c>
      <c r="H43" s="40" t="s">
        <v>293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</row>
    <row r="44" spans="1:13" ht="11.25">
      <c r="A44" s="38" t="s">
        <v>187</v>
      </c>
      <c r="B44" s="39"/>
      <c r="C44" s="38"/>
      <c r="D44" s="18" t="s">
        <v>188</v>
      </c>
      <c r="E44" s="38"/>
      <c r="G44" s="30">
        <v>2334096</v>
      </c>
      <c r="H44" s="40">
        <v>8.8</v>
      </c>
      <c r="I44" s="30">
        <v>347774</v>
      </c>
      <c r="J44" s="30">
        <v>1366674</v>
      </c>
      <c r="K44" s="30">
        <v>619649</v>
      </c>
      <c r="L44" s="31">
        <v>0</v>
      </c>
      <c r="M44" s="31">
        <v>0</v>
      </c>
    </row>
    <row r="45" spans="1:13" ht="11.25">
      <c r="A45" s="38" t="s">
        <v>189</v>
      </c>
      <c r="B45" s="39"/>
      <c r="C45" s="38"/>
      <c r="D45" s="18" t="s">
        <v>190</v>
      </c>
      <c r="E45" s="38"/>
      <c r="G45" s="30">
        <v>77605</v>
      </c>
      <c r="H45" s="40">
        <v>6.4</v>
      </c>
      <c r="I45" s="25">
        <v>174</v>
      </c>
      <c r="J45" s="30">
        <v>77431</v>
      </c>
      <c r="K45" s="30">
        <v>0</v>
      </c>
      <c r="L45" s="31">
        <v>0</v>
      </c>
      <c r="M45" s="31">
        <v>0</v>
      </c>
    </row>
    <row r="46" spans="1:13" ht="11.25">
      <c r="A46" s="38" t="s">
        <v>191</v>
      </c>
      <c r="B46" s="39"/>
      <c r="C46" s="18" t="s">
        <v>192</v>
      </c>
      <c r="D46" s="38"/>
      <c r="E46" s="38"/>
      <c r="G46" s="30">
        <v>-14003</v>
      </c>
      <c r="H46" s="40" t="s">
        <v>311</v>
      </c>
      <c r="I46" s="30">
        <v>0</v>
      </c>
      <c r="J46" s="30">
        <v>-14003</v>
      </c>
      <c r="K46" s="30">
        <v>0</v>
      </c>
      <c r="L46" s="30">
        <v>0</v>
      </c>
      <c r="M46" s="31">
        <v>-273</v>
      </c>
    </row>
    <row r="47" spans="1:13" ht="11.25">
      <c r="A47" s="38" t="s">
        <v>193</v>
      </c>
      <c r="B47" s="39"/>
      <c r="C47" s="18" t="s">
        <v>246</v>
      </c>
      <c r="D47" s="38"/>
      <c r="E47" s="38"/>
      <c r="G47" s="30">
        <v>93396</v>
      </c>
      <c r="H47" s="40">
        <v>7.2</v>
      </c>
      <c r="I47" s="30">
        <v>8749</v>
      </c>
      <c r="J47" s="30">
        <v>77833</v>
      </c>
      <c r="K47" s="30">
        <v>1693</v>
      </c>
      <c r="L47" s="30">
        <v>5122</v>
      </c>
      <c r="M47" s="31">
        <v>100</v>
      </c>
    </row>
    <row r="48" spans="2:16" ht="11.25">
      <c r="B48" s="36"/>
      <c r="C48" s="18" t="s">
        <v>138</v>
      </c>
      <c r="G48" s="30">
        <v>11199478</v>
      </c>
      <c r="H48" s="40">
        <v>8.8</v>
      </c>
      <c r="I48" s="30">
        <v>3307797</v>
      </c>
      <c r="J48" s="30">
        <v>4355252</v>
      </c>
      <c r="K48" s="30">
        <v>2160376</v>
      </c>
      <c r="L48" s="30">
        <v>1376053</v>
      </c>
      <c r="M48" s="31">
        <v>99662</v>
      </c>
      <c r="P48" s="43"/>
    </row>
    <row r="49" spans="1:13" s="11" customFormat="1" ht="11.25">
      <c r="A49" s="18"/>
      <c r="B49" s="36"/>
      <c r="C49" s="18"/>
      <c r="D49" s="18"/>
      <c r="E49" s="18"/>
      <c r="F49" s="18"/>
      <c r="G49" s="27"/>
      <c r="H49" s="40"/>
      <c r="I49" s="27"/>
      <c r="J49" s="27"/>
      <c r="K49" s="27"/>
      <c r="L49" s="27"/>
      <c r="M49" s="28"/>
    </row>
    <row r="50" spans="1:13" s="11" customFormat="1" ht="11.25">
      <c r="A50" s="18"/>
      <c r="B50" s="36"/>
      <c r="C50" s="18" t="s">
        <v>194</v>
      </c>
      <c r="D50" s="18"/>
      <c r="E50" s="18"/>
      <c r="F50" s="18"/>
      <c r="G50" s="27"/>
      <c r="H50" s="40"/>
      <c r="I50" s="27"/>
      <c r="J50" s="27"/>
      <c r="K50" s="27"/>
      <c r="L50" s="27"/>
      <c r="M50" s="28"/>
    </row>
    <row r="51" spans="1:13" s="11" customFormat="1" ht="11.25">
      <c r="A51" s="18"/>
      <c r="B51" s="36"/>
      <c r="C51" s="18"/>
      <c r="D51" s="18"/>
      <c r="E51" s="18"/>
      <c r="F51" s="18"/>
      <c r="G51" s="27"/>
      <c r="H51" s="40"/>
      <c r="I51" s="27"/>
      <c r="J51" s="27"/>
      <c r="K51" s="27"/>
      <c r="L51" s="27"/>
      <c r="M51" s="28"/>
    </row>
    <row r="52" spans="1:13" s="11" customFormat="1" ht="11.25">
      <c r="A52" s="38" t="s">
        <v>195</v>
      </c>
      <c r="B52" s="39"/>
      <c r="C52" s="18" t="s">
        <v>196</v>
      </c>
      <c r="D52" s="38"/>
      <c r="E52" s="38"/>
      <c r="F52" s="18"/>
      <c r="G52" s="30">
        <v>-169</v>
      </c>
      <c r="H52" s="40" t="s">
        <v>311</v>
      </c>
      <c r="I52" s="30">
        <v>0</v>
      </c>
      <c r="J52" s="30">
        <v>0</v>
      </c>
      <c r="K52" s="30">
        <v>-169</v>
      </c>
      <c r="L52" s="30">
        <v>0</v>
      </c>
      <c r="M52" s="31">
        <v>0</v>
      </c>
    </row>
    <row r="53" spans="1:13" s="11" customFormat="1" ht="11.25">
      <c r="A53" s="38" t="s">
        <v>197</v>
      </c>
      <c r="B53" s="39"/>
      <c r="C53" s="18" t="s">
        <v>198</v>
      </c>
      <c r="D53" s="38"/>
      <c r="E53" s="38"/>
      <c r="F53" s="18"/>
      <c r="G53" s="30">
        <v>97131</v>
      </c>
      <c r="H53" s="40">
        <v>-14.2</v>
      </c>
      <c r="I53" s="30">
        <v>102660</v>
      </c>
      <c r="J53" s="30">
        <v>-11306</v>
      </c>
      <c r="K53" s="30">
        <v>5777</v>
      </c>
      <c r="L53" s="30">
        <v>0</v>
      </c>
      <c r="M53" s="31">
        <v>-304</v>
      </c>
    </row>
    <row r="54" spans="1:13" s="11" customFormat="1" ht="11.25">
      <c r="A54" s="38" t="s">
        <v>199</v>
      </c>
      <c r="B54" s="39"/>
      <c r="C54" s="18" t="s">
        <v>200</v>
      </c>
      <c r="D54" s="38"/>
      <c r="E54" s="38"/>
      <c r="F54" s="18"/>
      <c r="G54" s="30">
        <v>68457</v>
      </c>
      <c r="H54" s="40">
        <v>21.3</v>
      </c>
      <c r="I54" s="30">
        <v>27863</v>
      </c>
      <c r="J54" s="30">
        <v>15660</v>
      </c>
      <c r="K54" s="30">
        <v>23396</v>
      </c>
      <c r="L54" s="30">
        <v>1539</v>
      </c>
      <c r="M54" s="31">
        <v>0</v>
      </c>
    </row>
    <row r="55" spans="1:13" s="11" customFormat="1" ht="11.25">
      <c r="A55" s="38" t="s">
        <v>292</v>
      </c>
      <c r="B55" s="39"/>
      <c r="C55" s="18" t="s">
        <v>243</v>
      </c>
      <c r="D55" s="38"/>
      <c r="E55" s="38"/>
      <c r="F55" s="18"/>
      <c r="G55" s="30">
        <v>76308</v>
      </c>
      <c r="H55" s="40">
        <v>-8.8</v>
      </c>
      <c r="I55" s="30">
        <v>64456</v>
      </c>
      <c r="J55" s="30">
        <v>9267</v>
      </c>
      <c r="K55" s="30">
        <v>2584</v>
      </c>
      <c r="L55" s="30">
        <v>0</v>
      </c>
      <c r="M55" s="31">
        <v>1</v>
      </c>
    </row>
    <row r="56" spans="1:13" s="11" customFormat="1" ht="11.25">
      <c r="A56" s="38" t="s">
        <v>201</v>
      </c>
      <c r="B56" s="39"/>
      <c r="C56" s="18" t="s">
        <v>244</v>
      </c>
      <c r="D56" s="38"/>
      <c r="E56" s="38"/>
      <c r="F56" s="18"/>
      <c r="G56" s="27" t="s">
        <v>335</v>
      </c>
      <c r="H56" s="40"/>
      <c r="I56" s="27"/>
      <c r="J56" s="27"/>
      <c r="K56" s="27"/>
      <c r="L56" s="27"/>
      <c r="M56" s="28"/>
    </row>
    <row r="57" spans="1:13" s="11" customFormat="1" ht="11.25">
      <c r="A57" s="18"/>
      <c r="B57" s="36"/>
      <c r="C57" s="18"/>
      <c r="D57" s="18" t="s">
        <v>245</v>
      </c>
      <c r="E57" s="18"/>
      <c r="F57" s="18"/>
      <c r="G57" s="30">
        <v>553456</v>
      </c>
      <c r="H57" s="40">
        <v>7.9</v>
      </c>
      <c r="I57" s="30">
        <v>163419</v>
      </c>
      <c r="J57" s="30">
        <v>349609</v>
      </c>
      <c r="K57" s="30">
        <v>38588</v>
      </c>
      <c r="L57" s="30">
        <v>1840</v>
      </c>
      <c r="M57" s="31">
        <v>3743</v>
      </c>
    </row>
    <row r="58" spans="1:13" s="11" customFormat="1" ht="11.25">
      <c r="A58" s="38" t="s">
        <v>202</v>
      </c>
      <c r="B58" s="39"/>
      <c r="C58" s="18" t="s">
        <v>20</v>
      </c>
      <c r="D58" s="38"/>
      <c r="E58" s="38"/>
      <c r="F58" s="18"/>
      <c r="G58" s="30">
        <v>1981735</v>
      </c>
      <c r="H58" s="40">
        <v>6</v>
      </c>
      <c r="I58" s="30">
        <v>445588</v>
      </c>
      <c r="J58" s="30">
        <v>1295940</v>
      </c>
      <c r="K58" s="30">
        <v>227051</v>
      </c>
      <c r="L58" s="30">
        <v>13156</v>
      </c>
      <c r="M58" s="31">
        <v>4164</v>
      </c>
    </row>
    <row r="59" spans="1:13" s="11" customFormat="1" ht="11.25">
      <c r="A59" s="18"/>
      <c r="B59" s="36"/>
      <c r="C59" s="18" t="s">
        <v>203</v>
      </c>
      <c r="D59" s="18"/>
      <c r="E59" s="18"/>
      <c r="F59" s="18"/>
      <c r="G59" s="30">
        <v>481125</v>
      </c>
      <c r="H59" s="40">
        <v>36</v>
      </c>
      <c r="I59" s="30">
        <v>191976</v>
      </c>
      <c r="J59" s="30">
        <v>180887</v>
      </c>
      <c r="K59" s="30">
        <v>104177</v>
      </c>
      <c r="L59" s="30">
        <v>4085</v>
      </c>
      <c r="M59" s="31">
        <v>302</v>
      </c>
    </row>
    <row r="60" spans="1:13" s="11" customFormat="1" ht="11.25">
      <c r="A60" s="18"/>
      <c r="B60" s="36"/>
      <c r="C60" s="18"/>
      <c r="D60" s="18"/>
      <c r="E60" s="18"/>
      <c r="F60" s="18" t="s">
        <v>31</v>
      </c>
      <c r="G60" s="30">
        <v>444999</v>
      </c>
      <c r="H60" s="40">
        <v>-21</v>
      </c>
      <c r="I60" s="30">
        <v>67395</v>
      </c>
      <c r="J60" s="30">
        <v>310263</v>
      </c>
      <c r="K60" s="30">
        <v>67342</v>
      </c>
      <c r="L60" s="31">
        <v>0</v>
      </c>
      <c r="M60" s="26">
        <v>3</v>
      </c>
    </row>
    <row r="61" spans="1:13" s="11" customFormat="1" ht="11.25">
      <c r="A61" s="18"/>
      <c r="B61" s="36"/>
      <c r="C61" s="18"/>
      <c r="D61" s="18"/>
      <c r="E61" s="18"/>
      <c r="F61" s="18" t="s">
        <v>204</v>
      </c>
      <c r="G61" s="30">
        <v>156188</v>
      </c>
      <c r="H61" s="40">
        <v>11.7</v>
      </c>
      <c r="I61" s="30">
        <v>5739</v>
      </c>
      <c r="J61" s="30">
        <v>150450</v>
      </c>
      <c r="K61" s="31">
        <v>0</v>
      </c>
      <c r="L61" s="31">
        <v>0</v>
      </c>
      <c r="M61" s="31">
        <v>509</v>
      </c>
    </row>
    <row r="62" spans="1:13" s="11" customFormat="1" ht="11.25">
      <c r="A62" s="38" t="s">
        <v>205</v>
      </c>
      <c r="B62" s="39"/>
      <c r="C62" s="18" t="s">
        <v>206</v>
      </c>
      <c r="D62" s="38"/>
      <c r="E62" s="38"/>
      <c r="F62" s="18"/>
      <c r="G62" s="27" t="s">
        <v>335</v>
      </c>
      <c r="H62" s="40"/>
      <c r="I62" s="27" t="s">
        <v>335</v>
      </c>
      <c r="J62" s="27" t="s">
        <v>335</v>
      </c>
      <c r="K62" s="27" t="s">
        <v>335</v>
      </c>
      <c r="L62" s="27" t="s">
        <v>335</v>
      </c>
      <c r="M62" s="28" t="s">
        <v>335</v>
      </c>
    </row>
    <row r="63" spans="1:13" s="11" customFormat="1" ht="11.25">
      <c r="A63" s="18"/>
      <c r="B63" s="36"/>
      <c r="C63" s="18"/>
      <c r="D63" s="18" t="s">
        <v>207</v>
      </c>
      <c r="E63" s="18"/>
      <c r="F63" s="18"/>
      <c r="G63" s="30">
        <v>205614</v>
      </c>
      <c r="H63" s="40">
        <v>-51.3</v>
      </c>
      <c r="I63" s="30">
        <v>-39692</v>
      </c>
      <c r="J63" s="30">
        <v>181622</v>
      </c>
      <c r="K63" s="30">
        <v>60436</v>
      </c>
      <c r="L63" s="30">
        <v>3247</v>
      </c>
      <c r="M63" s="31">
        <v>750</v>
      </c>
    </row>
    <row r="64" spans="1:13" s="11" customFormat="1" ht="11.25">
      <c r="A64" s="18"/>
      <c r="B64" s="36"/>
      <c r="C64" s="18" t="s">
        <v>208</v>
      </c>
      <c r="D64" s="18"/>
      <c r="E64" s="18"/>
      <c r="F64" s="18"/>
      <c r="G64" s="27" t="s">
        <v>335</v>
      </c>
      <c r="H64" s="40"/>
      <c r="I64" s="27"/>
      <c r="J64" s="27"/>
      <c r="K64" s="27"/>
      <c r="L64" s="27"/>
      <c r="M64" s="28"/>
    </row>
    <row r="65" spans="2:13" ht="11.25">
      <c r="B65" s="36"/>
      <c r="D65" s="18" t="s">
        <v>209</v>
      </c>
      <c r="G65" s="27" t="s">
        <v>335</v>
      </c>
      <c r="H65" s="40"/>
      <c r="I65" s="27"/>
      <c r="J65" s="27"/>
      <c r="K65" s="27"/>
      <c r="L65" s="27"/>
      <c r="M65" s="28"/>
    </row>
    <row r="66" spans="1:13" ht="11.25">
      <c r="A66" s="38" t="s">
        <v>210</v>
      </c>
      <c r="B66" s="39"/>
      <c r="C66" s="38"/>
      <c r="D66" s="18" t="s">
        <v>170</v>
      </c>
      <c r="E66" s="38"/>
      <c r="G66" s="30">
        <v>61843</v>
      </c>
      <c r="H66" s="40">
        <v>25.1</v>
      </c>
      <c r="I66" s="30">
        <v>5002</v>
      </c>
      <c r="J66" s="30">
        <v>24677</v>
      </c>
      <c r="K66" s="30">
        <v>28708</v>
      </c>
      <c r="L66" s="30">
        <v>3455</v>
      </c>
      <c r="M66" s="31">
        <v>62</v>
      </c>
    </row>
    <row r="67" spans="1:13" ht="11.25">
      <c r="A67" s="38" t="s">
        <v>211</v>
      </c>
      <c r="B67" s="39"/>
      <c r="C67" s="38"/>
      <c r="D67" s="18" t="s">
        <v>172</v>
      </c>
      <c r="E67" s="38"/>
      <c r="G67" s="30">
        <v>157173</v>
      </c>
      <c r="H67" s="40">
        <v>26.5</v>
      </c>
      <c r="I67" s="30">
        <v>47811</v>
      </c>
      <c r="J67" s="30">
        <v>76817</v>
      </c>
      <c r="K67" s="30">
        <v>29894</v>
      </c>
      <c r="L67" s="30">
        <v>2651</v>
      </c>
      <c r="M67" s="31">
        <v>0</v>
      </c>
    </row>
    <row r="68" spans="1:13" ht="11.25">
      <c r="A68" s="38" t="s">
        <v>212</v>
      </c>
      <c r="B68" s="39"/>
      <c r="C68" s="18" t="s">
        <v>213</v>
      </c>
      <c r="D68" s="38"/>
      <c r="E68" s="38"/>
      <c r="G68" s="30">
        <v>2</v>
      </c>
      <c r="H68" s="40">
        <v>-99.2</v>
      </c>
      <c r="I68" s="44">
        <v>2</v>
      </c>
      <c r="J68" s="30">
        <v>0</v>
      </c>
      <c r="K68" s="30">
        <v>0</v>
      </c>
      <c r="L68" s="31">
        <v>0</v>
      </c>
      <c r="M68" s="31">
        <v>0</v>
      </c>
    </row>
    <row r="69" spans="1:13" ht="11.25">
      <c r="A69" s="38" t="s">
        <v>214</v>
      </c>
      <c r="B69" s="39"/>
      <c r="C69" s="18" t="s">
        <v>215</v>
      </c>
      <c r="D69" s="38"/>
      <c r="E69" s="38"/>
      <c r="G69" s="30">
        <v>675</v>
      </c>
      <c r="H69" s="40">
        <v>465.5</v>
      </c>
      <c r="I69" s="30">
        <v>0</v>
      </c>
      <c r="J69" s="30">
        <v>633</v>
      </c>
      <c r="K69" s="30">
        <v>0</v>
      </c>
      <c r="L69" s="30">
        <v>42</v>
      </c>
      <c r="M69" s="31">
        <v>0</v>
      </c>
    </row>
    <row r="70" spans="1:13" ht="11.25">
      <c r="A70" s="38" t="s">
        <v>216</v>
      </c>
      <c r="B70" s="39"/>
      <c r="C70" s="18" t="s">
        <v>217</v>
      </c>
      <c r="D70" s="38"/>
      <c r="E70" s="38"/>
      <c r="G70" s="30">
        <v>8508</v>
      </c>
      <c r="H70" s="40">
        <v>-15.8</v>
      </c>
      <c r="I70" s="30">
        <v>0</v>
      </c>
      <c r="J70" s="30">
        <v>8508</v>
      </c>
      <c r="K70" s="30">
        <v>0</v>
      </c>
      <c r="L70" s="31">
        <v>0</v>
      </c>
      <c r="M70" s="31">
        <v>2</v>
      </c>
    </row>
    <row r="71" spans="1:13" ht="11.25">
      <c r="A71" s="38" t="s">
        <v>218</v>
      </c>
      <c r="B71" s="39"/>
      <c r="C71" s="18" t="s">
        <v>242</v>
      </c>
      <c r="D71" s="38"/>
      <c r="E71" s="38"/>
      <c r="G71" s="30">
        <v>44456</v>
      </c>
      <c r="H71" s="40">
        <v>10.8</v>
      </c>
      <c r="I71" s="30">
        <v>0</v>
      </c>
      <c r="J71" s="30">
        <v>44456</v>
      </c>
      <c r="K71" s="30">
        <v>0</v>
      </c>
      <c r="L71" s="31">
        <v>0</v>
      </c>
      <c r="M71" s="31">
        <v>111</v>
      </c>
    </row>
    <row r="72" spans="2:14" ht="11.25">
      <c r="B72" s="36"/>
      <c r="C72" s="18" t="s">
        <v>158</v>
      </c>
      <c r="G72" s="30">
        <v>3255190</v>
      </c>
      <c r="H72" s="40">
        <v>-0.9</v>
      </c>
      <c r="I72" s="30">
        <v>817110</v>
      </c>
      <c r="J72" s="30">
        <v>1995885</v>
      </c>
      <c r="K72" s="30">
        <v>416265</v>
      </c>
      <c r="L72" s="30">
        <v>25930</v>
      </c>
      <c r="M72" s="31">
        <v>8529</v>
      </c>
      <c r="N72" s="45"/>
    </row>
    <row r="73" spans="2:13" ht="11.25">
      <c r="B73" s="36"/>
      <c r="C73" s="18" t="s">
        <v>219</v>
      </c>
      <c r="G73" s="27" t="s">
        <v>335</v>
      </c>
      <c r="H73" s="40"/>
      <c r="I73" s="27" t="s">
        <v>335</v>
      </c>
      <c r="J73" s="27" t="s">
        <v>335</v>
      </c>
      <c r="K73" s="27" t="s">
        <v>335</v>
      </c>
      <c r="L73" s="27" t="s">
        <v>335</v>
      </c>
      <c r="M73" s="28" t="s">
        <v>335</v>
      </c>
    </row>
    <row r="74" spans="2:13" ht="11.25">
      <c r="B74" s="36"/>
      <c r="D74" s="18" t="s">
        <v>160</v>
      </c>
      <c r="G74" s="30">
        <v>14454668</v>
      </c>
      <c r="H74" s="40">
        <v>6.4</v>
      </c>
      <c r="I74" s="30">
        <v>4124907</v>
      </c>
      <c r="J74" s="30">
        <v>6351137</v>
      </c>
      <c r="K74" s="30">
        <v>2576641</v>
      </c>
      <c r="L74" s="30">
        <v>1401983</v>
      </c>
      <c r="M74" s="31">
        <v>108191</v>
      </c>
    </row>
    <row r="75" ht="6" customHeight="1">
      <c r="A75" s="18" t="s">
        <v>161</v>
      </c>
    </row>
    <row r="76" spans="1:5" ht="11.25">
      <c r="A76" s="38" t="s">
        <v>336</v>
      </c>
      <c r="B76" s="38"/>
      <c r="C76" s="38"/>
      <c r="D76" s="38"/>
      <c r="E76" s="38"/>
    </row>
    <row r="77" spans="1:5" ht="3" customHeight="1">
      <c r="A77" s="38"/>
      <c r="B77" s="38"/>
      <c r="C77" s="38"/>
      <c r="D77" s="38"/>
      <c r="E77" s="38"/>
    </row>
  </sheetData>
  <sheetProtection/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2.140625" style="17" customWidth="1"/>
    <col min="2" max="2" width="0.85546875" style="17" customWidth="1"/>
    <col min="3" max="3" width="1.28515625" style="17" customWidth="1"/>
    <col min="4" max="4" width="1.421875" style="17" customWidth="1"/>
    <col min="5" max="5" width="1.8515625" style="17" customWidth="1"/>
    <col min="6" max="6" width="26.57421875" style="18" customWidth="1"/>
    <col min="7" max="7" width="9.140625" style="18" bestFit="1" customWidth="1"/>
    <col min="8" max="8" width="6.8515625" style="18" customWidth="1"/>
    <col min="9" max="10" width="9.140625" style="18" bestFit="1" customWidth="1"/>
    <col min="11" max="12" width="8.28125" style="18" bestFit="1" customWidth="1"/>
    <col min="13" max="13" width="7.421875" style="18" bestFit="1" customWidth="1"/>
    <col min="14" max="14" width="11.421875" style="11" customWidth="1"/>
    <col min="15" max="16384" width="11.421875" style="18" customWidth="1"/>
  </cols>
  <sheetData>
    <row r="1" spans="1:13" s="11" customFormat="1" ht="12">
      <c r="A1" s="301" t="s">
        <v>279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11" customFormat="1" ht="12">
      <c r="A2" s="301" t="s">
        <v>310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11" customFormat="1" ht="7.5" customHeight="1">
      <c r="A3" s="12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</row>
    <row r="4" spans="1:13" s="11" customFormat="1" ht="12" customHeight="1">
      <c r="A4" s="302" t="s">
        <v>98</v>
      </c>
      <c r="B4" s="305" t="s">
        <v>99</v>
      </c>
      <c r="C4" s="306"/>
      <c r="D4" s="306"/>
      <c r="E4" s="306"/>
      <c r="F4" s="307"/>
      <c r="G4" s="313" t="s">
        <v>312</v>
      </c>
      <c r="H4" s="314"/>
      <c r="I4" s="305" t="s">
        <v>83</v>
      </c>
      <c r="J4" s="306"/>
      <c r="K4" s="306"/>
      <c r="L4" s="307"/>
      <c r="M4" s="317" t="s">
        <v>313</v>
      </c>
    </row>
    <row r="5" spans="1:13" s="11" customFormat="1" ht="9.75" customHeight="1">
      <c r="A5" s="303"/>
      <c r="B5" s="308"/>
      <c r="C5" s="309"/>
      <c r="D5" s="309"/>
      <c r="E5" s="309"/>
      <c r="F5" s="310"/>
      <c r="G5" s="315"/>
      <c r="H5" s="316"/>
      <c r="I5" s="311"/>
      <c r="J5" s="304"/>
      <c r="K5" s="304"/>
      <c r="L5" s="312"/>
      <c r="M5" s="318"/>
    </row>
    <row r="6" spans="1:13" s="11" customFormat="1" ht="12" customHeight="1">
      <c r="A6" s="303"/>
      <c r="B6" s="308"/>
      <c r="C6" s="309"/>
      <c r="D6" s="309"/>
      <c r="E6" s="309"/>
      <c r="F6" s="310"/>
      <c r="G6" s="308" t="s">
        <v>100</v>
      </c>
      <c r="H6" s="319" t="s">
        <v>338</v>
      </c>
      <c r="I6" s="319" t="s">
        <v>230</v>
      </c>
      <c r="J6" s="319" t="s">
        <v>280</v>
      </c>
      <c r="K6" s="313" t="s">
        <v>84</v>
      </c>
      <c r="L6" s="305" t="s">
        <v>40</v>
      </c>
      <c r="M6" s="313" t="s">
        <v>85</v>
      </c>
    </row>
    <row r="7" spans="1:13" s="11" customFormat="1" ht="11.25">
      <c r="A7" s="303"/>
      <c r="B7" s="308"/>
      <c r="C7" s="309"/>
      <c r="D7" s="309"/>
      <c r="E7" s="309"/>
      <c r="F7" s="310"/>
      <c r="G7" s="308"/>
      <c r="H7" s="320"/>
      <c r="I7" s="320"/>
      <c r="J7" s="320"/>
      <c r="K7" s="308"/>
      <c r="L7" s="308"/>
      <c r="M7" s="308"/>
    </row>
    <row r="8" spans="1:13" s="11" customFormat="1" ht="11.25">
      <c r="A8" s="303"/>
      <c r="B8" s="308"/>
      <c r="C8" s="309"/>
      <c r="D8" s="309"/>
      <c r="E8" s="309"/>
      <c r="F8" s="310"/>
      <c r="G8" s="308"/>
      <c r="H8" s="320"/>
      <c r="I8" s="320"/>
      <c r="J8" s="320"/>
      <c r="K8" s="308"/>
      <c r="L8" s="308"/>
      <c r="M8" s="308"/>
    </row>
    <row r="9" spans="1:13" s="11" customFormat="1" ht="11.25">
      <c r="A9" s="303"/>
      <c r="B9" s="308"/>
      <c r="C9" s="309"/>
      <c r="D9" s="309"/>
      <c r="E9" s="309"/>
      <c r="F9" s="310"/>
      <c r="G9" s="308"/>
      <c r="H9" s="320"/>
      <c r="I9" s="320"/>
      <c r="J9" s="320"/>
      <c r="K9" s="308"/>
      <c r="L9" s="308"/>
      <c r="M9" s="308"/>
    </row>
    <row r="10" spans="1:13" s="11" customFormat="1" ht="11.25">
      <c r="A10" s="303"/>
      <c r="B10" s="308"/>
      <c r="C10" s="309"/>
      <c r="D10" s="309"/>
      <c r="E10" s="309"/>
      <c r="F10" s="310"/>
      <c r="G10" s="308"/>
      <c r="H10" s="320"/>
      <c r="I10" s="320"/>
      <c r="J10" s="320"/>
      <c r="K10" s="308"/>
      <c r="L10" s="308"/>
      <c r="M10" s="308"/>
    </row>
    <row r="11" spans="1:13" s="11" customFormat="1" ht="11.25">
      <c r="A11" s="303"/>
      <c r="B11" s="308"/>
      <c r="C11" s="309"/>
      <c r="D11" s="309"/>
      <c r="E11" s="309"/>
      <c r="F11" s="310"/>
      <c r="G11" s="308"/>
      <c r="H11" s="320"/>
      <c r="I11" s="320"/>
      <c r="J11" s="320"/>
      <c r="K11" s="308"/>
      <c r="L11" s="308"/>
      <c r="M11" s="308"/>
    </row>
    <row r="12" spans="1:13" s="11" customFormat="1" ht="11.25">
      <c r="A12" s="303"/>
      <c r="B12" s="308"/>
      <c r="C12" s="309"/>
      <c r="D12" s="309"/>
      <c r="E12" s="309"/>
      <c r="F12" s="310"/>
      <c r="G12" s="311"/>
      <c r="H12" s="321"/>
      <c r="I12" s="321"/>
      <c r="J12" s="321"/>
      <c r="K12" s="311"/>
      <c r="L12" s="311"/>
      <c r="M12" s="311"/>
    </row>
    <row r="13" spans="1:13" s="11" customFormat="1" ht="11.25">
      <c r="A13" s="304"/>
      <c r="B13" s="311"/>
      <c r="C13" s="304"/>
      <c r="D13" s="304"/>
      <c r="E13" s="304"/>
      <c r="F13" s="312"/>
      <c r="G13" s="14" t="s">
        <v>86</v>
      </c>
      <c r="H13" s="14" t="s">
        <v>101</v>
      </c>
      <c r="I13" s="322" t="s">
        <v>86</v>
      </c>
      <c r="J13" s="323"/>
      <c r="K13" s="323"/>
      <c r="L13" s="323"/>
      <c r="M13" s="323"/>
    </row>
    <row r="14" spans="1:13" s="11" customFormat="1" ht="7.5" customHeight="1">
      <c r="A14" s="15"/>
      <c r="B14" s="16"/>
      <c r="C14" s="17"/>
      <c r="D14" s="17"/>
      <c r="E14" s="17"/>
      <c r="F14" s="18"/>
      <c r="G14" s="19"/>
      <c r="H14" s="19"/>
      <c r="I14" s="19"/>
      <c r="J14" s="19"/>
      <c r="K14" s="19"/>
      <c r="L14" s="19"/>
      <c r="M14" s="20"/>
    </row>
    <row r="15" spans="1:13" s="11" customFormat="1" ht="11.25">
      <c r="A15" s="21"/>
      <c r="B15" s="16"/>
      <c r="C15" s="18" t="s">
        <v>102</v>
      </c>
      <c r="D15" s="17"/>
      <c r="E15" s="17"/>
      <c r="F15" s="18"/>
      <c r="G15" s="22"/>
      <c r="H15" s="23"/>
      <c r="I15" s="22"/>
      <c r="J15" s="22"/>
      <c r="K15" s="22"/>
      <c r="L15" s="22"/>
      <c r="M15" s="24"/>
    </row>
    <row r="16" spans="1:13" s="11" customFormat="1" ht="11.25">
      <c r="A16" s="21" t="s">
        <v>103</v>
      </c>
      <c r="B16" s="16"/>
      <c r="C16" s="18" t="s">
        <v>314</v>
      </c>
      <c r="D16" s="17"/>
      <c r="E16" s="17"/>
      <c r="F16" s="18"/>
      <c r="G16" s="22">
        <v>13367680</v>
      </c>
      <c r="H16" s="23">
        <v>-0.6</v>
      </c>
      <c r="I16" s="22">
        <v>5565218</v>
      </c>
      <c r="J16" s="22">
        <v>7801432</v>
      </c>
      <c r="K16" s="22">
        <v>1030</v>
      </c>
      <c r="L16" s="25">
        <v>0</v>
      </c>
      <c r="M16" s="26">
        <v>0</v>
      </c>
    </row>
    <row r="17" spans="1:13" s="11" customFormat="1" ht="11.25">
      <c r="A17" s="21"/>
      <c r="B17" s="16"/>
      <c r="C17" s="18" t="s">
        <v>104</v>
      </c>
      <c r="D17" s="17"/>
      <c r="E17" s="17"/>
      <c r="F17" s="18"/>
      <c r="G17" s="27"/>
      <c r="H17" s="23"/>
      <c r="I17" s="27"/>
      <c r="J17" s="27"/>
      <c r="K17" s="27"/>
      <c r="L17" s="27"/>
      <c r="M17" s="28"/>
    </row>
    <row r="18" spans="1:13" s="11" customFormat="1" ht="11.25">
      <c r="A18" s="21"/>
      <c r="B18" s="16"/>
      <c r="C18" s="17"/>
      <c r="D18" s="18" t="s">
        <v>105</v>
      </c>
      <c r="E18" s="17"/>
      <c r="F18" s="18"/>
      <c r="G18" s="27"/>
      <c r="H18" s="23"/>
      <c r="I18" s="27"/>
      <c r="J18" s="27"/>
      <c r="K18" s="27"/>
      <c r="L18" s="27"/>
      <c r="M18" s="28"/>
    </row>
    <row r="19" spans="1:13" s="11" customFormat="1" ht="11.25">
      <c r="A19" s="29" t="s">
        <v>106</v>
      </c>
      <c r="B19" s="16"/>
      <c r="C19" s="17"/>
      <c r="D19" s="18" t="s">
        <v>107</v>
      </c>
      <c r="E19" s="17"/>
      <c r="F19" s="18"/>
      <c r="G19" s="25">
        <v>187</v>
      </c>
      <c r="H19" s="40" t="s">
        <v>311</v>
      </c>
      <c r="I19" s="25">
        <v>0</v>
      </c>
      <c r="J19" s="25">
        <v>187</v>
      </c>
      <c r="K19" s="25">
        <v>0</v>
      </c>
      <c r="L19" s="25">
        <v>0</v>
      </c>
      <c r="M19" s="26">
        <v>0</v>
      </c>
    </row>
    <row r="20" spans="1:13" s="11" customFormat="1" ht="11.25">
      <c r="A20" s="21" t="s">
        <v>108</v>
      </c>
      <c r="B20" s="16"/>
      <c r="C20" s="17"/>
      <c r="D20" s="18" t="s">
        <v>109</v>
      </c>
      <c r="E20" s="17"/>
      <c r="F20" s="18"/>
      <c r="G20" s="30">
        <v>4354836</v>
      </c>
      <c r="H20" s="23">
        <v>5.2</v>
      </c>
      <c r="I20" s="30">
        <v>1152126</v>
      </c>
      <c r="J20" s="30">
        <v>1656162</v>
      </c>
      <c r="K20" s="30">
        <v>1546549</v>
      </c>
      <c r="L20" s="25">
        <v>0</v>
      </c>
      <c r="M20" s="31">
        <v>28224</v>
      </c>
    </row>
    <row r="21" spans="1:13" s="11" customFormat="1" ht="11.25">
      <c r="A21" s="29" t="s">
        <v>110</v>
      </c>
      <c r="B21" s="16"/>
      <c r="C21" s="17"/>
      <c r="D21" s="18" t="s">
        <v>111</v>
      </c>
      <c r="E21" s="17"/>
      <c r="F21" s="18"/>
      <c r="G21" s="27"/>
      <c r="H21" s="23"/>
      <c r="I21" s="27"/>
      <c r="J21" s="27"/>
      <c r="K21" s="27"/>
      <c r="L21" s="27"/>
      <c r="M21" s="28"/>
    </row>
    <row r="22" spans="1:13" s="11" customFormat="1" ht="11.25">
      <c r="A22" s="21"/>
      <c r="B22" s="16"/>
      <c r="C22" s="17"/>
      <c r="D22" s="17"/>
      <c r="E22" s="18" t="s">
        <v>112</v>
      </c>
      <c r="F22" s="18"/>
      <c r="G22" s="25">
        <v>0</v>
      </c>
      <c r="H22" s="40" t="s">
        <v>293</v>
      </c>
      <c r="I22" s="25">
        <v>0</v>
      </c>
      <c r="J22" s="25">
        <v>0</v>
      </c>
      <c r="K22" s="25">
        <v>0</v>
      </c>
      <c r="L22" s="25">
        <v>0</v>
      </c>
      <c r="M22" s="26">
        <v>0</v>
      </c>
    </row>
    <row r="23" spans="1:13" s="11" customFormat="1" ht="11.25">
      <c r="A23" s="29" t="s">
        <v>113</v>
      </c>
      <c r="B23" s="16"/>
      <c r="C23" s="18" t="s">
        <v>114</v>
      </c>
      <c r="D23" s="17"/>
      <c r="E23" s="17"/>
      <c r="F23" s="18"/>
      <c r="G23" s="30">
        <v>6798668</v>
      </c>
      <c r="H23" s="23">
        <v>6.9</v>
      </c>
      <c r="I23" s="25">
        <v>0</v>
      </c>
      <c r="J23" s="25">
        <v>0</v>
      </c>
      <c r="K23" s="30">
        <v>3942723</v>
      </c>
      <c r="L23" s="30">
        <v>2855945</v>
      </c>
      <c r="M23" s="31">
        <v>233217</v>
      </c>
    </row>
    <row r="24" spans="1:13" s="11" customFormat="1" ht="11.25">
      <c r="A24" s="29" t="s">
        <v>115</v>
      </c>
      <c r="B24" s="16"/>
      <c r="C24" s="18" t="s">
        <v>116</v>
      </c>
      <c r="D24" s="17"/>
      <c r="E24" s="17"/>
      <c r="F24" s="18"/>
      <c r="G24" s="27"/>
      <c r="H24" s="23"/>
      <c r="I24" s="27"/>
      <c r="J24" s="27"/>
      <c r="K24" s="27"/>
      <c r="L24" s="27"/>
      <c r="M24" s="28"/>
    </row>
    <row r="25" spans="1:13" s="11" customFormat="1" ht="11.25">
      <c r="A25" s="21"/>
      <c r="B25" s="16"/>
      <c r="C25" s="17"/>
      <c r="D25" s="18" t="s">
        <v>117</v>
      </c>
      <c r="E25" s="17"/>
      <c r="F25" s="18"/>
      <c r="G25" s="27"/>
      <c r="H25" s="23"/>
      <c r="I25" s="27"/>
      <c r="J25" s="27"/>
      <c r="K25" s="27"/>
      <c r="L25" s="27"/>
      <c r="M25" s="28"/>
    </row>
    <row r="26" spans="1:13" s="11" customFormat="1" ht="11.25">
      <c r="A26" s="21"/>
      <c r="B26" s="16"/>
      <c r="C26" s="17"/>
      <c r="D26" s="18" t="s">
        <v>118</v>
      </c>
      <c r="E26" s="17"/>
      <c r="F26" s="18"/>
      <c r="G26" s="30">
        <v>40366</v>
      </c>
      <c r="H26" s="40" t="s">
        <v>311</v>
      </c>
      <c r="I26" s="30">
        <v>27894</v>
      </c>
      <c r="J26" s="25">
        <v>0</v>
      </c>
      <c r="K26" s="30">
        <v>12473</v>
      </c>
      <c r="L26" s="25">
        <v>0</v>
      </c>
      <c r="M26" s="26">
        <v>0</v>
      </c>
    </row>
    <row r="27" spans="1:13" s="11" customFormat="1" ht="11.25">
      <c r="A27" s="21" t="s">
        <v>119</v>
      </c>
      <c r="B27" s="16"/>
      <c r="C27" s="18" t="s">
        <v>120</v>
      </c>
      <c r="D27" s="17"/>
      <c r="E27" s="17"/>
      <c r="F27" s="18"/>
      <c r="G27" s="27"/>
      <c r="H27" s="23"/>
      <c r="I27" s="27"/>
      <c r="J27" s="27"/>
      <c r="K27" s="27"/>
      <c r="L27" s="27"/>
      <c r="M27" s="28"/>
    </row>
    <row r="28" spans="1:13" s="11" customFormat="1" ht="11.25">
      <c r="A28" s="21"/>
      <c r="B28" s="16"/>
      <c r="C28" s="17"/>
      <c r="D28" s="18" t="s">
        <v>121</v>
      </c>
      <c r="E28" s="17"/>
      <c r="F28" s="18"/>
      <c r="G28" s="30">
        <v>2452293</v>
      </c>
      <c r="H28" s="23">
        <v>2.4</v>
      </c>
      <c r="I28" s="30">
        <v>597251</v>
      </c>
      <c r="J28" s="30">
        <v>1564406</v>
      </c>
      <c r="K28" s="30">
        <v>279069</v>
      </c>
      <c r="L28" s="30">
        <v>11568</v>
      </c>
      <c r="M28" s="31">
        <v>19682</v>
      </c>
    </row>
    <row r="29" spans="1:13" s="11" customFormat="1" ht="11.25">
      <c r="A29" s="21" t="s">
        <v>122</v>
      </c>
      <c r="B29" s="16"/>
      <c r="C29" s="18" t="s">
        <v>123</v>
      </c>
      <c r="D29" s="17"/>
      <c r="E29" s="17"/>
      <c r="F29" s="18"/>
      <c r="G29" s="27"/>
      <c r="H29" s="23"/>
      <c r="I29" s="27"/>
      <c r="J29" s="27"/>
      <c r="K29" s="27"/>
      <c r="L29" s="27"/>
      <c r="M29" s="28"/>
    </row>
    <row r="30" spans="1:13" s="11" customFormat="1" ht="11.25">
      <c r="A30" s="21" t="s">
        <v>124</v>
      </c>
      <c r="B30" s="16"/>
      <c r="C30" s="17"/>
      <c r="D30" s="18" t="s">
        <v>250</v>
      </c>
      <c r="E30" s="17"/>
      <c r="F30" s="18"/>
      <c r="G30" s="27"/>
      <c r="H30" s="23"/>
      <c r="I30" s="27"/>
      <c r="J30" s="27"/>
      <c r="K30" s="27"/>
      <c r="L30" s="27"/>
      <c r="M30" s="28"/>
    </row>
    <row r="31" spans="1:13" s="11" customFormat="1" ht="11.25">
      <c r="A31" s="21"/>
      <c r="B31" s="16"/>
      <c r="C31" s="17"/>
      <c r="D31" s="18" t="s">
        <v>251</v>
      </c>
      <c r="E31" s="17"/>
      <c r="F31" s="18"/>
      <c r="G31" s="27"/>
      <c r="H31" s="23"/>
      <c r="I31" s="27"/>
      <c r="J31" s="27"/>
      <c r="K31" s="27"/>
      <c r="L31" s="27"/>
      <c r="M31" s="28"/>
    </row>
    <row r="32" spans="1:13" s="11" customFormat="1" ht="11.25">
      <c r="A32" s="21"/>
      <c r="B32" s="16"/>
      <c r="C32" s="17"/>
      <c r="D32" s="18" t="s">
        <v>252</v>
      </c>
      <c r="E32" s="17"/>
      <c r="F32" s="18"/>
      <c r="G32" s="30">
        <v>2504202</v>
      </c>
      <c r="H32" s="23">
        <v>-5.4</v>
      </c>
      <c r="I32" s="30">
        <v>999227</v>
      </c>
      <c r="J32" s="30">
        <v>835527</v>
      </c>
      <c r="K32" s="30">
        <v>187632</v>
      </c>
      <c r="L32" s="30">
        <v>481816</v>
      </c>
      <c r="M32" s="31">
        <v>3728</v>
      </c>
    </row>
    <row r="33" spans="1:13" s="11" customFormat="1" ht="11.25">
      <c r="A33" s="21"/>
      <c r="B33" s="16"/>
      <c r="C33" s="18" t="s">
        <v>253</v>
      </c>
      <c r="D33" s="17"/>
      <c r="E33" s="17"/>
      <c r="F33" s="18"/>
      <c r="G33" s="27"/>
      <c r="H33" s="23"/>
      <c r="I33" s="27"/>
      <c r="J33" s="27"/>
      <c r="K33" s="27"/>
      <c r="L33" s="27"/>
      <c r="M33" s="28"/>
    </row>
    <row r="34" spans="1:13" s="11" customFormat="1" ht="11.25">
      <c r="A34" s="21"/>
      <c r="B34" s="16"/>
      <c r="C34" s="17"/>
      <c r="D34" s="18" t="s">
        <v>254</v>
      </c>
      <c r="E34" s="17"/>
      <c r="F34" s="18"/>
      <c r="G34" s="27"/>
      <c r="H34" s="23"/>
      <c r="I34" s="27"/>
      <c r="J34" s="27"/>
      <c r="K34" s="27"/>
      <c r="L34" s="27"/>
      <c r="M34" s="28"/>
    </row>
    <row r="35" spans="1:13" s="11" customFormat="1" ht="11.25">
      <c r="A35" s="21"/>
      <c r="B35" s="16"/>
      <c r="C35" s="17"/>
      <c r="D35" s="18" t="s">
        <v>255</v>
      </c>
      <c r="E35" s="17"/>
      <c r="F35" s="18"/>
      <c r="G35" s="27"/>
      <c r="H35" s="23"/>
      <c r="I35" s="27"/>
      <c r="J35" s="27"/>
      <c r="K35" s="27"/>
      <c r="L35" s="27"/>
      <c r="M35" s="28"/>
    </row>
    <row r="36" spans="1:13" s="11" customFormat="1" ht="11.25">
      <c r="A36" s="21" t="s">
        <v>125</v>
      </c>
      <c r="B36" s="16"/>
      <c r="C36" s="17"/>
      <c r="D36" s="18" t="s">
        <v>315</v>
      </c>
      <c r="E36" s="17"/>
      <c r="F36" s="18"/>
      <c r="G36" s="30">
        <v>419665</v>
      </c>
      <c r="H36" s="32">
        <v>100.2</v>
      </c>
      <c r="I36" s="30">
        <v>163890</v>
      </c>
      <c r="J36" s="30">
        <v>46</v>
      </c>
      <c r="K36" s="30">
        <v>18148</v>
      </c>
      <c r="L36" s="30">
        <v>237581</v>
      </c>
      <c r="M36" s="26">
        <v>0</v>
      </c>
    </row>
    <row r="37" spans="1:13" s="11" customFormat="1" ht="11.25">
      <c r="A37" s="21" t="s">
        <v>126</v>
      </c>
      <c r="B37" s="16"/>
      <c r="C37" s="17"/>
      <c r="D37" s="18" t="s">
        <v>316</v>
      </c>
      <c r="E37" s="17"/>
      <c r="F37" s="18"/>
      <c r="G37" s="30">
        <v>4042845</v>
      </c>
      <c r="H37" s="23">
        <v>12</v>
      </c>
      <c r="I37" s="30">
        <v>1283224</v>
      </c>
      <c r="J37" s="30">
        <v>1299133</v>
      </c>
      <c r="K37" s="30">
        <v>619665</v>
      </c>
      <c r="L37" s="30">
        <v>840823</v>
      </c>
      <c r="M37" s="31">
        <v>7189</v>
      </c>
    </row>
    <row r="38" spans="1:13" s="11" customFormat="1" ht="11.25">
      <c r="A38" s="21" t="s">
        <v>127</v>
      </c>
      <c r="B38" s="16"/>
      <c r="C38" s="17"/>
      <c r="D38" s="18" t="s">
        <v>151</v>
      </c>
      <c r="E38" s="17"/>
      <c r="F38" s="18"/>
      <c r="G38" s="30">
        <v>613745</v>
      </c>
      <c r="H38" s="23">
        <v>1.5</v>
      </c>
      <c r="I38" s="30">
        <v>196867</v>
      </c>
      <c r="J38" s="30">
        <v>140261</v>
      </c>
      <c r="K38" s="30">
        <v>230335</v>
      </c>
      <c r="L38" s="30">
        <v>46282</v>
      </c>
      <c r="M38" s="31">
        <v>22720</v>
      </c>
    </row>
    <row r="39" spans="1:13" s="11" customFormat="1" ht="11.25">
      <c r="A39" s="21" t="s">
        <v>128</v>
      </c>
      <c r="B39" s="16"/>
      <c r="C39" s="17"/>
      <c r="D39" s="17"/>
      <c r="E39" s="17"/>
      <c r="F39" s="18"/>
      <c r="G39" s="27"/>
      <c r="H39" s="23"/>
      <c r="I39" s="27"/>
      <c r="J39" s="27"/>
      <c r="K39" s="27"/>
      <c r="L39" s="27"/>
      <c r="M39" s="28"/>
    </row>
    <row r="40" spans="1:13" s="11" customFormat="1" ht="11.25">
      <c r="A40" s="21" t="s">
        <v>129</v>
      </c>
      <c r="B40" s="16"/>
      <c r="C40" s="17"/>
      <c r="D40" s="18" t="s">
        <v>130</v>
      </c>
      <c r="E40" s="17"/>
      <c r="F40" s="18"/>
      <c r="G40" s="30">
        <v>64669</v>
      </c>
      <c r="H40" s="23">
        <v>-6.9</v>
      </c>
      <c r="I40" s="30">
        <v>23244</v>
      </c>
      <c r="J40" s="30">
        <v>27978</v>
      </c>
      <c r="K40" s="30">
        <v>13049</v>
      </c>
      <c r="L40" s="30">
        <v>398</v>
      </c>
      <c r="M40" s="31">
        <v>5471</v>
      </c>
    </row>
    <row r="41" spans="1:13" s="11" customFormat="1" ht="11.25">
      <c r="A41" s="21" t="s">
        <v>131</v>
      </c>
      <c r="B41" s="16"/>
      <c r="C41" s="17"/>
      <c r="D41" s="17"/>
      <c r="E41" s="17"/>
      <c r="F41" s="18"/>
      <c r="G41" s="27"/>
      <c r="H41" s="23"/>
      <c r="I41" s="27"/>
      <c r="J41" s="27"/>
      <c r="K41" s="27"/>
      <c r="L41" s="27"/>
      <c r="M41" s="28"/>
    </row>
    <row r="42" spans="1:13" s="11" customFormat="1" ht="11.25">
      <c r="A42" s="21" t="s">
        <v>132</v>
      </c>
      <c r="B42" s="16"/>
      <c r="C42" s="17"/>
      <c r="D42" s="18" t="s">
        <v>133</v>
      </c>
      <c r="E42" s="17"/>
      <c r="F42" s="18"/>
      <c r="G42" s="30">
        <v>765091</v>
      </c>
      <c r="H42" s="23">
        <v>20.8</v>
      </c>
      <c r="I42" s="30">
        <v>487856</v>
      </c>
      <c r="J42" s="30">
        <v>105975</v>
      </c>
      <c r="K42" s="30">
        <v>151704</v>
      </c>
      <c r="L42" s="30">
        <v>19556</v>
      </c>
      <c r="M42" s="31">
        <v>1059</v>
      </c>
    </row>
    <row r="43" spans="1:13" s="11" customFormat="1" ht="11.25">
      <c r="A43" s="21">
        <v>169.209</v>
      </c>
      <c r="B43" s="16"/>
      <c r="C43" s="17"/>
      <c r="D43" s="18" t="s">
        <v>134</v>
      </c>
      <c r="E43" s="17"/>
      <c r="F43" s="18"/>
      <c r="G43" s="27"/>
      <c r="H43" s="23"/>
      <c r="I43" s="27"/>
      <c r="J43" s="27"/>
      <c r="K43" s="27"/>
      <c r="L43" s="27"/>
      <c r="M43" s="28"/>
    </row>
    <row r="44" spans="1:13" s="11" customFormat="1" ht="11.25">
      <c r="A44" s="21"/>
      <c r="B44" s="16"/>
      <c r="C44" s="17"/>
      <c r="D44" s="17"/>
      <c r="E44" s="18" t="s">
        <v>135</v>
      </c>
      <c r="F44" s="18"/>
      <c r="G44" s="30">
        <v>681490</v>
      </c>
      <c r="H44" s="23">
        <v>12.1</v>
      </c>
      <c r="I44" s="30">
        <v>156293</v>
      </c>
      <c r="J44" s="30">
        <v>487594</v>
      </c>
      <c r="K44" s="30">
        <v>31814</v>
      </c>
      <c r="L44" s="30">
        <v>5789</v>
      </c>
      <c r="M44" s="31">
        <v>603</v>
      </c>
    </row>
    <row r="45" spans="1:13" s="11" customFormat="1" ht="11.25">
      <c r="A45" s="21"/>
      <c r="B45" s="16"/>
      <c r="C45" s="33" t="s">
        <v>317</v>
      </c>
      <c r="D45" s="17"/>
      <c r="E45" s="17"/>
      <c r="F45" s="18"/>
      <c r="G45" s="27"/>
      <c r="H45" s="23"/>
      <c r="I45" s="27"/>
      <c r="J45" s="27"/>
      <c r="K45" s="27"/>
      <c r="L45" s="27"/>
      <c r="M45" s="28"/>
    </row>
    <row r="46" spans="1:13" s="11" customFormat="1" ht="11.25">
      <c r="A46" s="21">
        <v>191</v>
      </c>
      <c r="B46" s="16"/>
      <c r="C46" s="17"/>
      <c r="D46" s="18" t="s">
        <v>318</v>
      </c>
      <c r="E46" s="17"/>
      <c r="F46" s="18"/>
      <c r="G46" s="30">
        <v>347759</v>
      </c>
      <c r="H46" s="23">
        <v>-8.9</v>
      </c>
      <c r="I46" s="30">
        <v>186264</v>
      </c>
      <c r="J46" s="25">
        <v>0</v>
      </c>
      <c r="K46" s="30">
        <v>161495</v>
      </c>
      <c r="L46" s="25">
        <v>0</v>
      </c>
      <c r="M46" s="26">
        <v>0</v>
      </c>
    </row>
    <row r="47" spans="1:13" s="11" customFormat="1" ht="11.25">
      <c r="A47" s="21">
        <v>192</v>
      </c>
      <c r="B47" s="16"/>
      <c r="C47" s="17"/>
      <c r="D47" s="18" t="s">
        <v>319</v>
      </c>
      <c r="E47" s="17"/>
      <c r="F47" s="18"/>
      <c r="G47" s="30">
        <v>80585</v>
      </c>
      <c r="H47" s="23">
        <v>-4.5</v>
      </c>
      <c r="I47" s="30">
        <v>42807</v>
      </c>
      <c r="J47" s="25">
        <v>0</v>
      </c>
      <c r="K47" s="30">
        <v>37777</v>
      </c>
      <c r="L47" s="25">
        <v>0</v>
      </c>
      <c r="M47" s="26">
        <v>0</v>
      </c>
    </row>
    <row r="48" spans="1:13" s="11" customFormat="1" ht="11.25">
      <c r="A48" s="21">
        <v>193</v>
      </c>
      <c r="B48" s="16"/>
      <c r="C48" s="17"/>
      <c r="D48" s="18" t="s">
        <v>320</v>
      </c>
      <c r="E48" s="17"/>
      <c r="F48" s="18"/>
      <c r="G48" s="30">
        <v>8220</v>
      </c>
      <c r="H48" s="23">
        <v>-5.1</v>
      </c>
      <c r="I48" s="30">
        <v>4502</v>
      </c>
      <c r="J48" s="25">
        <v>0</v>
      </c>
      <c r="K48" s="30">
        <v>3718</v>
      </c>
      <c r="L48" s="25">
        <v>0</v>
      </c>
      <c r="M48" s="26">
        <v>0</v>
      </c>
    </row>
    <row r="49" spans="1:13" ht="11.25">
      <c r="A49" s="21" t="s">
        <v>290</v>
      </c>
      <c r="B49" s="16"/>
      <c r="C49" s="18" t="s">
        <v>136</v>
      </c>
      <c r="G49" s="30">
        <v>566467</v>
      </c>
      <c r="H49" s="23">
        <v>4.2</v>
      </c>
      <c r="I49" s="30">
        <v>37180</v>
      </c>
      <c r="J49" s="30">
        <v>495552</v>
      </c>
      <c r="K49" s="30">
        <v>29885</v>
      </c>
      <c r="L49" s="30">
        <v>3850</v>
      </c>
      <c r="M49" s="31">
        <v>801</v>
      </c>
    </row>
    <row r="50" spans="1:13" ht="11.25">
      <c r="A50" s="21">
        <v>28</v>
      </c>
      <c r="B50" s="16"/>
      <c r="C50" s="18" t="s">
        <v>137</v>
      </c>
      <c r="G50" s="30">
        <v>0</v>
      </c>
      <c r="H50" s="40" t="s">
        <v>311</v>
      </c>
      <c r="I50" s="30">
        <v>0</v>
      </c>
      <c r="J50" s="30">
        <v>0</v>
      </c>
      <c r="K50" s="30">
        <v>0</v>
      </c>
      <c r="L50" s="30">
        <v>0</v>
      </c>
      <c r="M50" s="31">
        <v>17</v>
      </c>
    </row>
    <row r="51" spans="1:15" ht="11.25">
      <c r="A51" s="21">
        <v>295</v>
      </c>
      <c r="B51" s="16"/>
      <c r="C51" s="18" t="s">
        <v>256</v>
      </c>
      <c r="G51" s="30">
        <v>56606</v>
      </c>
      <c r="H51" s="23">
        <v>-22.2</v>
      </c>
      <c r="I51" s="30">
        <v>1073</v>
      </c>
      <c r="J51" s="30">
        <v>20837</v>
      </c>
      <c r="K51" s="30">
        <v>34697</v>
      </c>
      <c r="L51" s="30">
        <v>0</v>
      </c>
      <c r="M51" s="31">
        <v>971</v>
      </c>
      <c r="O51" s="34"/>
    </row>
    <row r="52" spans="1:13" ht="11.25">
      <c r="A52" s="21"/>
      <c r="B52" s="16"/>
      <c r="C52" s="18" t="s">
        <v>138</v>
      </c>
      <c r="G52" s="30">
        <v>37165375</v>
      </c>
      <c r="H52" s="23">
        <v>3.8</v>
      </c>
      <c r="I52" s="30">
        <v>10924917</v>
      </c>
      <c r="J52" s="30">
        <v>14435087</v>
      </c>
      <c r="K52" s="30">
        <v>7301763</v>
      </c>
      <c r="L52" s="30">
        <v>4503607</v>
      </c>
      <c r="M52" s="31">
        <v>323683</v>
      </c>
    </row>
    <row r="53" spans="1:13" ht="3.75" customHeight="1">
      <c r="A53" s="21"/>
      <c r="B53" s="16"/>
      <c r="C53" s="18"/>
      <c r="G53" s="27"/>
      <c r="H53" s="23"/>
      <c r="I53" s="27"/>
      <c r="J53" s="27"/>
      <c r="K53" s="27"/>
      <c r="L53" s="27"/>
      <c r="M53" s="28"/>
    </row>
    <row r="54" spans="1:13" ht="11.25">
      <c r="A54" s="21"/>
      <c r="B54" s="16"/>
      <c r="C54" s="18" t="s">
        <v>139</v>
      </c>
      <c r="G54" s="27"/>
      <c r="H54" s="23"/>
      <c r="I54" s="27"/>
      <c r="J54" s="27"/>
      <c r="K54" s="27"/>
      <c r="L54" s="27"/>
      <c r="M54" s="28"/>
    </row>
    <row r="55" spans="1:13" ht="11.25">
      <c r="A55" s="21">
        <v>30</v>
      </c>
      <c r="B55" s="16"/>
      <c r="C55" s="18" t="s">
        <v>140</v>
      </c>
      <c r="G55" s="30">
        <v>2494</v>
      </c>
      <c r="H55" s="32">
        <v>-31.1</v>
      </c>
      <c r="I55" s="30">
        <v>0</v>
      </c>
      <c r="J55" s="30">
        <v>2494</v>
      </c>
      <c r="K55" s="30">
        <v>0</v>
      </c>
      <c r="L55" s="30">
        <v>0</v>
      </c>
      <c r="M55" s="31">
        <v>38</v>
      </c>
    </row>
    <row r="56" spans="1:13" ht="11.25">
      <c r="A56" s="21">
        <v>31</v>
      </c>
      <c r="B56" s="16"/>
      <c r="C56" s="18" t="s">
        <v>141</v>
      </c>
      <c r="G56" s="30">
        <v>222868</v>
      </c>
      <c r="H56" s="23">
        <v>28.7</v>
      </c>
      <c r="I56" s="30">
        <v>219755</v>
      </c>
      <c r="J56" s="30">
        <v>2358</v>
      </c>
      <c r="K56" s="30">
        <v>755</v>
      </c>
      <c r="L56" s="30">
        <v>0</v>
      </c>
      <c r="M56" s="31">
        <v>300</v>
      </c>
    </row>
    <row r="57" spans="1:13" ht="11.25">
      <c r="A57" s="21" t="s">
        <v>142</v>
      </c>
      <c r="B57" s="16"/>
      <c r="C57" s="18" t="s">
        <v>143</v>
      </c>
      <c r="G57" s="30">
        <v>405724</v>
      </c>
      <c r="H57" s="32">
        <v>244.5</v>
      </c>
      <c r="I57" s="30">
        <v>304847</v>
      </c>
      <c r="J57" s="30">
        <v>37823</v>
      </c>
      <c r="K57" s="30">
        <v>62805</v>
      </c>
      <c r="L57" s="30">
        <v>249</v>
      </c>
      <c r="M57" s="31">
        <v>13</v>
      </c>
    </row>
    <row r="58" spans="1:13" ht="11.25">
      <c r="A58" s="21" t="s">
        <v>144</v>
      </c>
      <c r="B58" s="16"/>
      <c r="C58" s="18" t="s">
        <v>145</v>
      </c>
      <c r="G58" s="27"/>
      <c r="H58" s="23"/>
      <c r="I58" s="27"/>
      <c r="J58" s="27"/>
      <c r="K58" s="27"/>
      <c r="L58" s="27"/>
      <c r="M58" s="28"/>
    </row>
    <row r="59" spans="1:13" ht="11.25">
      <c r="A59" s="21"/>
      <c r="B59" s="16"/>
      <c r="D59" s="18" t="s">
        <v>146</v>
      </c>
      <c r="G59" s="30">
        <v>816852</v>
      </c>
      <c r="H59" s="23">
        <v>-8.1</v>
      </c>
      <c r="I59" s="30">
        <v>213032</v>
      </c>
      <c r="J59" s="30">
        <v>596673</v>
      </c>
      <c r="K59" s="30">
        <v>6886</v>
      </c>
      <c r="L59" s="30">
        <v>260</v>
      </c>
      <c r="M59" s="31">
        <v>98</v>
      </c>
    </row>
    <row r="60" spans="1:13" ht="11.25">
      <c r="A60" s="21">
        <v>35</v>
      </c>
      <c r="B60" s="16"/>
      <c r="C60" s="18" t="s">
        <v>147</v>
      </c>
      <c r="G60" s="30">
        <v>388668</v>
      </c>
      <c r="H60" s="23">
        <v>14.1</v>
      </c>
      <c r="I60" s="30">
        <v>56759</v>
      </c>
      <c r="J60" s="30">
        <v>331833</v>
      </c>
      <c r="K60" s="30">
        <v>76</v>
      </c>
      <c r="L60" s="30">
        <v>0</v>
      </c>
      <c r="M60" s="31">
        <v>1335</v>
      </c>
    </row>
    <row r="61" spans="1:13" ht="11.25">
      <c r="A61" s="21"/>
      <c r="B61" s="16"/>
      <c r="C61" s="18" t="s">
        <v>148</v>
      </c>
      <c r="G61" s="27"/>
      <c r="H61" s="23"/>
      <c r="I61" s="27"/>
      <c r="J61" s="27"/>
      <c r="K61" s="27"/>
      <c r="L61" s="27"/>
      <c r="M61" s="28"/>
    </row>
    <row r="62" spans="1:13" ht="11.25">
      <c r="A62" s="21"/>
      <c r="B62" s="16"/>
      <c r="D62" s="18" t="s">
        <v>149</v>
      </c>
      <c r="G62" s="27"/>
      <c r="H62" s="23"/>
      <c r="I62" s="27"/>
      <c r="J62" s="27"/>
      <c r="K62" s="27"/>
      <c r="L62" s="27"/>
      <c r="M62" s="28"/>
    </row>
    <row r="63" spans="1:13" ht="11.25">
      <c r="A63" s="21">
        <v>360</v>
      </c>
      <c r="B63" s="16"/>
      <c r="D63" s="18" t="s">
        <v>150</v>
      </c>
      <c r="G63" s="30">
        <v>-15</v>
      </c>
      <c r="H63" s="40" t="s">
        <v>311</v>
      </c>
      <c r="I63" s="30">
        <v>13</v>
      </c>
      <c r="J63" s="25">
        <v>-28</v>
      </c>
      <c r="K63" s="25">
        <v>0</v>
      </c>
      <c r="L63" s="25">
        <v>0</v>
      </c>
      <c r="M63" s="26">
        <v>0</v>
      </c>
    </row>
    <row r="64" spans="1:13" ht="11.25">
      <c r="A64" s="21">
        <v>361</v>
      </c>
      <c r="B64" s="16"/>
      <c r="D64" s="18" t="s">
        <v>109</v>
      </c>
      <c r="G64" s="30">
        <v>1172592</v>
      </c>
      <c r="H64" s="23">
        <v>8.3</v>
      </c>
      <c r="I64" s="30">
        <v>186023</v>
      </c>
      <c r="J64" s="30">
        <v>777795</v>
      </c>
      <c r="K64" s="30">
        <v>208474</v>
      </c>
      <c r="L64" s="30">
        <v>300</v>
      </c>
      <c r="M64" s="31">
        <v>965</v>
      </c>
    </row>
    <row r="65" spans="1:13" s="11" customFormat="1" ht="11.25">
      <c r="A65" s="21">
        <v>362</v>
      </c>
      <c r="B65" s="16"/>
      <c r="C65" s="17"/>
      <c r="D65" s="18" t="s">
        <v>151</v>
      </c>
      <c r="E65" s="17"/>
      <c r="F65" s="18"/>
      <c r="G65" s="30">
        <v>65620</v>
      </c>
      <c r="H65" s="23">
        <v>49.1</v>
      </c>
      <c r="I65" s="30">
        <v>1514</v>
      </c>
      <c r="J65" s="30">
        <v>59421</v>
      </c>
      <c r="K65" s="30">
        <v>4307</v>
      </c>
      <c r="L65" s="30">
        <v>379</v>
      </c>
      <c r="M65" s="31">
        <v>13948</v>
      </c>
    </row>
    <row r="66" spans="1:13" s="11" customFormat="1" ht="11.25">
      <c r="A66" s="21">
        <v>363.364</v>
      </c>
      <c r="B66" s="16"/>
      <c r="C66" s="17"/>
      <c r="D66" s="18" t="s">
        <v>130</v>
      </c>
      <c r="E66" s="17"/>
      <c r="F66" s="18"/>
      <c r="G66" s="30">
        <v>31156</v>
      </c>
      <c r="H66" s="32">
        <v>514.4</v>
      </c>
      <c r="I66" s="30">
        <v>320</v>
      </c>
      <c r="J66" s="30">
        <v>24214</v>
      </c>
      <c r="K66" s="30">
        <v>6622</v>
      </c>
      <c r="L66" s="25">
        <v>0</v>
      </c>
      <c r="M66" s="31">
        <v>104</v>
      </c>
    </row>
    <row r="67" spans="1:13" s="11" customFormat="1" ht="11.25">
      <c r="A67" s="21" t="s">
        <v>152</v>
      </c>
      <c r="B67" s="16"/>
      <c r="C67" s="17"/>
      <c r="D67" s="18" t="s">
        <v>133</v>
      </c>
      <c r="E67" s="17"/>
      <c r="F67" s="18"/>
      <c r="G67" s="30">
        <v>57341</v>
      </c>
      <c r="H67" s="23">
        <v>-10</v>
      </c>
      <c r="I67" s="30">
        <v>12391</v>
      </c>
      <c r="J67" s="30">
        <v>42643</v>
      </c>
      <c r="K67" s="30">
        <v>2204</v>
      </c>
      <c r="L67" s="30">
        <v>103</v>
      </c>
      <c r="M67" s="31">
        <v>6</v>
      </c>
    </row>
    <row r="68" spans="1:13" s="11" customFormat="1" ht="11.25">
      <c r="A68" s="21" t="s">
        <v>153</v>
      </c>
      <c r="B68" s="16"/>
      <c r="C68" s="18" t="s">
        <v>154</v>
      </c>
      <c r="D68" s="17"/>
      <c r="E68" s="17"/>
      <c r="F68" s="18"/>
      <c r="G68" s="27"/>
      <c r="H68" s="23"/>
      <c r="I68" s="27"/>
      <c r="J68" s="27"/>
      <c r="K68" s="27"/>
      <c r="L68" s="27"/>
      <c r="M68" s="28"/>
    </row>
    <row r="69" spans="1:13" s="11" customFormat="1" ht="11.25">
      <c r="A69" s="21"/>
      <c r="B69" s="16"/>
      <c r="C69" s="17"/>
      <c r="D69" s="18" t="s">
        <v>155</v>
      </c>
      <c r="E69" s="17"/>
      <c r="F69" s="18"/>
      <c r="G69" s="30">
        <v>672661</v>
      </c>
      <c r="H69" s="23">
        <v>3.7</v>
      </c>
      <c r="I69" s="30">
        <v>208865</v>
      </c>
      <c r="J69" s="30">
        <v>386377</v>
      </c>
      <c r="K69" s="30">
        <v>64139</v>
      </c>
      <c r="L69" s="30">
        <v>13280</v>
      </c>
      <c r="M69" s="31">
        <v>4811</v>
      </c>
    </row>
    <row r="70" spans="1:13" s="11" customFormat="1" ht="11.25">
      <c r="A70" s="21">
        <v>392</v>
      </c>
      <c r="B70" s="16"/>
      <c r="C70" s="18" t="s">
        <v>156</v>
      </c>
      <c r="D70" s="17"/>
      <c r="E70" s="17"/>
      <c r="F70" s="18"/>
      <c r="G70" s="30">
        <v>22636</v>
      </c>
      <c r="H70" s="23">
        <v>-11.3</v>
      </c>
      <c r="I70" s="30">
        <v>0</v>
      </c>
      <c r="J70" s="30">
        <v>22636</v>
      </c>
      <c r="K70" s="25">
        <v>0</v>
      </c>
      <c r="L70" s="25">
        <v>0</v>
      </c>
      <c r="M70" s="31">
        <v>63</v>
      </c>
    </row>
    <row r="71" spans="1:13" s="11" customFormat="1" ht="11.25">
      <c r="A71" s="21">
        <v>395</v>
      </c>
      <c r="B71" s="16"/>
      <c r="C71" s="18" t="s">
        <v>157</v>
      </c>
      <c r="D71" s="17"/>
      <c r="E71" s="17"/>
      <c r="F71" s="18"/>
      <c r="G71" s="30">
        <v>2883927</v>
      </c>
      <c r="H71" s="23">
        <v>22.1</v>
      </c>
      <c r="I71" s="30">
        <v>633047</v>
      </c>
      <c r="J71" s="30">
        <v>1624408</v>
      </c>
      <c r="K71" s="30">
        <v>510579</v>
      </c>
      <c r="L71" s="30">
        <v>115893</v>
      </c>
      <c r="M71" s="31">
        <v>5681</v>
      </c>
    </row>
    <row r="72" spans="1:13" s="11" customFormat="1" ht="11.25">
      <c r="A72" s="21"/>
      <c r="B72" s="16"/>
      <c r="C72" s="18" t="s">
        <v>158</v>
      </c>
      <c r="D72" s="17"/>
      <c r="E72" s="17"/>
      <c r="F72" s="18"/>
      <c r="G72" s="30">
        <v>6742525</v>
      </c>
      <c r="H72" s="23">
        <v>17.1</v>
      </c>
      <c r="I72" s="30">
        <v>1836566</v>
      </c>
      <c r="J72" s="30">
        <v>3908647</v>
      </c>
      <c r="K72" s="30">
        <v>866848</v>
      </c>
      <c r="L72" s="30">
        <v>130465</v>
      </c>
      <c r="M72" s="31">
        <v>27361</v>
      </c>
    </row>
    <row r="73" spans="1:13" s="11" customFormat="1" ht="11.25">
      <c r="A73" s="21"/>
      <c r="B73" s="16"/>
      <c r="C73" s="18" t="s">
        <v>159</v>
      </c>
      <c r="D73" s="17"/>
      <c r="E73" s="17"/>
      <c r="F73" s="18"/>
      <c r="G73" s="27"/>
      <c r="H73" s="23"/>
      <c r="I73" s="27"/>
      <c r="J73" s="27"/>
      <c r="K73" s="27"/>
      <c r="L73" s="27"/>
      <c r="M73" s="28"/>
    </row>
    <row r="74" spans="1:13" s="11" customFormat="1" ht="11.25">
      <c r="A74" s="21"/>
      <c r="B74" s="16"/>
      <c r="C74" s="17"/>
      <c r="D74" s="18" t="s">
        <v>160</v>
      </c>
      <c r="E74" s="17"/>
      <c r="F74" s="18"/>
      <c r="G74" s="30">
        <v>43907900</v>
      </c>
      <c r="H74" s="23">
        <v>5.6</v>
      </c>
      <c r="I74" s="30">
        <v>12761483</v>
      </c>
      <c r="J74" s="30">
        <v>18343734</v>
      </c>
      <c r="K74" s="30">
        <v>8168611</v>
      </c>
      <c r="L74" s="30">
        <v>4634072</v>
      </c>
      <c r="M74" s="31">
        <v>351045</v>
      </c>
    </row>
    <row r="75" spans="1:13" s="11" customFormat="1" ht="6" customHeight="1">
      <c r="A75" s="17" t="s">
        <v>161</v>
      </c>
      <c r="B75" s="17"/>
      <c r="C75" s="17"/>
      <c r="D75" s="17"/>
      <c r="E75" s="17"/>
      <c r="F75" s="18"/>
      <c r="G75" s="18"/>
      <c r="H75" s="18"/>
      <c r="I75" s="18"/>
      <c r="J75" s="18"/>
      <c r="K75" s="18"/>
      <c r="L75" s="18"/>
      <c r="M75" s="18"/>
    </row>
    <row r="76" spans="1:13" s="11" customFormat="1" ht="14.25" customHeight="1">
      <c r="A76" s="300" t="s">
        <v>351</v>
      </c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</row>
    <row r="77" spans="1:13" s="11" customFormat="1" ht="11.25">
      <c r="A77" s="300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</row>
    <row r="78" spans="1:13" s="11" customFormat="1" ht="11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s="11" customFormat="1" ht="11.25">
      <c r="A79" s="17"/>
      <c r="B79" s="17"/>
      <c r="C79" s="17"/>
      <c r="D79" s="17"/>
      <c r="E79" s="17"/>
      <c r="F79" s="18"/>
      <c r="G79" s="18"/>
      <c r="H79" s="18"/>
      <c r="I79" s="18"/>
      <c r="J79" s="18"/>
      <c r="K79" s="18"/>
      <c r="L79" s="18"/>
      <c r="M79" s="18"/>
    </row>
  </sheetData>
  <sheetProtection/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98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3.421875" style="18" customWidth="1"/>
    <col min="2" max="2" width="0.85546875" style="18" customWidth="1"/>
    <col min="3" max="4" width="1.28515625" style="18" customWidth="1"/>
    <col min="5" max="5" width="1.8515625" style="18" customWidth="1"/>
    <col min="6" max="6" width="25.28125" style="18" customWidth="1"/>
    <col min="7" max="7" width="9.140625" style="18" bestFit="1" customWidth="1"/>
    <col min="8" max="8" width="6.7109375" style="18" customWidth="1"/>
    <col min="9" max="10" width="9.140625" style="18" bestFit="1" customWidth="1"/>
    <col min="11" max="12" width="8.28125" style="18" bestFit="1" customWidth="1"/>
    <col min="13" max="13" width="7.421875" style="18" bestFit="1" customWidth="1"/>
    <col min="14" max="14" width="6.57421875" style="11" customWidth="1"/>
    <col min="15" max="16384" width="11.421875" style="18" customWidth="1"/>
  </cols>
  <sheetData>
    <row r="1" spans="1:13" s="11" customFormat="1" ht="12">
      <c r="A1" s="324" t="s">
        <v>281</v>
      </c>
      <c r="B1" s="324"/>
      <c r="C1" s="324"/>
      <c r="D1" s="324"/>
      <c r="E1" s="324"/>
      <c r="F1" s="301"/>
      <c r="G1" s="301"/>
      <c r="H1" s="301"/>
      <c r="I1" s="301"/>
      <c r="J1" s="301"/>
      <c r="K1" s="301"/>
      <c r="L1" s="301"/>
      <c r="M1" s="301"/>
    </row>
    <row r="2" spans="1:13" s="11" customFormat="1" ht="12">
      <c r="A2" s="301" t="s">
        <v>310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11" customFormat="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11" customFormat="1" ht="12.75" customHeight="1">
      <c r="A4" s="325" t="s">
        <v>98</v>
      </c>
      <c r="B4" s="305" t="s">
        <v>162</v>
      </c>
      <c r="C4" s="306"/>
      <c r="D4" s="306"/>
      <c r="E4" s="306"/>
      <c r="F4" s="306"/>
      <c r="G4" s="313" t="s">
        <v>312</v>
      </c>
      <c r="H4" s="314"/>
      <c r="I4" s="305" t="s">
        <v>83</v>
      </c>
      <c r="J4" s="306"/>
      <c r="K4" s="306"/>
      <c r="L4" s="307"/>
      <c r="M4" s="317" t="s">
        <v>313</v>
      </c>
    </row>
    <row r="5" spans="1:13" s="11" customFormat="1" ht="11.25">
      <c r="A5" s="303"/>
      <c r="B5" s="308"/>
      <c r="C5" s="309"/>
      <c r="D5" s="309"/>
      <c r="E5" s="309"/>
      <c r="F5" s="309"/>
      <c r="G5" s="315"/>
      <c r="H5" s="316"/>
      <c r="I5" s="311"/>
      <c r="J5" s="304"/>
      <c r="K5" s="304"/>
      <c r="L5" s="312"/>
      <c r="M5" s="318"/>
    </row>
    <row r="6" spans="1:13" s="11" customFormat="1" ht="12.75" customHeight="1">
      <c r="A6" s="303"/>
      <c r="B6" s="308"/>
      <c r="C6" s="309"/>
      <c r="D6" s="309"/>
      <c r="E6" s="309"/>
      <c r="F6" s="309"/>
      <c r="G6" s="308" t="s">
        <v>100</v>
      </c>
      <c r="H6" s="319" t="s">
        <v>339</v>
      </c>
      <c r="I6" s="319" t="s">
        <v>230</v>
      </c>
      <c r="J6" s="319" t="s">
        <v>280</v>
      </c>
      <c r="K6" s="313" t="s">
        <v>84</v>
      </c>
      <c r="L6" s="305" t="s">
        <v>40</v>
      </c>
      <c r="M6" s="313" t="s">
        <v>85</v>
      </c>
    </row>
    <row r="7" spans="1:13" s="11" customFormat="1" ht="11.25">
      <c r="A7" s="303"/>
      <c r="B7" s="308"/>
      <c r="C7" s="309"/>
      <c r="D7" s="309"/>
      <c r="E7" s="309"/>
      <c r="F7" s="309"/>
      <c r="G7" s="308"/>
      <c r="H7" s="320"/>
      <c r="I7" s="320"/>
      <c r="J7" s="320"/>
      <c r="K7" s="308"/>
      <c r="L7" s="308"/>
      <c r="M7" s="308"/>
    </row>
    <row r="8" spans="1:13" s="11" customFormat="1" ht="11.25">
      <c r="A8" s="303"/>
      <c r="B8" s="308"/>
      <c r="C8" s="309"/>
      <c r="D8" s="309"/>
      <c r="E8" s="309"/>
      <c r="F8" s="309"/>
      <c r="G8" s="308"/>
      <c r="H8" s="320"/>
      <c r="I8" s="320"/>
      <c r="J8" s="320"/>
      <c r="K8" s="308"/>
      <c r="L8" s="308"/>
      <c r="M8" s="308"/>
    </row>
    <row r="9" spans="1:13" s="11" customFormat="1" ht="11.25">
      <c r="A9" s="303"/>
      <c r="B9" s="308"/>
      <c r="C9" s="309"/>
      <c r="D9" s="309"/>
      <c r="E9" s="309"/>
      <c r="F9" s="309"/>
      <c r="G9" s="308"/>
      <c r="H9" s="320"/>
      <c r="I9" s="320"/>
      <c r="J9" s="320"/>
      <c r="K9" s="308"/>
      <c r="L9" s="308"/>
      <c r="M9" s="308"/>
    </row>
    <row r="10" spans="1:13" s="11" customFormat="1" ht="11.25">
      <c r="A10" s="303"/>
      <c r="B10" s="308"/>
      <c r="C10" s="309"/>
      <c r="D10" s="309"/>
      <c r="E10" s="309"/>
      <c r="F10" s="309"/>
      <c r="G10" s="308"/>
      <c r="H10" s="320"/>
      <c r="I10" s="320"/>
      <c r="J10" s="320"/>
      <c r="K10" s="308"/>
      <c r="L10" s="308"/>
      <c r="M10" s="308"/>
    </row>
    <row r="11" spans="1:13" s="11" customFormat="1" ht="11.25">
      <c r="A11" s="303"/>
      <c r="B11" s="308"/>
      <c r="C11" s="309"/>
      <c r="D11" s="309"/>
      <c r="E11" s="309"/>
      <c r="F11" s="309"/>
      <c r="G11" s="308"/>
      <c r="H11" s="320"/>
      <c r="I11" s="320"/>
      <c r="J11" s="320"/>
      <c r="K11" s="308"/>
      <c r="L11" s="308"/>
      <c r="M11" s="308"/>
    </row>
    <row r="12" spans="1:13" s="11" customFormat="1" ht="23.25" customHeight="1">
      <c r="A12" s="303"/>
      <c r="B12" s="308"/>
      <c r="C12" s="309"/>
      <c r="D12" s="309"/>
      <c r="E12" s="309"/>
      <c r="F12" s="309"/>
      <c r="G12" s="311"/>
      <c r="H12" s="321"/>
      <c r="I12" s="321"/>
      <c r="J12" s="321"/>
      <c r="K12" s="311"/>
      <c r="L12" s="311"/>
      <c r="M12" s="311"/>
    </row>
    <row r="13" spans="1:13" s="11" customFormat="1" ht="11.25">
      <c r="A13" s="304"/>
      <c r="B13" s="311"/>
      <c r="C13" s="304"/>
      <c r="D13" s="304"/>
      <c r="E13" s="304"/>
      <c r="F13" s="304"/>
      <c r="G13" s="14" t="s">
        <v>86</v>
      </c>
      <c r="H13" s="14" t="s">
        <v>101</v>
      </c>
      <c r="I13" s="322" t="s">
        <v>86</v>
      </c>
      <c r="J13" s="323"/>
      <c r="K13" s="323"/>
      <c r="L13" s="323"/>
      <c r="M13" s="323"/>
    </row>
    <row r="14" spans="1:13" s="11" customFormat="1" ht="6" customHeight="1">
      <c r="A14" s="18"/>
      <c r="B14" s="20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20"/>
    </row>
    <row r="15" spans="1:13" s="11" customFormat="1" ht="11.25">
      <c r="A15" s="18"/>
      <c r="B15" s="36"/>
      <c r="C15" s="18" t="s">
        <v>163</v>
      </c>
      <c r="D15" s="18"/>
      <c r="E15" s="18"/>
      <c r="F15" s="18"/>
      <c r="G15" s="37"/>
      <c r="H15" s="37"/>
      <c r="I15" s="37"/>
      <c r="J15" s="37"/>
      <c r="K15" s="37"/>
      <c r="L15" s="37"/>
      <c r="M15" s="36"/>
    </row>
    <row r="16" spans="1:13" s="11" customFormat="1" ht="11.25">
      <c r="A16" s="38" t="s">
        <v>164</v>
      </c>
      <c r="B16" s="39"/>
      <c r="C16" s="18" t="s">
        <v>14</v>
      </c>
      <c r="D16" s="38"/>
      <c r="E16" s="38"/>
      <c r="F16" s="18"/>
      <c r="G16" s="30">
        <v>7632897</v>
      </c>
      <c r="H16" s="40">
        <v>5.8</v>
      </c>
      <c r="I16" s="30">
        <v>3357072</v>
      </c>
      <c r="J16" s="30">
        <v>2951956</v>
      </c>
      <c r="K16" s="30">
        <v>1126292</v>
      </c>
      <c r="L16" s="30">
        <v>197577</v>
      </c>
      <c r="M16" s="31">
        <v>217847</v>
      </c>
    </row>
    <row r="17" spans="1:13" s="11" customFormat="1" ht="11.25">
      <c r="A17" s="38" t="s">
        <v>165</v>
      </c>
      <c r="B17" s="39"/>
      <c r="C17" s="18" t="s">
        <v>322</v>
      </c>
      <c r="D17" s="38"/>
      <c r="E17" s="38"/>
      <c r="F17" s="18"/>
      <c r="G17" s="30">
        <v>5908805</v>
      </c>
      <c r="H17" s="40">
        <v>9.3</v>
      </c>
      <c r="I17" s="30">
        <v>2097730</v>
      </c>
      <c r="J17" s="30">
        <v>2693310</v>
      </c>
      <c r="K17" s="30">
        <v>1054689</v>
      </c>
      <c r="L17" s="30">
        <v>63076</v>
      </c>
      <c r="M17" s="31">
        <v>75999</v>
      </c>
    </row>
    <row r="18" spans="1:13" s="11" customFormat="1" ht="11.25">
      <c r="A18" s="38" t="s">
        <v>166</v>
      </c>
      <c r="B18" s="39"/>
      <c r="C18" s="18" t="s">
        <v>241</v>
      </c>
      <c r="D18" s="38"/>
      <c r="E18" s="38"/>
      <c r="F18" s="18"/>
      <c r="G18" s="27"/>
      <c r="H18" s="40"/>
      <c r="I18" s="27"/>
      <c r="J18" s="27"/>
      <c r="K18" s="27"/>
      <c r="L18" s="27"/>
      <c r="M18" s="28"/>
    </row>
    <row r="19" spans="1:13" s="11" customFormat="1" ht="11.25">
      <c r="A19" s="18"/>
      <c r="B19" s="36"/>
      <c r="C19" s="18"/>
      <c r="D19" s="18" t="s">
        <v>323</v>
      </c>
      <c r="E19" s="18"/>
      <c r="F19" s="18"/>
      <c r="G19" s="30">
        <v>647922</v>
      </c>
      <c r="H19" s="40">
        <v>-5.2</v>
      </c>
      <c r="I19" s="30">
        <v>323902</v>
      </c>
      <c r="J19" s="30">
        <v>230985</v>
      </c>
      <c r="K19" s="30">
        <v>80812</v>
      </c>
      <c r="L19" s="30">
        <v>12223</v>
      </c>
      <c r="M19" s="31">
        <v>499</v>
      </c>
    </row>
    <row r="20" spans="1:13" s="11" customFormat="1" ht="11.25">
      <c r="A20" s="38" t="s">
        <v>291</v>
      </c>
      <c r="B20" s="39"/>
      <c r="C20" s="18" t="s">
        <v>167</v>
      </c>
      <c r="D20" s="38"/>
      <c r="E20" s="38"/>
      <c r="F20" s="18"/>
      <c r="G20" s="30">
        <v>566467</v>
      </c>
      <c r="H20" s="40">
        <v>4.2</v>
      </c>
      <c r="I20" s="30">
        <v>37180</v>
      </c>
      <c r="J20" s="30">
        <v>495552</v>
      </c>
      <c r="K20" s="30">
        <v>29885</v>
      </c>
      <c r="L20" s="30">
        <v>3850</v>
      </c>
      <c r="M20" s="31">
        <v>801</v>
      </c>
    </row>
    <row r="21" spans="1:13" s="11" customFormat="1" ht="11.25">
      <c r="A21" s="18"/>
      <c r="B21" s="36"/>
      <c r="C21" s="18" t="s">
        <v>247</v>
      </c>
      <c r="D21" s="18"/>
      <c r="E21" s="18"/>
      <c r="F21" s="18"/>
      <c r="G21" s="27"/>
      <c r="H21" s="40"/>
      <c r="I21" s="27"/>
      <c r="J21" s="27"/>
      <c r="K21" s="27"/>
      <c r="L21" s="27"/>
      <c r="M21" s="28"/>
    </row>
    <row r="22" spans="1:13" s="11" customFormat="1" ht="11.25">
      <c r="A22" s="18"/>
      <c r="B22" s="36"/>
      <c r="C22" s="18"/>
      <c r="D22" s="18" t="s">
        <v>248</v>
      </c>
      <c r="E22" s="18"/>
      <c r="F22" s="18"/>
      <c r="G22" s="27"/>
      <c r="H22" s="40"/>
      <c r="I22" s="27"/>
      <c r="J22" s="27"/>
      <c r="K22" s="27"/>
      <c r="L22" s="27"/>
      <c r="M22" s="28"/>
    </row>
    <row r="23" spans="1:13" s="11" customFormat="1" ht="11.25">
      <c r="A23" s="18"/>
      <c r="B23" s="36"/>
      <c r="C23" s="18"/>
      <c r="D23" s="18" t="s">
        <v>249</v>
      </c>
      <c r="E23" s="18"/>
      <c r="F23" s="18"/>
      <c r="G23" s="27"/>
      <c r="H23" s="40"/>
      <c r="I23" s="27"/>
      <c r="J23" s="27"/>
      <c r="K23" s="27"/>
      <c r="L23" s="27"/>
      <c r="M23" s="28"/>
    </row>
    <row r="24" spans="1:13" s="11" customFormat="1" ht="11.25">
      <c r="A24" s="38" t="s">
        <v>168</v>
      </c>
      <c r="B24" s="39"/>
      <c r="C24" s="38"/>
      <c r="D24" s="38"/>
      <c r="E24" s="38"/>
      <c r="F24" s="18"/>
      <c r="G24" s="27"/>
      <c r="H24" s="40"/>
      <c r="I24" s="27"/>
      <c r="J24" s="27"/>
      <c r="K24" s="27"/>
      <c r="L24" s="27"/>
      <c r="M24" s="28"/>
    </row>
    <row r="25" spans="1:13" s="11" customFormat="1" ht="11.25">
      <c r="A25" s="38" t="s">
        <v>169</v>
      </c>
      <c r="B25" s="39"/>
      <c r="C25" s="18" t="s">
        <v>170</v>
      </c>
      <c r="D25" s="38"/>
      <c r="E25" s="38"/>
      <c r="F25" s="18"/>
      <c r="G25" s="30">
        <v>1563960</v>
      </c>
      <c r="H25" s="40">
        <v>-0.3</v>
      </c>
      <c r="I25" s="30">
        <v>286504</v>
      </c>
      <c r="J25" s="30">
        <v>478917</v>
      </c>
      <c r="K25" s="30">
        <v>526844</v>
      </c>
      <c r="L25" s="30">
        <v>271695</v>
      </c>
      <c r="M25" s="31">
        <v>4357</v>
      </c>
    </row>
    <row r="26" spans="1:13" s="11" customFormat="1" ht="11.25">
      <c r="A26" s="38" t="s">
        <v>171</v>
      </c>
      <c r="B26" s="39"/>
      <c r="C26" s="18" t="s">
        <v>172</v>
      </c>
      <c r="D26" s="38"/>
      <c r="E26" s="38"/>
      <c r="F26" s="18"/>
      <c r="G26" s="30">
        <v>3118127</v>
      </c>
      <c r="H26" s="40">
        <v>15.6</v>
      </c>
      <c r="I26" s="30">
        <v>1261322</v>
      </c>
      <c r="J26" s="30">
        <v>1413450</v>
      </c>
      <c r="K26" s="30">
        <v>304621</v>
      </c>
      <c r="L26" s="30">
        <v>138735</v>
      </c>
      <c r="M26" s="31">
        <v>821</v>
      </c>
    </row>
    <row r="27" spans="1:13" s="11" customFormat="1" ht="11.25">
      <c r="A27" s="38" t="s">
        <v>173</v>
      </c>
      <c r="B27" s="39"/>
      <c r="C27" s="18" t="s">
        <v>174</v>
      </c>
      <c r="D27" s="38"/>
      <c r="E27" s="38"/>
      <c r="F27" s="18"/>
      <c r="G27" s="30">
        <v>680550</v>
      </c>
      <c r="H27" s="40">
        <v>12.2</v>
      </c>
      <c r="I27" s="30">
        <v>155898</v>
      </c>
      <c r="J27" s="30">
        <v>487175</v>
      </c>
      <c r="K27" s="30">
        <v>31688</v>
      </c>
      <c r="L27" s="30">
        <v>5789</v>
      </c>
      <c r="M27" s="31">
        <v>597</v>
      </c>
    </row>
    <row r="28" spans="1:13" s="11" customFormat="1" ht="11.25">
      <c r="A28" s="38"/>
      <c r="B28" s="39"/>
      <c r="C28" s="18" t="s">
        <v>324</v>
      </c>
      <c r="D28" s="38"/>
      <c r="E28" s="38"/>
      <c r="F28" s="18"/>
      <c r="G28" s="30" t="s">
        <v>335</v>
      </c>
      <c r="H28" s="40"/>
      <c r="I28" s="30"/>
      <c r="J28" s="30"/>
      <c r="K28" s="30"/>
      <c r="L28" s="31"/>
      <c r="M28" s="31"/>
    </row>
    <row r="29" spans="1:13" s="11" customFormat="1" ht="11.25">
      <c r="A29" s="38" t="s">
        <v>325</v>
      </c>
      <c r="B29" s="39"/>
      <c r="C29" s="18"/>
      <c r="D29" s="38" t="s">
        <v>326</v>
      </c>
      <c r="E29" s="38"/>
      <c r="F29" s="18"/>
      <c r="G29" s="30">
        <v>657573</v>
      </c>
      <c r="H29" s="40">
        <v>-9.5</v>
      </c>
      <c r="I29" s="30">
        <v>391131</v>
      </c>
      <c r="J29" s="30">
        <v>6</v>
      </c>
      <c r="K29" s="30">
        <v>266437</v>
      </c>
      <c r="L29" s="31">
        <v>0</v>
      </c>
      <c r="M29" s="31">
        <v>0</v>
      </c>
    </row>
    <row r="30" spans="1:13" s="11" customFormat="1" ht="11.25">
      <c r="A30" s="38" t="s">
        <v>327</v>
      </c>
      <c r="B30" s="39"/>
      <c r="C30" s="18"/>
      <c r="D30" s="38" t="s">
        <v>320</v>
      </c>
      <c r="E30" s="38"/>
      <c r="F30" s="18"/>
      <c r="G30" s="30">
        <v>10098</v>
      </c>
      <c r="H30" s="40">
        <v>-67.6</v>
      </c>
      <c r="I30" s="30">
        <v>5391</v>
      </c>
      <c r="J30" s="41">
        <v>1</v>
      </c>
      <c r="K30" s="30">
        <v>4705</v>
      </c>
      <c r="L30" s="31">
        <v>0</v>
      </c>
      <c r="M30" s="31">
        <v>0</v>
      </c>
    </row>
    <row r="31" spans="1:13" s="11" customFormat="1" ht="11.25">
      <c r="A31" s="38" t="s">
        <v>328</v>
      </c>
      <c r="B31" s="39"/>
      <c r="C31" s="18"/>
      <c r="D31" s="38" t="s">
        <v>329</v>
      </c>
      <c r="E31" s="38"/>
      <c r="F31" s="18"/>
      <c r="G31" s="30">
        <v>8883</v>
      </c>
      <c r="H31" s="40">
        <v>-26.1</v>
      </c>
      <c r="I31" s="30">
        <v>4012</v>
      </c>
      <c r="J31" s="30">
        <v>0</v>
      </c>
      <c r="K31" s="30">
        <v>4872</v>
      </c>
      <c r="L31" s="31">
        <v>0</v>
      </c>
      <c r="M31" s="31">
        <v>0</v>
      </c>
    </row>
    <row r="32" spans="1:13" s="11" customFormat="1" ht="11.25">
      <c r="A32" s="38" t="s">
        <v>330</v>
      </c>
      <c r="B32" s="39"/>
      <c r="C32" s="18"/>
      <c r="D32" s="38" t="s">
        <v>331</v>
      </c>
      <c r="E32" s="38"/>
      <c r="F32" s="18"/>
      <c r="G32" s="30">
        <v>123</v>
      </c>
      <c r="H32" s="40" t="s">
        <v>311</v>
      </c>
      <c r="I32" s="30">
        <v>2</v>
      </c>
      <c r="J32" s="30">
        <v>0</v>
      </c>
      <c r="K32" s="30">
        <v>122</v>
      </c>
      <c r="L32" s="31">
        <v>0</v>
      </c>
      <c r="M32" s="31">
        <v>0</v>
      </c>
    </row>
    <row r="33" spans="1:13" ht="11.25">
      <c r="A33" s="38" t="s">
        <v>332</v>
      </c>
      <c r="B33" s="39"/>
      <c r="D33" s="38" t="s">
        <v>333</v>
      </c>
      <c r="E33" s="38"/>
      <c r="G33" s="30">
        <v>8382</v>
      </c>
      <c r="H33" s="40">
        <v>-1</v>
      </c>
      <c r="I33" s="30">
        <v>3348</v>
      </c>
      <c r="J33" s="30">
        <v>0</v>
      </c>
      <c r="K33" s="30">
        <v>5034</v>
      </c>
      <c r="L33" s="31">
        <v>0</v>
      </c>
      <c r="M33" s="31">
        <v>0</v>
      </c>
    </row>
    <row r="34" spans="1:13" ht="11.25">
      <c r="A34" s="38" t="s">
        <v>175</v>
      </c>
      <c r="B34" s="39"/>
      <c r="C34" s="18" t="s">
        <v>176</v>
      </c>
      <c r="D34" s="38"/>
      <c r="E34" s="38"/>
      <c r="G34" s="30">
        <v>4350492</v>
      </c>
      <c r="H34" s="40">
        <v>5.9</v>
      </c>
      <c r="I34" s="30">
        <v>449756</v>
      </c>
      <c r="J34" s="30">
        <v>0</v>
      </c>
      <c r="K34" s="30">
        <v>388465</v>
      </c>
      <c r="L34" s="30">
        <v>3512271</v>
      </c>
      <c r="M34" s="31">
        <v>0</v>
      </c>
    </row>
    <row r="35" spans="1:13" ht="11.25">
      <c r="A35" s="38" t="s">
        <v>177</v>
      </c>
      <c r="B35" s="39"/>
      <c r="C35" s="18" t="s">
        <v>334</v>
      </c>
      <c r="D35" s="38"/>
      <c r="E35" s="38"/>
      <c r="G35" s="30">
        <v>1413221</v>
      </c>
      <c r="H35" s="40">
        <v>-2.2</v>
      </c>
      <c r="I35" s="30">
        <v>683593</v>
      </c>
      <c r="J35" s="30">
        <v>3253</v>
      </c>
      <c r="K35" s="30">
        <v>697059</v>
      </c>
      <c r="L35" s="30">
        <v>29316</v>
      </c>
      <c r="M35" s="42">
        <v>4</v>
      </c>
    </row>
    <row r="36" spans="2:13" ht="11.25">
      <c r="B36" s="36"/>
      <c r="C36" s="18" t="s">
        <v>16</v>
      </c>
      <c r="G36" s="27" t="s">
        <v>335</v>
      </c>
      <c r="H36" s="40"/>
      <c r="I36" s="27" t="s">
        <v>335</v>
      </c>
      <c r="J36" s="27" t="s">
        <v>335</v>
      </c>
      <c r="K36" s="27" t="s">
        <v>335</v>
      </c>
      <c r="L36" s="27" t="s">
        <v>335</v>
      </c>
      <c r="M36" s="28" t="s">
        <v>335</v>
      </c>
    </row>
    <row r="37" spans="1:13" ht="11.25">
      <c r="A37" s="38" t="s">
        <v>178</v>
      </c>
      <c r="B37" s="39"/>
      <c r="C37" s="38"/>
      <c r="D37" s="18" t="s">
        <v>170</v>
      </c>
      <c r="E37" s="38"/>
      <c r="G37" s="30">
        <v>593</v>
      </c>
      <c r="H37" s="40">
        <v>-34.1</v>
      </c>
      <c r="I37" s="30">
        <v>83</v>
      </c>
      <c r="J37" s="30">
        <v>264</v>
      </c>
      <c r="K37" s="30">
        <v>242</v>
      </c>
      <c r="L37" s="30">
        <v>4</v>
      </c>
      <c r="M37" s="31">
        <v>0</v>
      </c>
    </row>
    <row r="38" spans="1:13" ht="11.25">
      <c r="A38" s="38" t="s">
        <v>278</v>
      </c>
      <c r="B38" s="39"/>
      <c r="C38" s="38"/>
      <c r="D38" s="18" t="s">
        <v>172</v>
      </c>
      <c r="E38" s="38"/>
      <c r="G38" s="30">
        <v>176350</v>
      </c>
      <c r="H38" s="40">
        <v>-12.7</v>
      </c>
      <c r="I38" s="30">
        <v>69369</v>
      </c>
      <c r="J38" s="30">
        <v>81184</v>
      </c>
      <c r="K38" s="30">
        <v>24554</v>
      </c>
      <c r="L38" s="30">
        <v>1244</v>
      </c>
      <c r="M38" s="31">
        <v>545</v>
      </c>
    </row>
    <row r="39" spans="1:13" ht="11.25">
      <c r="A39" s="38" t="s">
        <v>179</v>
      </c>
      <c r="B39" s="39"/>
      <c r="C39" s="38"/>
      <c r="D39" s="18" t="s">
        <v>180</v>
      </c>
      <c r="E39" s="38"/>
      <c r="G39" s="30">
        <v>941</v>
      </c>
      <c r="H39" s="40">
        <v>-19.8</v>
      </c>
      <c r="I39" s="30">
        <v>396</v>
      </c>
      <c r="J39" s="30">
        <v>419</v>
      </c>
      <c r="K39" s="30">
        <v>127</v>
      </c>
      <c r="L39" s="25">
        <v>0</v>
      </c>
      <c r="M39" s="42">
        <v>7</v>
      </c>
    </row>
    <row r="40" spans="2:13" ht="11.25">
      <c r="B40" s="36"/>
      <c r="C40" s="18" t="s">
        <v>181</v>
      </c>
      <c r="G40" s="27" t="s">
        <v>335</v>
      </c>
      <c r="H40" s="40"/>
      <c r="I40" s="27"/>
      <c r="J40" s="27"/>
      <c r="K40" s="27"/>
      <c r="L40" s="27"/>
      <c r="M40" s="28"/>
    </row>
    <row r="41" spans="2:13" ht="11.25">
      <c r="B41" s="36"/>
      <c r="D41" s="18" t="s">
        <v>182</v>
      </c>
      <c r="G41" s="27" t="s">
        <v>335</v>
      </c>
      <c r="H41" s="40"/>
      <c r="I41" s="27"/>
      <c r="J41" s="27"/>
      <c r="K41" s="27"/>
      <c r="L41" s="27"/>
      <c r="M41" s="28"/>
    </row>
    <row r="42" spans="1:13" ht="11.25">
      <c r="A42" s="38" t="s">
        <v>183</v>
      </c>
      <c r="B42" s="39"/>
      <c r="C42" s="38"/>
      <c r="D42" s="38"/>
      <c r="E42" s="18" t="s">
        <v>184</v>
      </c>
      <c r="G42" s="30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</row>
    <row r="43" spans="1:13" ht="11.25">
      <c r="A43" s="38" t="s">
        <v>185</v>
      </c>
      <c r="B43" s="39"/>
      <c r="C43" s="38"/>
      <c r="D43" s="38"/>
      <c r="E43" s="18" t="s">
        <v>186</v>
      </c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</row>
    <row r="44" spans="1:13" ht="11.25">
      <c r="A44" s="38" t="s">
        <v>187</v>
      </c>
      <c r="B44" s="39"/>
      <c r="C44" s="38"/>
      <c r="D44" s="18" t="s">
        <v>188</v>
      </c>
      <c r="E44" s="38"/>
      <c r="G44" s="30">
        <v>6706355</v>
      </c>
      <c r="H44" s="40">
        <v>6</v>
      </c>
      <c r="I44" s="30">
        <v>1004877</v>
      </c>
      <c r="J44" s="30">
        <v>3932007</v>
      </c>
      <c r="K44" s="30">
        <v>1769471</v>
      </c>
      <c r="L44" s="31">
        <v>0</v>
      </c>
      <c r="M44" s="31">
        <v>0</v>
      </c>
    </row>
    <row r="45" spans="1:13" ht="11.25">
      <c r="A45" s="38" t="s">
        <v>189</v>
      </c>
      <c r="B45" s="39"/>
      <c r="C45" s="38"/>
      <c r="D45" s="18" t="s">
        <v>190</v>
      </c>
      <c r="E45" s="38"/>
      <c r="G45" s="30">
        <v>233236</v>
      </c>
      <c r="H45" s="40">
        <v>7.4</v>
      </c>
      <c r="I45" s="25">
        <v>557</v>
      </c>
      <c r="J45" s="30">
        <v>232514</v>
      </c>
      <c r="K45" s="30">
        <v>165</v>
      </c>
      <c r="L45" s="31">
        <v>0</v>
      </c>
      <c r="M45" s="42">
        <v>0</v>
      </c>
    </row>
    <row r="46" spans="1:13" ht="11.25">
      <c r="A46" s="38" t="s">
        <v>191</v>
      </c>
      <c r="B46" s="39"/>
      <c r="C46" s="18" t="s">
        <v>192</v>
      </c>
      <c r="D46" s="38"/>
      <c r="E46" s="38"/>
      <c r="G46" s="30">
        <v>2494</v>
      </c>
      <c r="H46" s="40">
        <v>-31.1</v>
      </c>
      <c r="I46" s="30">
        <v>0</v>
      </c>
      <c r="J46" s="30">
        <v>2494</v>
      </c>
      <c r="K46" s="30">
        <v>0</v>
      </c>
      <c r="L46" s="30">
        <v>0</v>
      </c>
      <c r="M46" s="31">
        <v>38</v>
      </c>
    </row>
    <row r="47" spans="1:13" ht="11.25">
      <c r="A47" s="38" t="s">
        <v>193</v>
      </c>
      <c r="B47" s="39"/>
      <c r="C47" s="18" t="s">
        <v>246</v>
      </c>
      <c r="D47" s="38"/>
      <c r="E47" s="38"/>
      <c r="G47" s="30">
        <v>501754</v>
      </c>
      <c r="H47" s="40">
        <v>40.7</v>
      </c>
      <c r="I47" s="30">
        <v>41991</v>
      </c>
      <c r="J47" s="30">
        <v>303086</v>
      </c>
      <c r="K47" s="30">
        <v>16404</v>
      </c>
      <c r="L47" s="30">
        <v>140273</v>
      </c>
      <c r="M47" s="31">
        <v>556</v>
      </c>
    </row>
    <row r="48" spans="2:16" ht="11.25">
      <c r="B48" s="36"/>
      <c r="C48" s="18" t="s">
        <v>138</v>
      </c>
      <c r="G48" s="30">
        <v>34189221</v>
      </c>
      <c r="H48" s="40">
        <v>6.3</v>
      </c>
      <c r="I48" s="30">
        <v>10174111</v>
      </c>
      <c r="J48" s="30">
        <v>13306572</v>
      </c>
      <c r="K48" s="30">
        <v>6332485</v>
      </c>
      <c r="L48" s="30">
        <v>4376052</v>
      </c>
      <c r="M48" s="31">
        <v>302070</v>
      </c>
      <c r="P48" s="43"/>
    </row>
    <row r="49" spans="1:13" s="11" customFormat="1" ht="11.25">
      <c r="A49" s="18"/>
      <c r="B49" s="36"/>
      <c r="C49" s="18"/>
      <c r="D49" s="18"/>
      <c r="E49" s="18"/>
      <c r="F49" s="18"/>
      <c r="G49" s="27" t="s">
        <v>335</v>
      </c>
      <c r="H49" s="40"/>
      <c r="I49" s="27"/>
      <c r="J49" s="27"/>
      <c r="K49" s="27"/>
      <c r="L49" s="27"/>
      <c r="M49" s="28"/>
    </row>
    <row r="50" spans="1:13" s="11" customFormat="1" ht="11.25">
      <c r="A50" s="18"/>
      <c r="B50" s="36"/>
      <c r="C50" s="18" t="s">
        <v>194</v>
      </c>
      <c r="D50" s="18"/>
      <c r="E50" s="18"/>
      <c r="F50" s="18"/>
      <c r="G50" s="27"/>
      <c r="H50" s="40"/>
      <c r="I50" s="30"/>
      <c r="J50" s="30"/>
      <c r="K50" s="27"/>
      <c r="L50" s="30"/>
      <c r="M50" s="28"/>
    </row>
    <row r="51" spans="1:13" s="11" customFormat="1" ht="11.25">
      <c r="A51" s="18"/>
      <c r="B51" s="36"/>
      <c r="C51" s="18"/>
      <c r="D51" s="18"/>
      <c r="E51" s="18"/>
      <c r="F51" s="18"/>
      <c r="G51" s="27"/>
      <c r="H51" s="40"/>
      <c r="I51" s="27"/>
      <c r="J51" s="27"/>
      <c r="K51" s="27"/>
      <c r="L51" s="27"/>
      <c r="M51" s="28"/>
    </row>
    <row r="52" spans="1:13" s="11" customFormat="1" ht="11.25">
      <c r="A52" s="38" t="s">
        <v>195</v>
      </c>
      <c r="B52" s="39"/>
      <c r="C52" s="18" t="s">
        <v>196</v>
      </c>
      <c r="D52" s="38"/>
      <c r="E52" s="38"/>
      <c r="F52" s="18"/>
      <c r="G52" s="30">
        <v>0</v>
      </c>
      <c r="H52" s="40" t="s">
        <v>311</v>
      </c>
      <c r="I52" s="30">
        <v>0</v>
      </c>
      <c r="J52" s="30">
        <v>0</v>
      </c>
      <c r="K52" s="30">
        <v>0</v>
      </c>
      <c r="L52" s="30">
        <v>0</v>
      </c>
      <c r="M52" s="31">
        <v>17</v>
      </c>
    </row>
    <row r="53" spans="1:13" s="11" customFormat="1" ht="11.25">
      <c r="A53" s="38" t="s">
        <v>197</v>
      </c>
      <c r="B53" s="39"/>
      <c r="C53" s="18" t="s">
        <v>198</v>
      </c>
      <c r="D53" s="38"/>
      <c r="E53" s="38"/>
      <c r="F53" s="18"/>
      <c r="G53" s="30">
        <v>230581</v>
      </c>
      <c r="H53" s="40">
        <v>56.1</v>
      </c>
      <c r="I53" s="30">
        <v>219704</v>
      </c>
      <c r="J53" s="30">
        <v>1281</v>
      </c>
      <c r="K53" s="30">
        <v>9597</v>
      </c>
      <c r="L53" s="30">
        <v>0</v>
      </c>
      <c r="M53" s="31">
        <v>0</v>
      </c>
    </row>
    <row r="54" spans="1:13" s="11" customFormat="1" ht="11.25">
      <c r="A54" s="38" t="s">
        <v>199</v>
      </c>
      <c r="B54" s="39"/>
      <c r="C54" s="18" t="s">
        <v>200</v>
      </c>
      <c r="D54" s="38"/>
      <c r="E54" s="38"/>
      <c r="F54" s="18"/>
      <c r="G54" s="30">
        <v>197563</v>
      </c>
      <c r="H54" s="40">
        <v>-5.8</v>
      </c>
      <c r="I54" s="30">
        <v>73343</v>
      </c>
      <c r="J54" s="30">
        <v>54852</v>
      </c>
      <c r="K54" s="30">
        <v>67829</v>
      </c>
      <c r="L54" s="30">
        <v>1539</v>
      </c>
      <c r="M54" s="31">
        <v>3</v>
      </c>
    </row>
    <row r="55" spans="1:13" s="11" customFormat="1" ht="11.25">
      <c r="A55" s="38" t="s">
        <v>292</v>
      </c>
      <c r="B55" s="39"/>
      <c r="C55" s="18" t="s">
        <v>243</v>
      </c>
      <c r="D55" s="38"/>
      <c r="E55" s="38"/>
      <c r="F55" s="18"/>
      <c r="G55" s="30">
        <v>490777</v>
      </c>
      <c r="H55" s="40">
        <v>13</v>
      </c>
      <c r="I55" s="30">
        <v>428012</v>
      </c>
      <c r="J55" s="30">
        <v>52619</v>
      </c>
      <c r="K55" s="30">
        <v>10137</v>
      </c>
      <c r="L55" s="25">
        <v>10</v>
      </c>
      <c r="M55" s="31">
        <v>5</v>
      </c>
    </row>
    <row r="56" spans="1:13" s="11" customFormat="1" ht="11.25">
      <c r="A56" s="38" t="s">
        <v>201</v>
      </c>
      <c r="B56" s="39"/>
      <c r="C56" s="18" t="s">
        <v>244</v>
      </c>
      <c r="D56" s="38"/>
      <c r="E56" s="38"/>
      <c r="F56" s="18"/>
      <c r="G56" s="27" t="s">
        <v>335</v>
      </c>
      <c r="H56" s="40"/>
      <c r="I56" s="27"/>
      <c r="J56" s="27"/>
      <c r="K56" s="27"/>
      <c r="L56" s="27"/>
      <c r="M56" s="28"/>
    </row>
    <row r="57" spans="1:13" s="11" customFormat="1" ht="11.25">
      <c r="A57" s="18"/>
      <c r="B57" s="36"/>
      <c r="C57" s="18"/>
      <c r="D57" s="18" t="s">
        <v>245</v>
      </c>
      <c r="E57" s="18"/>
      <c r="F57" s="18"/>
      <c r="G57" s="30">
        <v>1448733</v>
      </c>
      <c r="H57" s="40">
        <v>11.4</v>
      </c>
      <c r="I57" s="30">
        <v>316843</v>
      </c>
      <c r="J57" s="30">
        <v>953437</v>
      </c>
      <c r="K57" s="30">
        <v>172860</v>
      </c>
      <c r="L57" s="30">
        <v>5593</v>
      </c>
      <c r="M57" s="31">
        <v>8972</v>
      </c>
    </row>
    <row r="58" spans="1:13" s="11" customFormat="1" ht="11.25">
      <c r="A58" s="38" t="s">
        <v>202</v>
      </c>
      <c r="B58" s="39"/>
      <c r="C58" s="18" t="s">
        <v>20</v>
      </c>
      <c r="D58" s="38"/>
      <c r="E58" s="38"/>
      <c r="F58" s="18"/>
      <c r="G58" s="30">
        <v>4702013</v>
      </c>
      <c r="H58" s="40">
        <v>11.3</v>
      </c>
      <c r="I58" s="30">
        <v>1051217</v>
      </c>
      <c r="J58" s="30">
        <v>3080733</v>
      </c>
      <c r="K58" s="30">
        <v>530104</v>
      </c>
      <c r="L58" s="30">
        <v>39959</v>
      </c>
      <c r="M58" s="31">
        <v>11222</v>
      </c>
    </row>
    <row r="59" spans="1:13" s="11" customFormat="1" ht="11.25">
      <c r="A59" s="18"/>
      <c r="B59" s="36"/>
      <c r="C59" s="18" t="s">
        <v>203</v>
      </c>
      <c r="D59" s="18"/>
      <c r="E59" s="18"/>
      <c r="F59" s="18"/>
      <c r="G59" s="30">
        <v>1124044</v>
      </c>
      <c r="H59" s="40">
        <v>27</v>
      </c>
      <c r="I59" s="30">
        <v>447224</v>
      </c>
      <c r="J59" s="30">
        <v>409043</v>
      </c>
      <c r="K59" s="30">
        <v>252215</v>
      </c>
      <c r="L59" s="30">
        <v>15561</v>
      </c>
      <c r="M59" s="31">
        <v>761</v>
      </c>
    </row>
    <row r="60" spans="1:13" s="11" customFormat="1" ht="11.25">
      <c r="A60" s="18"/>
      <c r="B60" s="36"/>
      <c r="C60" s="18"/>
      <c r="D60" s="18"/>
      <c r="E60" s="18"/>
      <c r="F60" s="18" t="s">
        <v>31</v>
      </c>
      <c r="G60" s="30">
        <v>928406</v>
      </c>
      <c r="H60" s="40">
        <v>-9.2</v>
      </c>
      <c r="I60" s="30">
        <v>135582</v>
      </c>
      <c r="J60" s="30">
        <v>670082</v>
      </c>
      <c r="K60" s="30">
        <v>122742</v>
      </c>
      <c r="L60" s="31">
        <v>0</v>
      </c>
      <c r="M60" s="26">
        <v>51</v>
      </c>
    </row>
    <row r="61" spans="1:13" s="11" customFormat="1" ht="11.25">
      <c r="A61" s="18"/>
      <c r="B61" s="36"/>
      <c r="C61" s="18"/>
      <c r="D61" s="18"/>
      <c r="E61" s="18"/>
      <c r="F61" s="18" t="s">
        <v>204</v>
      </c>
      <c r="G61" s="30">
        <v>370225</v>
      </c>
      <c r="H61" s="40">
        <v>19</v>
      </c>
      <c r="I61" s="30">
        <v>14321</v>
      </c>
      <c r="J61" s="30">
        <v>355904</v>
      </c>
      <c r="K61" s="31">
        <v>0</v>
      </c>
      <c r="L61" s="31">
        <v>0</v>
      </c>
      <c r="M61" s="31">
        <v>1650</v>
      </c>
    </row>
    <row r="62" spans="1:13" s="11" customFormat="1" ht="11.25">
      <c r="A62" s="38" t="s">
        <v>205</v>
      </c>
      <c r="B62" s="39"/>
      <c r="C62" s="18" t="s">
        <v>206</v>
      </c>
      <c r="D62" s="38"/>
      <c r="E62" s="38"/>
      <c r="F62" s="18"/>
      <c r="G62" s="27" t="s">
        <v>335</v>
      </c>
      <c r="H62" s="40"/>
      <c r="I62" s="27"/>
      <c r="J62" s="27"/>
      <c r="K62" s="27"/>
      <c r="L62" s="27"/>
      <c r="M62" s="28"/>
    </row>
    <row r="63" spans="1:13" s="11" customFormat="1" ht="11.25">
      <c r="A63" s="18"/>
      <c r="B63" s="36"/>
      <c r="C63" s="18"/>
      <c r="D63" s="18" t="s">
        <v>207</v>
      </c>
      <c r="E63" s="18"/>
      <c r="F63" s="18"/>
      <c r="G63" s="30">
        <v>1038705</v>
      </c>
      <c r="H63" s="40">
        <v>-18.8</v>
      </c>
      <c r="I63" s="30">
        <v>378968</v>
      </c>
      <c r="J63" s="30">
        <v>495402</v>
      </c>
      <c r="K63" s="30">
        <v>154368</v>
      </c>
      <c r="L63" s="30">
        <v>9967</v>
      </c>
      <c r="M63" s="31">
        <v>2253</v>
      </c>
    </row>
    <row r="64" spans="1:13" s="11" customFormat="1" ht="11.25">
      <c r="A64" s="18"/>
      <c r="B64" s="36"/>
      <c r="C64" s="18" t="s">
        <v>208</v>
      </c>
      <c r="D64" s="18"/>
      <c r="E64" s="18"/>
      <c r="F64" s="18"/>
      <c r="G64" s="27" t="s">
        <v>335</v>
      </c>
      <c r="H64" s="40"/>
      <c r="I64" s="27"/>
      <c r="J64" s="27"/>
      <c r="K64" s="27"/>
      <c r="L64" s="27"/>
      <c r="M64" s="28"/>
    </row>
    <row r="65" spans="2:13" ht="11.25">
      <c r="B65" s="36"/>
      <c r="D65" s="18" t="s">
        <v>209</v>
      </c>
      <c r="G65" s="27" t="s">
        <v>335</v>
      </c>
      <c r="H65" s="40"/>
      <c r="I65" s="27"/>
      <c r="J65" s="27"/>
      <c r="K65" s="27"/>
      <c r="L65" s="27"/>
      <c r="M65" s="28"/>
    </row>
    <row r="66" spans="1:13" ht="11.25">
      <c r="A66" s="38" t="s">
        <v>210</v>
      </c>
      <c r="B66" s="39"/>
      <c r="C66" s="38"/>
      <c r="D66" s="18" t="s">
        <v>170</v>
      </c>
      <c r="E66" s="38"/>
      <c r="G66" s="30">
        <v>201611</v>
      </c>
      <c r="H66" s="40">
        <v>79.1</v>
      </c>
      <c r="I66" s="30">
        <v>15666</v>
      </c>
      <c r="J66" s="30">
        <v>61524</v>
      </c>
      <c r="K66" s="30">
        <v>118718</v>
      </c>
      <c r="L66" s="30">
        <v>5703</v>
      </c>
      <c r="M66" s="31">
        <v>114</v>
      </c>
    </row>
    <row r="67" spans="1:13" ht="11.25">
      <c r="A67" s="38" t="s">
        <v>211</v>
      </c>
      <c r="B67" s="39"/>
      <c r="C67" s="38"/>
      <c r="D67" s="18" t="s">
        <v>172</v>
      </c>
      <c r="E67" s="38"/>
      <c r="G67" s="30">
        <v>403704</v>
      </c>
      <c r="H67" s="40">
        <v>9.8</v>
      </c>
      <c r="I67" s="30">
        <v>139654</v>
      </c>
      <c r="J67" s="30">
        <v>191763</v>
      </c>
      <c r="K67" s="30">
        <v>57822</v>
      </c>
      <c r="L67" s="30">
        <v>14464</v>
      </c>
      <c r="M67" s="31">
        <v>8</v>
      </c>
    </row>
    <row r="68" spans="1:13" ht="11.25">
      <c r="A68" s="38" t="s">
        <v>212</v>
      </c>
      <c r="B68" s="39"/>
      <c r="C68" s="18" t="s">
        <v>213</v>
      </c>
      <c r="D68" s="38"/>
      <c r="E68" s="38"/>
      <c r="G68" s="30">
        <v>101</v>
      </c>
      <c r="H68" s="40">
        <v>-78</v>
      </c>
      <c r="I68" s="44">
        <v>24</v>
      </c>
      <c r="J68" s="30">
        <v>77</v>
      </c>
      <c r="K68" s="30">
        <v>0</v>
      </c>
      <c r="L68" s="31">
        <v>0</v>
      </c>
      <c r="M68" s="31">
        <v>0</v>
      </c>
    </row>
    <row r="69" spans="1:13" ht="11.25">
      <c r="A69" s="38" t="s">
        <v>214</v>
      </c>
      <c r="B69" s="39"/>
      <c r="C69" s="18" t="s">
        <v>215</v>
      </c>
      <c r="D69" s="38"/>
      <c r="E69" s="38"/>
      <c r="G69" s="30">
        <v>844</v>
      </c>
      <c r="H69" s="40">
        <v>9.7</v>
      </c>
      <c r="I69" s="30">
        <v>0</v>
      </c>
      <c r="J69" s="30">
        <v>748</v>
      </c>
      <c r="K69" s="30">
        <v>0</v>
      </c>
      <c r="L69" s="30">
        <v>96</v>
      </c>
      <c r="M69" s="31">
        <v>0</v>
      </c>
    </row>
    <row r="70" spans="1:13" ht="11.25">
      <c r="A70" s="38" t="s">
        <v>216</v>
      </c>
      <c r="B70" s="39"/>
      <c r="C70" s="18" t="s">
        <v>217</v>
      </c>
      <c r="D70" s="38"/>
      <c r="E70" s="38"/>
      <c r="G70" s="30">
        <v>23034</v>
      </c>
      <c r="H70" s="40">
        <v>-12.6</v>
      </c>
      <c r="I70" s="30">
        <v>0</v>
      </c>
      <c r="J70" s="30">
        <v>23034</v>
      </c>
      <c r="K70" s="30">
        <v>0</v>
      </c>
      <c r="L70" s="31">
        <v>0</v>
      </c>
      <c r="M70" s="31">
        <v>64</v>
      </c>
    </row>
    <row r="71" spans="1:13" ht="11.25">
      <c r="A71" s="38" t="s">
        <v>218</v>
      </c>
      <c r="B71" s="39"/>
      <c r="C71" s="18" t="s">
        <v>242</v>
      </c>
      <c r="D71" s="38"/>
      <c r="E71" s="38"/>
      <c r="G71" s="30">
        <v>135692</v>
      </c>
      <c r="H71" s="40">
        <v>2.2</v>
      </c>
      <c r="I71" s="30">
        <v>0</v>
      </c>
      <c r="J71" s="30">
        <v>127517</v>
      </c>
      <c r="K71" s="30">
        <v>8175</v>
      </c>
      <c r="L71" s="31">
        <v>0</v>
      </c>
      <c r="M71" s="31">
        <v>352</v>
      </c>
    </row>
    <row r="72" spans="2:14" ht="11.25">
      <c r="B72" s="36"/>
      <c r="C72" s="18" t="s">
        <v>158</v>
      </c>
      <c r="G72" s="30">
        <v>8873360</v>
      </c>
      <c r="H72" s="40">
        <v>7.7</v>
      </c>
      <c r="I72" s="30">
        <v>2623430</v>
      </c>
      <c r="J72" s="30">
        <v>5042988</v>
      </c>
      <c r="K72" s="30">
        <v>1129610</v>
      </c>
      <c r="L72" s="30">
        <v>77331</v>
      </c>
      <c r="M72" s="31">
        <v>23009</v>
      </c>
      <c r="N72" s="45"/>
    </row>
    <row r="73" spans="2:13" ht="11.25">
      <c r="B73" s="36"/>
      <c r="C73" s="18" t="s">
        <v>219</v>
      </c>
      <c r="G73" s="27" t="s">
        <v>335</v>
      </c>
      <c r="H73" s="40"/>
      <c r="I73" s="27" t="s">
        <v>335</v>
      </c>
      <c r="J73" s="27" t="s">
        <v>335</v>
      </c>
      <c r="K73" s="27" t="s">
        <v>335</v>
      </c>
      <c r="L73" s="27" t="s">
        <v>335</v>
      </c>
      <c r="M73" s="28" t="s">
        <v>335</v>
      </c>
    </row>
    <row r="74" spans="2:13" ht="11.25">
      <c r="B74" s="36"/>
      <c r="D74" s="18" t="s">
        <v>160</v>
      </c>
      <c r="G74" s="30">
        <v>43062581</v>
      </c>
      <c r="H74" s="40">
        <v>6.6</v>
      </c>
      <c r="I74" s="30">
        <v>12797542</v>
      </c>
      <c r="J74" s="30">
        <v>18349560</v>
      </c>
      <c r="K74" s="30">
        <v>7462096</v>
      </c>
      <c r="L74" s="30">
        <v>4453383</v>
      </c>
      <c r="M74" s="31">
        <v>325080</v>
      </c>
    </row>
    <row r="75" ht="6" customHeight="1">
      <c r="A75" s="18" t="s">
        <v>161</v>
      </c>
    </row>
    <row r="76" spans="1:5" ht="11.25">
      <c r="A76" s="38" t="s">
        <v>336</v>
      </c>
      <c r="B76" s="38"/>
      <c r="C76" s="38"/>
      <c r="D76" s="38"/>
      <c r="E76" s="38"/>
    </row>
    <row r="77" spans="1:5" ht="3" customHeight="1">
      <c r="A77" s="38"/>
      <c r="B77" s="38"/>
      <c r="C77" s="38"/>
      <c r="D77" s="38"/>
      <c r="E77" s="38"/>
    </row>
  </sheetData>
  <sheetProtection/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98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René Gruber</cp:lastModifiedBy>
  <cp:lastPrinted>2020-01-22T06:15:51Z</cp:lastPrinted>
  <dcterms:created xsi:type="dcterms:W3CDTF">2001-05-28T06:19:08Z</dcterms:created>
  <dcterms:modified xsi:type="dcterms:W3CDTF">2020-01-23T08:43:28Z</dcterms:modified>
  <cp:category/>
  <cp:version/>
  <cp:contentType/>
  <cp:contentStatus/>
</cp:coreProperties>
</file>