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<sst xmlns="http://schemas.openxmlformats.org/spreadsheetml/2006/main" count="321" uniqueCount="73">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</sst>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333375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I38" sqref="I38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>
        <v>104.2</v>
      </c>
      <c r="F38" s="15">
        <v>105.2</v>
      </c>
      <c r="G38" s="27">
        <v>105.4</v>
      </c>
      <c r="H38" s="27">
        <v>105.7</v>
      </c>
      <c r="I38" s="15"/>
      <c r="J38" s="15"/>
      <c r="K38" s="15"/>
      <c r="L38" s="15"/>
      <c r="M38" s="15"/>
      <c r="N38" s="15"/>
      <c r="O38" s="43"/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>
        <f>IF(E38=0,"",ROUND(SUM(E38/E37)*100-100,1))</f>
        <v>1.3</v>
      </c>
      <c r="F62" s="80">
        <f>IF(F38=0,"",ROUND(SUM(F38/F37)*100-100,1))</f>
        <v>2</v>
      </c>
      <c r="G62" s="80">
        <f aca="true" t="shared" si="17" ref="G62:O62">IF(G38=0,"",ROUND(SUM(G38/G37)*100-100,1))</f>
        <v>1.4</v>
      </c>
      <c r="H62" s="80">
        <f t="shared" si="17"/>
        <v>1.6</v>
      </c>
      <c r="I62" s="80">
        <f t="shared" si="17"/>
      </c>
      <c r="J62" s="80">
        <f t="shared" si="17"/>
      </c>
      <c r="K62" s="80">
        <f t="shared" si="17"/>
      </c>
      <c r="L62" s="80">
        <f t="shared" si="17"/>
      </c>
      <c r="M62" s="80">
        <f t="shared" si="17"/>
      </c>
      <c r="N62" s="80">
        <f t="shared" si="17"/>
      </c>
      <c r="O62" s="80">
        <f t="shared" si="17"/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8" ref="D66:N66">IF(D17=0,"",ROUND(SUM(D17/C17)*100-100,1))</f>
        <v>0.5</v>
      </c>
      <c r="E66" s="80">
        <f t="shared" si="18"/>
        <v>0</v>
      </c>
      <c r="F66" s="80">
        <f t="shared" si="18"/>
        <v>0.5</v>
      </c>
      <c r="G66" s="80">
        <f t="shared" si="18"/>
        <v>0.4</v>
      </c>
      <c r="H66" s="80">
        <f t="shared" si="18"/>
        <v>0.1</v>
      </c>
      <c r="I66" s="80">
        <f t="shared" si="18"/>
        <v>0.1</v>
      </c>
      <c r="J66" s="80">
        <f t="shared" si="18"/>
        <v>-0.2</v>
      </c>
      <c r="K66" s="80">
        <f t="shared" si="18"/>
        <v>0</v>
      </c>
      <c r="L66" s="80">
        <f t="shared" si="18"/>
        <v>-0.1</v>
      </c>
      <c r="M66" s="80">
        <f t="shared" si="18"/>
        <v>-0.2</v>
      </c>
      <c r="N66" s="80">
        <f t="shared" si="18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9" ref="D67:N67">IF(D18=0,"",ROUND(SUM(D18/C18)*100-100,1))</f>
        <v>0.4</v>
      </c>
      <c r="E67" s="80">
        <f t="shared" si="19"/>
        <v>0.2</v>
      </c>
      <c r="F67" s="80">
        <f t="shared" si="19"/>
        <v>-0.1</v>
      </c>
      <c r="G67" s="80">
        <f t="shared" si="19"/>
        <v>0.1</v>
      </c>
      <c r="H67" s="80">
        <f t="shared" si="19"/>
        <v>0</v>
      </c>
      <c r="I67" s="80">
        <f t="shared" si="19"/>
        <v>0.1</v>
      </c>
      <c r="J67" s="80">
        <f t="shared" si="19"/>
        <v>-0.1</v>
      </c>
      <c r="K67" s="80">
        <f t="shared" si="19"/>
        <v>0</v>
      </c>
      <c r="L67" s="80">
        <f t="shared" si="19"/>
        <v>-0.1</v>
      </c>
      <c r="M67" s="80">
        <f t="shared" si="19"/>
        <v>-0.4</v>
      </c>
      <c r="N67" s="80">
        <f t="shared" si="19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20" ref="D68:N68">IF(D19=0,"",ROUND(SUM(D19/C19)*100-100,1))</f>
        <v>0.6</v>
      </c>
      <c r="E68" s="80">
        <f t="shared" si="20"/>
        <v>0</v>
      </c>
      <c r="F68" s="80">
        <f t="shared" si="20"/>
        <v>-0.2</v>
      </c>
      <c r="G68" s="80">
        <f t="shared" si="20"/>
        <v>-0.2</v>
      </c>
      <c r="H68" s="80">
        <f t="shared" si="20"/>
        <v>0.4</v>
      </c>
      <c r="I68" s="80">
        <f t="shared" si="20"/>
        <v>0.1</v>
      </c>
      <c r="J68" s="80">
        <f t="shared" si="20"/>
        <v>0</v>
      </c>
      <c r="K68" s="80">
        <f t="shared" si="20"/>
        <v>0</v>
      </c>
      <c r="L68" s="80">
        <f t="shared" si="20"/>
        <v>0</v>
      </c>
      <c r="M68" s="80">
        <f t="shared" si="20"/>
        <v>-0.2</v>
      </c>
      <c r="N68" s="80">
        <f t="shared" si="20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1" ref="D69:N69">IF(D20=0,"",ROUND(SUM(D20/C20)*100-100,1))</f>
        <v>0.2</v>
      </c>
      <c r="E69" s="80">
        <f t="shared" si="21"/>
        <v>0.4</v>
      </c>
      <c r="F69" s="80">
        <f t="shared" si="21"/>
        <v>0.4</v>
      </c>
      <c r="G69" s="80">
        <f t="shared" si="21"/>
        <v>0.2</v>
      </c>
      <c r="H69" s="80">
        <f t="shared" si="21"/>
        <v>0</v>
      </c>
      <c r="I69" s="80">
        <f t="shared" si="21"/>
        <v>0.1</v>
      </c>
      <c r="J69" s="80">
        <f t="shared" si="21"/>
        <v>0.1</v>
      </c>
      <c r="K69" s="80">
        <f t="shared" si="21"/>
        <v>-0.2</v>
      </c>
      <c r="L69" s="80">
        <f t="shared" si="21"/>
        <v>0.1</v>
      </c>
      <c r="M69" s="80">
        <f t="shared" si="21"/>
        <v>-0.1</v>
      </c>
      <c r="N69" s="80">
        <f t="shared" si="21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2" ref="D70:N70">IF(D21=0,"",ROUND(SUM(D21/C21)*100-100,1))</f>
        <v>0.4</v>
      </c>
      <c r="E70" s="80">
        <f t="shared" si="22"/>
        <v>0.5</v>
      </c>
      <c r="F70" s="80">
        <f t="shared" si="22"/>
        <v>-0.2</v>
      </c>
      <c r="G70" s="80">
        <f t="shared" si="22"/>
        <v>0.1</v>
      </c>
      <c r="H70" s="80">
        <f t="shared" si="22"/>
        <v>0.2</v>
      </c>
      <c r="I70" s="80">
        <f t="shared" si="22"/>
        <v>0.3</v>
      </c>
      <c r="J70" s="80">
        <f t="shared" si="22"/>
        <v>0.1</v>
      </c>
      <c r="K70" s="80">
        <f t="shared" si="22"/>
        <v>0.1</v>
      </c>
      <c r="L70" s="80">
        <f t="shared" si="22"/>
        <v>0.1</v>
      </c>
      <c r="M70" s="80">
        <f t="shared" si="22"/>
        <v>-0.3</v>
      </c>
      <c r="N70" s="80">
        <f t="shared" si="22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3" ref="D72:N72">IF(D23=0,"",ROUND(SUM(D23/C23)*100-100,1))</f>
        <v>0.5</v>
      </c>
      <c r="E72" s="80">
        <f t="shared" si="23"/>
        <v>0</v>
      </c>
      <c r="F72" s="80">
        <f t="shared" si="23"/>
        <v>0.3</v>
      </c>
      <c r="G72" s="80">
        <f t="shared" si="23"/>
        <v>0</v>
      </c>
      <c r="H72" s="80">
        <f t="shared" si="23"/>
        <v>0.2</v>
      </c>
      <c r="I72" s="80">
        <f t="shared" si="23"/>
        <v>0.3</v>
      </c>
      <c r="J72" s="80">
        <f t="shared" si="23"/>
        <v>-0.1</v>
      </c>
      <c r="K72" s="80">
        <f t="shared" si="23"/>
        <v>-0.3</v>
      </c>
      <c r="L72" s="80">
        <f t="shared" si="23"/>
        <v>0</v>
      </c>
      <c r="M72" s="80">
        <f t="shared" si="23"/>
        <v>0</v>
      </c>
      <c r="N72" s="80">
        <f t="shared" si="23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4" ref="D73:N73">IF(D24=0,"",ROUND(SUM(D24/C24)*100-100,1))</f>
        <v>0.5</v>
      </c>
      <c r="E73" s="80">
        <f t="shared" si="24"/>
        <v>0.2</v>
      </c>
      <c r="F73" s="80">
        <f t="shared" si="24"/>
        <v>0.4</v>
      </c>
      <c r="G73" s="80">
        <f t="shared" si="24"/>
        <v>0</v>
      </c>
      <c r="H73" s="80">
        <f t="shared" si="24"/>
        <v>0.1</v>
      </c>
      <c r="I73" s="80">
        <f t="shared" si="24"/>
        <v>0.4</v>
      </c>
      <c r="J73" s="80">
        <f t="shared" si="24"/>
        <v>-0.1</v>
      </c>
      <c r="K73" s="80">
        <f t="shared" si="24"/>
        <v>0.2</v>
      </c>
      <c r="L73" s="80">
        <f t="shared" si="24"/>
        <v>0.2</v>
      </c>
      <c r="M73" s="80">
        <f t="shared" si="24"/>
        <v>0.6</v>
      </c>
      <c r="N73" s="80">
        <f t="shared" si="24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5" ref="D74:N74">IF(D25=0,"",ROUND(SUM(D25/C25)*100-100,1))</f>
        <v>0.4</v>
      </c>
      <c r="E74" s="80">
        <f t="shared" si="25"/>
        <v>0.5</v>
      </c>
      <c r="F74" s="80">
        <f t="shared" si="25"/>
        <v>-0.2</v>
      </c>
      <c r="G74" s="80">
        <f t="shared" si="25"/>
        <v>0.5</v>
      </c>
      <c r="H74" s="80">
        <f t="shared" si="25"/>
        <v>0.3</v>
      </c>
      <c r="I74" s="80">
        <f t="shared" si="25"/>
        <v>0.5</v>
      </c>
      <c r="J74" s="80">
        <f t="shared" si="25"/>
        <v>-0.3</v>
      </c>
      <c r="K74" s="80">
        <f t="shared" si="25"/>
        <v>-0.1</v>
      </c>
      <c r="L74" s="80">
        <f t="shared" si="25"/>
        <v>-0.2</v>
      </c>
      <c r="M74" s="80">
        <f t="shared" si="25"/>
        <v>-0.4</v>
      </c>
      <c r="N74" s="80">
        <f t="shared" si="25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6" ref="D75:N75">IF(D26=0,"",ROUND(SUM(D26/C26)*100-100,1))</f>
        <v>0.5</v>
      </c>
      <c r="E75" s="80">
        <f t="shared" si="26"/>
        <v>-0.2</v>
      </c>
      <c r="F75" s="80">
        <f t="shared" si="26"/>
        <v>0.1</v>
      </c>
      <c r="G75" s="80">
        <f t="shared" si="26"/>
        <v>-0.1</v>
      </c>
      <c r="H75" s="80">
        <f t="shared" si="26"/>
        <v>0.3</v>
      </c>
      <c r="I75" s="80">
        <f t="shared" si="26"/>
        <v>0</v>
      </c>
      <c r="J75" s="80">
        <f t="shared" si="26"/>
        <v>0.2</v>
      </c>
      <c r="K75" s="80">
        <f t="shared" si="26"/>
        <v>-0.3</v>
      </c>
      <c r="L75" s="80">
        <f t="shared" si="26"/>
        <v>0.1</v>
      </c>
      <c r="M75" s="80">
        <f t="shared" si="26"/>
        <v>-0.2</v>
      </c>
      <c r="N75" s="80">
        <f t="shared" si="26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7" ref="D76:N76">IF(D27=0,"",ROUND(SUM(D27/C27)*100-100,1))</f>
        <v>0.4</v>
      </c>
      <c r="E76" s="80">
        <f t="shared" si="27"/>
        <v>0.5</v>
      </c>
      <c r="F76" s="80">
        <f t="shared" si="27"/>
        <v>0</v>
      </c>
      <c r="G76" s="80">
        <f t="shared" si="27"/>
        <v>0</v>
      </c>
      <c r="H76" s="80">
        <f t="shared" si="27"/>
        <v>0</v>
      </c>
      <c r="I76" s="80">
        <f t="shared" si="27"/>
        <v>0.1</v>
      </c>
      <c r="J76" s="80">
        <f t="shared" si="27"/>
        <v>0.1</v>
      </c>
      <c r="K76" s="80">
        <f t="shared" si="27"/>
        <v>-0.1</v>
      </c>
      <c r="L76" s="80">
        <f t="shared" si="27"/>
        <v>0.1</v>
      </c>
      <c r="M76" s="80">
        <f t="shared" si="27"/>
        <v>0.2</v>
      </c>
      <c r="N76" s="80">
        <f t="shared" si="27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8" ref="D78:N78">IF(D29=0,"",ROUND(SUM(D29/C29)*100-100,1))</f>
        <v>0.6</v>
      </c>
      <c r="E78" s="80">
        <f t="shared" si="28"/>
        <v>0.5</v>
      </c>
      <c r="F78" s="80">
        <f t="shared" si="28"/>
        <v>0.1</v>
      </c>
      <c r="G78" s="80">
        <f t="shared" si="28"/>
        <v>-0.1</v>
      </c>
      <c r="H78" s="80">
        <f t="shared" si="28"/>
        <v>0.1</v>
      </c>
      <c r="I78" s="80">
        <f t="shared" si="28"/>
        <v>0.2</v>
      </c>
      <c r="J78" s="80">
        <f t="shared" si="28"/>
        <v>0.1</v>
      </c>
      <c r="K78" s="80">
        <f t="shared" si="28"/>
        <v>0.2</v>
      </c>
      <c r="L78" s="80">
        <f t="shared" si="28"/>
        <v>0</v>
      </c>
      <c r="M78" s="80">
        <f t="shared" si="28"/>
        <v>0.1</v>
      </c>
      <c r="N78" s="80">
        <f t="shared" si="28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9" ref="D79:N79">IF(D30=0,"",ROUND(SUM(D30/C30)*100-100,1))</f>
        <v>0.7</v>
      </c>
      <c r="E79" s="80">
        <f t="shared" si="29"/>
        <v>0.6</v>
      </c>
      <c r="F79" s="80">
        <f t="shared" si="29"/>
        <v>-0.2</v>
      </c>
      <c r="G79" s="80">
        <f t="shared" si="29"/>
        <v>-0.1</v>
      </c>
      <c r="H79" s="80">
        <f t="shared" si="29"/>
        <v>-0.1</v>
      </c>
      <c r="I79" s="80">
        <f t="shared" si="29"/>
        <v>0.4</v>
      </c>
      <c r="J79" s="80">
        <f t="shared" si="29"/>
        <v>0.3</v>
      </c>
      <c r="K79" s="80">
        <f t="shared" si="29"/>
        <v>0.1</v>
      </c>
      <c r="L79" s="80">
        <f t="shared" si="29"/>
        <v>0</v>
      </c>
      <c r="M79" s="80">
        <f t="shared" si="29"/>
        <v>0.1</v>
      </c>
      <c r="N79" s="80">
        <f t="shared" si="29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30" ref="D80:N80">IF(D31=0,"",ROUND(SUM(D31/C31)*100-100,1))</f>
        <v>0.6</v>
      </c>
      <c r="E80" s="80">
        <f t="shared" si="30"/>
        <v>0.4</v>
      </c>
      <c r="F80" s="80">
        <f t="shared" si="30"/>
        <v>-0.4</v>
      </c>
      <c r="G80" s="80">
        <f t="shared" si="30"/>
        <v>0.4</v>
      </c>
      <c r="H80" s="80">
        <f t="shared" si="30"/>
        <v>0.1</v>
      </c>
      <c r="I80" s="80">
        <f t="shared" si="30"/>
        <v>0.4</v>
      </c>
      <c r="J80" s="80">
        <f t="shared" si="30"/>
        <v>0</v>
      </c>
      <c r="K80" s="80">
        <f t="shared" si="30"/>
        <v>0</v>
      </c>
      <c r="L80" s="80">
        <f t="shared" si="30"/>
        <v>-0.2</v>
      </c>
      <c r="M80" s="80">
        <f t="shared" si="30"/>
        <v>0.2</v>
      </c>
      <c r="N80" s="80">
        <f t="shared" si="30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1" ref="D81:N81">IF(D32=0,"",ROUND(SUM(D32/C32)*100-100,1))</f>
        <v>0.4</v>
      </c>
      <c r="E81" s="80">
        <f t="shared" si="31"/>
        <v>0.3</v>
      </c>
      <c r="F81" s="80">
        <f t="shared" si="31"/>
        <v>-0.1</v>
      </c>
      <c r="G81" s="80">
        <f t="shared" si="31"/>
        <v>-0.2</v>
      </c>
      <c r="H81" s="80">
        <f t="shared" si="31"/>
        <v>0.3</v>
      </c>
      <c r="I81" s="80">
        <f t="shared" si="31"/>
        <v>0.2</v>
      </c>
      <c r="J81" s="80">
        <f t="shared" si="31"/>
        <v>0.1</v>
      </c>
      <c r="K81" s="80">
        <f t="shared" si="31"/>
        <v>0</v>
      </c>
      <c r="L81" s="80">
        <f t="shared" si="31"/>
        <v>-0.3</v>
      </c>
      <c r="M81" s="80">
        <f t="shared" si="31"/>
        <v>0</v>
      </c>
      <c r="N81" s="80">
        <f t="shared" si="31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2" ref="D82:N82">IF(D33=0,"",ROUND(SUM(D33/C33)*100-100,1))</f>
        <v>0.7</v>
      </c>
      <c r="E82" s="80">
        <f t="shared" si="32"/>
        <v>0.5</v>
      </c>
      <c r="F82" s="80">
        <f t="shared" si="32"/>
        <v>0.5</v>
      </c>
      <c r="G82" s="80">
        <f t="shared" si="32"/>
        <v>0.2</v>
      </c>
      <c r="H82" s="80">
        <f t="shared" si="32"/>
        <v>0</v>
      </c>
      <c r="I82" s="80">
        <f t="shared" si="32"/>
        <v>0.2</v>
      </c>
      <c r="J82" s="80">
        <f t="shared" si="32"/>
        <v>0</v>
      </c>
      <c r="K82" s="80">
        <f t="shared" si="32"/>
        <v>-0.2</v>
      </c>
      <c r="L82" s="80">
        <f t="shared" si="32"/>
        <v>0</v>
      </c>
      <c r="M82" s="80">
        <f t="shared" si="32"/>
        <v>-0.7</v>
      </c>
      <c r="N82" s="80">
        <f t="shared" si="32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3" ref="D84:N84">IF(D35=0,"",ROUND(SUM(D35/C35)*100-100,1))</f>
        <v>0.3</v>
      </c>
      <c r="E84" s="80">
        <f t="shared" si="33"/>
        <v>0.7</v>
      </c>
      <c r="F84" s="80">
        <f t="shared" si="33"/>
        <v>0.1</v>
      </c>
      <c r="G84" s="80">
        <f t="shared" si="33"/>
        <v>0.5</v>
      </c>
      <c r="H84" s="80">
        <f t="shared" si="33"/>
        <v>0.1</v>
      </c>
      <c r="I84" s="80">
        <f t="shared" si="33"/>
        <v>0.4</v>
      </c>
      <c r="J84" s="80">
        <f t="shared" si="33"/>
        <v>-0.1</v>
      </c>
      <c r="K84" s="80">
        <f t="shared" si="33"/>
        <v>0</v>
      </c>
      <c r="L84" s="80">
        <f t="shared" si="33"/>
        <v>0.2</v>
      </c>
      <c r="M84" s="80">
        <f t="shared" si="33"/>
        <v>-0.7</v>
      </c>
      <c r="N84" s="80">
        <f t="shared" si="33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4" ref="D85:N85">IF(D36=0,"",ROUND(SUM(D36/C36)*100-100,1))</f>
        <v>0.6</v>
      </c>
      <c r="E85" s="80">
        <f t="shared" si="34"/>
        <v>0.2</v>
      </c>
      <c r="F85" s="80">
        <f t="shared" si="34"/>
        <v>0.4</v>
      </c>
      <c r="G85" s="80">
        <f t="shared" si="34"/>
        <v>0</v>
      </c>
      <c r="H85" s="80">
        <f t="shared" si="34"/>
        <v>0.3</v>
      </c>
      <c r="I85" s="80">
        <f t="shared" si="34"/>
        <v>0.4</v>
      </c>
      <c r="J85" s="80">
        <f t="shared" si="34"/>
        <v>0.1</v>
      </c>
      <c r="K85" s="80">
        <f t="shared" si="34"/>
        <v>0.1</v>
      </c>
      <c r="L85" s="80">
        <f t="shared" si="34"/>
        <v>-0.2</v>
      </c>
      <c r="M85" s="80">
        <f t="shared" si="34"/>
        <v>-0.4</v>
      </c>
      <c r="N85" s="80">
        <f t="shared" si="34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5" ref="D86:N86">IF(D37=0,"",ROUND(SUM(D37/C37)*100-100,1))</f>
        <v>0.3</v>
      </c>
      <c r="E86" s="80">
        <f t="shared" si="35"/>
        <v>0.6</v>
      </c>
      <c r="F86" s="80">
        <f t="shared" si="35"/>
        <v>0.2</v>
      </c>
      <c r="G86" s="80">
        <f t="shared" si="35"/>
        <v>0.8</v>
      </c>
      <c r="H86" s="80">
        <f t="shared" si="35"/>
        <v>0.1</v>
      </c>
      <c r="I86" s="80">
        <f t="shared" si="35"/>
        <v>0.4</v>
      </c>
      <c r="J86" s="80">
        <f t="shared" si="35"/>
        <v>0.1</v>
      </c>
      <c r="K86" s="80">
        <f t="shared" si="35"/>
        <v>0.2</v>
      </c>
      <c r="L86" s="80">
        <f t="shared" si="35"/>
        <v>0.2</v>
      </c>
      <c r="M86" s="80">
        <f t="shared" si="35"/>
        <v>-0.7</v>
      </c>
      <c r="N86" s="80">
        <f t="shared" si="35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>
        <f>IF(E38=0,"",ROUND(SUM(E38/D38)*100-100,1))</f>
        <v>0.4</v>
      </c>
      <c r="F87" s="80">
        <f>IF(F38=0,"",ROUND(SUM(F38/E38)*100-100,1))</f>
        <v>1</v>
      </c>
      <c r="G87" s="80">
        <f aca="true" t="shared" si="36" ref="G87:N87">IF(G38=0,"",ROUND(SUM(G38/F38)*100-100,1))</f>
        <v>0.2</v>
      </c>
      <c r="H87" s="80">
        <f t="shared" si="36"/>
        <v>0.3</v>
      </c>
      <c r="I87" s="80">
        <f t="shared" si="36"/>
      </c>
      <c r="J87" s="80">
        <f t="shared" si="36"/>
      </c>
      <c r="K87" s="80">
        <f t="shared" si="36"/>
      </c>
      <c r="L87" s="80">
        <f t="shared" si="36"/>
      </c>
      <c r="M87" s="80">
        <f t="shared" si="36"/>
      </c>
      <c r="N87" s="80">
        <f t="shared" si="36"/>
      </c>
      <c r="O87" s="81"/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H53" sqref="H53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>
        <v>106.6</v>
      </c>
      <c r="F22" s="75">
        <v>106.6</v>
      </c>
      <c r="G22" s="75">
        <v>107.1</v>
      </c>
      <c r="H22" s="75">
        <v>107.2</v>
      </c>
      <c r="I22" s="75"/>
      <c r="J22" s="75"/>
      <c r="K22" s="75"/>
      <c r="L22" s="75"/>
      <c r="M22" s="75"/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O29">IF(C22=0,"",ROUND(SUM(C22/C21)*100-100,1))</f>
        <v>0.7</v>
      </c>
      <c r="D29" s="80">
        <f t="shared" si="2"/>
        <v>1.3</v>
      </c>
      <c r="E29" s="80">
        <f t="shared" si="2"/>
        <v>0.5</v>
      </c>
      <c r="F29" s="80">
        <f t="shared" si="2"/>
        <v>0.5</v>
      </c>
      <c r="G29" s="80">
        <f t="shared" si="2"/>
        <v>0.8</v>
      </c>
      <c r="H29" s="80">
        <f t="shared" si="2"/>
        <v>1</v>
      </c>
      <c r="I29" s="80">
        <f t="shared" si="2"/>
      </c>
      <c r="J29" s="80">
        <f t="shared" si="2"/>
      </c>
      <c r="K29" s="80">
        <f t="shared" si="2"/>
      </c>
      <c r="L29" s="80">
        <f t="shared" si="2"/>
      </c>
      <c r="M29" s="80">
        <f t="shared" si="2"/>
      </c>
      <c r="N29" s="80">
        <f t="shared" si="2"/>
      </c>
      <c r="O29" s="80">
        <f t="shared" si="2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  <v>-0.6</v>
      </c>
      <c r="F37" s="80">
        <f t="shared" si="7"/>
        <v>0</v>
      </c>
      <c r="G37" s="80">
        <f t="shared" si="7"/>
        <v>0.5</v>
      </c>
      <c r="H37" s="80">
        <f t="shared" si="7"/>
        <v>0.1</v>
      </c>
      <c r="I37" s="80">
        <f t="shared" si="7"/>
      </c>
      <c r="J37" s="80">
        <f t="shared" si="7"/>
      </c>
      <c r="K37" s="80">
        <f t="shared" si="7"/>
      </c>
      <c r="L37" s="80">
        <f t="shared" si="7"/>
      </c>
      <c r="M37" s="80">
        <f t="shared" si="7"/>
      </c>
      <c r="N37" s="80">
        <f t="shared" si="7"/>
      </c>
      <c r="O37" s="81"/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>
        <v>109.7</v>
      </c>
      <c r="F46" s="75">
        <v>110.5</v>
      </c>
      <c r="G46" s="75">
        <v>110.9</v>
      </c>
      <c r="H46" s="75">
        <v>111</v>
      </c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  <v>3</v>
      </c>
      <c r="F53" s="80">
        <f t="shared" si="11"/>
        <v>2.5</v>
      </c>
      <c r="G53" s="80">
        <f t="shared" si="11"/>
        <v>2.7</v>
      </c>
      <c r="H53" s="80">
        <f t="shared" si="11"/>
        <v>2.1</v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  <v>0.6</v>
      </c>
      <c r="F61" s="80">
        <f t="shared" si="16"/>
        <v>0.7</v>
      </c>
      <c r="G61" s="80">
        <f t="shared" si="16"/>
        <v>0.4</v>
      </c>
      <c r="H61" s="80">
        <f t="shared" si="16"/>
        <v>0.1</v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I46" sqref="I46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>
        <v>102.8</v>
      </c>
      <c r="F22" s="75">
        <v>105.3</v>
      </c>
      <c r="G22" s="75">
        <v>104.7</v>
      </c>
      <c r="H22" s="75">
        <v>102.9</v>
      </c>
      <c r="I22" s="75"/>
      <c r="J22" s="75"/>
      <c r="K22" s="75"/>
      <c r="L22" s="75"/>
      <c r="M22" s="75"/>
      <c r="N22" s="75"/>
      <c r="O22" s="75"/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  <v>-0.7</v>
      </c>
      <c r="F29" s="80">
        <f t="shared" si="3"/>
        <v>1.1</v>
      </c>
      <c r="G29" s="80">
        <f t="shared" si="3"/>
        <v>1.2</v>
      </c>
      <c r="H29" s="80">
        <f t="shared" si="3"/>
        <v>1.6</v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  <v>2.9</v>
      </c>
      <c r="F37" s="80">
        <f t="shared" si="8"/>
        <v>2.4</v>
      </c>
      <c r="G37" s="80">
        <f t="shared" si="8"/>
        <v>-0.6</v>
      </c>
      <c r="H37" s="80">
        <f t="shared" si="8"/>
        <v>-1.7</v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5" ht="12" customHeight="1">
      <c r="A46" s="69">
        <v>2019</v>
      </c>
      <c r="B46" s="69"/>
      <c r="C46" s="74">
        <v>104.1</v>
      </c>
      <c r="D46" s="75">
        <v>104.3</v>
      </c>
      <c r="E46" s="75">
        <v>104.4</v>
      </c>
      <c r="F46" s="75">
        <v>104.7</v>
      </c>
      <c r="G46" s="75">
        <v>104.9</v>
      </c>
      <c r="H46" s="75">
        <v>104.8</v>
      </c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  <v>2.1</v>
      </c>
      <c r="F53" s="80">
        <f t="shared" si="11"/>
        <v>2.1</v>
      </c>
      <c r="G53" s="80">
        <f t="shared" si="11"/>
        <v>2</v>
      </c>
      <c r="H53" s="80">
        <f t="shared" si="11"/>
        <v>1.8</v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  <v>0.1</v>
      </c>
      <c r="F61" s="80">
        <f t="shared" si="16"/>
        <v>0.3</v>
      </c>
      <c r="G61" s="80">
        <f t="shared" si="16"/>
        <v>0.2</v>
      </c>
      <c r="H61" s="80">
        <f t="shared" si="16"/>
        <v>-0.1</v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I46" sqref="I46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25" ht="12" customHeight="1">
      <c r="A22" s="69">
        <v>2019</v>
      </c>
      <c r="B22" s="69"/>
      <c r="C22" s="74">
        <v>102.2</v>
      </c>
      <c r="D22" s="75">
        <v>102.2</v>
      </c>
      <c r="E22" s="75">
        <v>102.1</v>
      </c>
      <c r="F22" s="75">
        <v>102.5</v>
      </c>
      <c r="G22" s="75">
        <v>102.5</v>
      </c>
      <c r="H22" s="75">
        <v>102.4</v>
      </c>
      <c r="I22" s="75"/>
      <c r="J22" s="75"/>
      <c r="K22" s="75"/>
      <c r="L22" s="75"/>
      <c r="M22" s="75"/>
      <c r="N22" s="75"/>
      <c r="O22" s="75"/>
      <c r="Y22" s="95"/>
    </row>
    <row r="23" spans="1:2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Y23" s="95"/>
    </row>
    <row r="24" spans="1:2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Y24" s="95"/>
    </row>
    <row r="25" spans="1:25" ht="3.75" customHeight="1">
      <c r="A25" s="69"/>
      <c r="Y25" s="95"/>
    </row>
    <row r="26" spans="1:2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  <c r="Y26" s="95"/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  <v>0.4</v>
      </c>
      <c r="F29" s="80">
        <f t="shared" si="3"/>
        <v>0.8</v>
      </c>
      <c r="G29" s="80">
        <f t="shared" si="3"/>
        <v>0.8</v>
      </c>
      <c r="H29" s="80">
        <f t="shared" si="3"/>
        <v>0.6</v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  <v>-0.1</v>
      </c>
      <c r="F37" s="80">
        <f t="shared" si="8"/>
        <v>0.4</v>
      </c>
      <c r="G37" s="80">
        <f t="shared" si="8"/>
        <v>0</v>
      </c>
      <c r="H37" s="80">
        <f t="shared" si="8"/>
        <v>-0.1</v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>
        <v>104.4</v>
      </c>
      <c r="F46" s="75">
        <v>104.5</v>
      </c>
      <c r="G46" s="75">
        <v>104.4</v>
      </c>
      <c r="H46" s="75">
        <v>104.5</v>
      </c>
      <c r="I46" s="75"/>
      <c r="J46" s="75"/>
      <c r="K46" s="75"/>
      <c r="L46" s="75"/>
      <c r="M46" s="75"/>
      <c r="N46" s="75"/>
      <c r="O46" s="75"/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  <v>1</v>
      </c>
      <c r="F53" s="80">
        <f t="shared" si="12"/>
        <v>1.3</v>
      </c>
      <c r="G53" s="80">
        <f t="shared" si="12"/>
        <v>1.1</v>
      </c>
      <c r="H53" s="80">
        <f t="shared" si="12"/>
        <v>1.1</v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  <v>0.3</v>
      </c>
      <c r="F61" s="80">
        <f t="shared" si="15"/>
        <v>0.1</v>
      </c>
      <c r="G61" s="80">
        <f t="shared" si="15"/>
        <v>-0.1</v>
      </c>
      <c r="H61" s="80">
        <f t="shared" si="15"/>
        <v>0.1</v>
      </c>
      <c r="I61" s="80">
        <f t="shared" si="15"/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I46" sqref="I46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>
        <v>105.1</v>
      </c>
      <c r="F22" s="75">
        <v>106.9</v>
      </c>
      <c r="G22" s="75">
        <v>108</v>
      </c>
      <c r="H22" s="75">
        <v>107.6</v>
      </c>
      <c r="I22" s="75"/>
      <c r="J22" s="75"/>
      <c r="K22" s="75"/>
      <c r="L22" s="75"/>
      <c r="M22" s="75"/>
      <c r="N22" s="75"/>
      <c r="O22" s="75"/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S27" s="95"/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S28" s="95"/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  <v>2.5</v>
      </c>
      <c r="F29" s="80">
        <f t="shared" si="3"/>
        <v>3.3</v>
      </c>
      <c r="G29" s="80">
        <f t="shared" si="3"/>
        <v>3.1</v>
      </c>
      <c r="H29" s="80">
        <f t="shared" si="3"/>
        <v>2.1</v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S29" s="95"/>
      <c r="AG29" s="48"/>
    </row>
    <row r="30" spans="1:19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S30" s="95"/>
    </row>
    <row r="31" spans="1:19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S31" s="95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  <v>0.6</v>
      </c>
      <c r="F37" s="80">
        <f t="shared" si="8"/>
        <v>1.7</v>
      </c>
      <c r="G37" s="80">
        <f t="shared" si="8"/>
        <v>1</v>
      </c>
      <c r="H37" s="80">
        <f t="shared" si="8"/>
        <v>-0.4</v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>
        <v>96.2</v>
      </c>
      <c r="F46" s="75">
        <v>96.1</v>
      </c>
      <c r="G46" s="75">
        <v>95.7</v>
      </c>
      <c r="H46" s="75">
        <v>95.5</v>
      </c>
      <c r="I46" s="75"/>
      <c r="J46" s="75"/>
      <c r="K46" s="75"/>
      <c r="L46" s="75"/>
      <c r="M46" s="75"/>
      <c r="N46" s="75"/>
      <c r="O46" s="75"/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  <v>-0.5</v>
      </c>
      <c r="F53" s="80">
        <f t="shared" si="12"/>
        <v>-0.6</v>
      </c>
      <c r="G53" s="80">
        <f t="shared" si="12"/>
        <v>-1</v>
      </c>
      <c r="H53" s="80">
        <f t="shared" si="12"/>
        <v>-1.1</v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  <v>-0.1</v>
      </c>
      <c r="F61" s="80">
        <f t="shared" si="17"/>
        <v>-0.1</v>
      </c>
      <c r="G61" s="80">
        <f t="shared" si="17"/>
        <v>-0.4</v>
      </c>
      <c r="H61" s="80">
        <f t="shared" si="17"/>
        <v>-0.2</v>
      </c>
      <c r="I61" s="80">
        <f t="shared" si="17"/>
      </c>
      <c r="J61" s="80">
        <f t="shared" si="17"/>
      </c>
      <c r="K61" s="80">
        <f t="shared" si="17"/>
      </c>
      <c r="L61" s="80">
        <f t="shared" si="17"/>
      </c>
      <c r="M61" s="80">
        <f t="shared" si="17"/>
      </c>
      <c r="N61" s="80">
        <f t="shared" si="17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I46" sqref="I46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>
        <v>100.1</v>
      </c>
      <c r="F22" s="75">
        <v>103.6</v>
      </c>
      <c r="G22" s="75">
        <v>103.1</v>
      </c>
      <c r="H22" s="75">
        <v>107.3</v>
      </c>
      <c r="I22" s="75"/>
      <c r="J22" s="75"/>
      <c r="K22" s="75"/>
      <c r="L22" s="75"/>
      <c r="M22" s="75"/>
      <c r="N22" s="75"/>
      <c r="O22" s="75"/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8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  <c r="R27" s="95"/>
    </row>
    <row r="28" spans="1:18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  <c r="R28" s="95"/>
    </row>
    <row r="29" spans="1:18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  <v>-0.9</v>
      </c>
      <c r="F29" s="80">
        <f t="shared" si="3"/>
        <v>3.3</v>
      </c>
      <c r="G29" s="80">
        <f t="shared" si="3"/>
        <v>-1.5</v>
      </c>
      <c r="H29" s="80">
        <f t="shared" si="3"/>
        <v>2.2</v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R29" s="95"/>
    </row>
    <row r="30" spans="1:18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R30" s="95"/>
    </row>
    <row r="31" spans="1:18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R31" s="95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  <v>1.5</v>
      </c>
      <c r="F37" s="80">
        <f t="shared" si="8"/>
        <v>3.5</v>
      </c>
      <c r="G37" s="80">
        <f t="shared" si="8"/>
        <v>-0.5</v>
      </c>
      <c r="H37" s="80">
        <f t="shared" si="8"/>
        <v>4.1</v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>
        <v>104.6</v>
      </c>
      <c r="F46" s="75">
        <v>104.8</v>
      </c>
      <c r="G46" s="75">
        <v>104.6</v>
      </c>
      <c r="H46" s="75">
        <v>102.7</v>
      </c>
      <c r="I46" s="75"/>
      <c r="J46" s="75"/>
      <c r="K46" s="75"/>
      <c r="L46" s="75"/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  <v>0</v>
      </c>
      <c r="F53" s="80">
        <f t="shared" si="11"/>
        <v>0</v>
      </c>
      <c r="G53" s="80">
        <f t="shared" si="11"/>
        <v>-0.2</v>
      </c>
      <c r="H53" s="80">
        <f t="shared" si="11"/>
        <v>-2.1</v>
      </c>
      <c r="I53" s="80">
        <f t="shared" si="11"/>
      </c>
      <c r="J53" s="80">
        <f t="shared" si="11"/>
      </c>
      <c r="K53" s="80">
        <f t="shared" si="11"/>
      </c>
      <c r="L53" s="80">
        <f t="shared" si="11"/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  <v>0.2</v>
      </c>
      <c r="F61" s="80">
        <f t="shared" si="16"/>
        <v>0.2</v>
      </c>
      <c r="G61" s="80">
        <f t="shared" si="16"/>
        <v>-0.2</v>
      </c>
      <c r="H61" s="80">
        <f t="shared" si="16"/>
        <v>-1.8</v>
      </c>
      <c r="I61" s="80">
        <f t="shared" si="16"/>
      </c>
      <c r="J61" s="80">
        <f t="shared" si="16"/>
      </c>
      <c r="K61" s="80">
        <f t="shared" si="16"/>
      </c>
      <c r="L61" s="80">
        <f t="shared" si="16"/>
      </c>
      <c r="M61" s="80">
        <f t="shared" si="16"/>
      </c>
      <c r="N61" s="80">
        <f t="shared" si="16"/>
      </c>
      <c r="O61" s="81"/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I46" sqref="I46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69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>
        <v>108.2</v>
      </c>
      <c r="F22" s="75">
        <v>108.8</v>
      </c>
      <c r="G22" s="75">
        <v>109.5</v>
      </c>
      <c r="H22" s="75">
        <v>109.9</v>
      </c>
      <c r="I22" s="75"/>
      <c r="J22" s="75"/>
      <c r="K22" s="75"/>
      <c r="L22" s="75"/>
      <c r="M22" s="75"/>
      <c r="N22" s="75"/>
      <c r="O22" s="75"/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  <v>2.3</v>
      </c>
      <c r="F29" s="80">
        <f t="shared" si="3"/>
        <v>2.5</v>
      </c>
      <c r="G29" s="80">
        <f t="shared" si="3"/>
        <v>2.7</v>
      </c>
      <c r="H29" s="80">
        <f t="shared" si="3"/>
        <v>2.8</v>
      </c>
      <c r="I29" s="80">
        <f t="shared" si="3"/>
      </c>
      <c r="J29" s="80">
        <f t="shared" si="3"/>
      </c>
      <c r="K29" s="80">
        <f t="shared" si="3"/>
      </c>
      <c r="L29" s="80">
        <f t="shared" si="3"/>
      </c>
      <c r="M29" s="80">
        <f t="shared" si="3"/>
      </c>
      <c r="N29" s="80">
        <f t="shared" si="3"/>
      </c>
      <c r="O29" s="80">
        <f t="shared" si="3"/>
      </c>
      <c r="T29" s="95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  <v>0.3</v>
      </c>
      <c r="F37" s="80">
        <f t="shared" si="8"/>
        <v>0.6</v>
      </c>
      <c r="G37" s="80">
        <f t="shared" si="8"/>
        <v>0.6</v>
      </c>
      <c r="H37" s="80">
        <f t="shared" si="8"/>
        <v>0.4</v>
      </c>
      <c r="I37" s="80">
        <f t="shared" si="8"/>
      </c>
      <c r="J37" s="80">
        <f t="shared" si="8"/>
      </c>
      <c r="K37" s="80">
        <f t="shared" si="8"/>
      </c>
      <c r="L37" s="80">
        <f t="shared" si="8"/>
      </c>
      <c r="M37" s="80">
        <f t="shared" si="8"/>
      </c>
      <c r="N37" s="80">
        <f t="shared" si="8"/>
      </c>
      <c r="O37" s="81"/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73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>
        <v>105</v>
      </c>
      <c r="F46" s="75">
        <v>105.3</v>
      </c>
      <c r="G46" s="75">
        <v>105.8</v>
      </c>
      <c r="H46" s="75">
        <v>105.8</v>
      </c>
      <c r="I46" s="75"/>
      <c r="J46" s="75"/>
      <c r="K46" s="75"/>
      <c r="L46" s="75"/>
      <c r="M46" s="75"/>
      <c r="N46" s="75"/>
      <c r="O46" s="75"/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  <v>1.5</v>
      </c>
      <c r="F53" s="80">
        <f t="shared" si="12"/>
        <v>1.7</v>
      </c>
      <c r="G53" s="80">
        <f t="shared" si="12"/>
        <v>2.2</v>
      </c>
      <c r="H53" s="80">
        <f t="shared" si="12"/>
        <v>2.1</v>
      </c>
      <c r="I53" s="80">
        <f t="shared" si="12"/>
      </c>
      <c r="J53" s="80">
        <f t="shared" si="12"/>
      </c>
      <c r="K53" s="80">
        <f t="shared" si="12"/>
      </c>
      <c r="L53" s="80">
        <f t="shared" si="12"/>
      </c>
      <c r="M53" s="80">
        <f t="shared" si="12"/>
      </c>
      <c r="N53" s="80">
        <f t="shared" si="12"/>
      </c>
      <c r="O53" s="80">
        <f t="shared" si="12"/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  <v>-0.1</v>
      </c>
      <c r="F61" s="80">
        <f t="shared" si="15"/>
        <v>0.3</v>
      </c>
      <c r="G61" s="80">
        <f t="shared" si="15"/>
        <v>0.5</v>
      </c>
      <c r="H61" s="80">
        <f t="shared" si="15"/>
        <v>0</v>
      </c>
      <c r="I61" s="80">
        <f t="shared" si="15"/>
      </c>
      <c r="J61" s="80">
        <f t="shared" si="15"/>
      </c>
      <c r="K61" s="80">
        <f t="shared" si="15"/>
      </c>
      <c r="L61" s="80">
        <f t="shared" si="15"/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E47" sqref="E47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72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G50" sqref="G50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71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>
        <v>105</v>
      </c>
      <c r="D44" s="41">
        <v>105.1</v>
      </c>
      <c r="E44" s="41">
        <v>105</v>
      </c>
      <c r="F44" s="41">
        <v>105.1</v>
      </c>
      <c r="G44" s="41">
        <v>104.5</v>
      </c>
    </row>
    <row r="45" spans="1:3" ht="4.5" customHeight="1">
      <c r="A45" s="39"/>
      <c r="C45" s="8"/>
    </row>
    <row r="46" spans="1:7" ht="12.75" customHeight="1">
      <c r="A46" s="39" t="s">
        <v>4</v>
      </c>
      <c r="C46" s="40">
        <v>105.2</v>
      </c>
      <c r="D46" s="41">
        <v>105.3</v>
      </c>
      <c r="E46" s="41">
        <v>105.1</v>
      </c>
      <c r="F46" s="41">
        <v>105.3</v>
      </c>
      <c r="G46" s="41">
        <v>104.7</v>
      </c>
    </row>
    <row r="47" spans="1:7" ht="12.75" customHeight="1">
      <c r="A47" s="39" t="s">
        <v>5</v>
      </c>
      <c r="C47" s="40">
        <v>105.3</v>
      </c>
      <c r="D47" s="41">
        <v>105.4</v>
      </c>
      <c r="E47" s="41">
        <v>105.2</v>
      </c>
      <c r="F47" s="41">
        <v>105.4</v>
      </c>
      <c r="G47" s="41">
        <v>104.8</v>
      </c>
    </row>
    <row r="48" spans="1:7" ht="12.75" customHeight="1">
      <c r="A48" s="39" t="s">
        <v>6</v>
      </c>
      <c r="C48" s="40">
        <v>105.4</v>
      </c>
      <c r="D48" s="41">
        <v>105.5</v>
      </c>
      <c r="E48" s="41">
        <v>105.3</v>
      </c>
      <c r="F48" s="41">
        <v>105.6</v>
      </c>
      <c r="G48" s="41">
        <v>105</v>
      </c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/>
      <c r="D50" s="41"/>
      <c r="E50" s="41"/>
      <c r="F50" s="41"/>
      <c r="G50" s="41"/>
    </row>
    <row r="51" spans="1:7" ht="12.75" customHeight="1">
      <c r="A51" s="39" t="s">
        <v>17</v>
      </c>
      <c r="C51" s="40"/>
      <c r="D51" s="41"/>
      <c r="E51" s="41"/>
      <c r="F51" s="41"/>
      <c r="G51" s="41"/>
    </row>
    <row r="52" spans="1:7" ht="12.75" customHeight="1">
      <c r="A52" s="39" t="s">
        <v>18</v>
      </c>
      <c r="C52" s="40"/>
      <c r="D52" s="41"/>
      <c r="E52" s="41"/>
      <c r="F52" s="41"/>
      <c r="G52" s="41"/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/>
      <c r="D54" s="41"/>
      <c r="E54" s="41"/>
      <c r="F54" s="41"/>
      <c r="G54" s="41"/>
    </row>
    <row r="55" spans="1:7" ht="12.75" customHeight="1">
      <c r="A55" s="39" t="s">
        <v>20</v>
      </c>
      <c r="C55" s="40"/>
      <c r="D55" s="41"/>
      <c r="E55" s="41"/>
      <c r="F55" s="41"/>
      <c r="G55" s="41"/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2019-04-15T07:09:13Z</cp:lastPrinted>
  <dcterms:created xsi:type="dcterms:W3CDTF">2010-02-09T07:58:59Z</dcterms:created>
  <dcterms:modified xsi:type="dcterms:W3CDTF">2019-07-16T04:32:10Z</dcterms:modified>
  <cp:category/>
  <cp:version/>
  <cp:contentType/>
  <cp:contentStatus/>
</cp:coreProperties>
</file>