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30" yWindow="65311" windowWidth="14235" windowHeight="13755" activeTab="0"/>
  </bookViews>
  <sheets>
    <sheet name="Tab1.1" sheetId="1" r:id="rId1"/>
    <sheet name="Tab1.2" sheetId="2" r:id="rId2"/>
    <sheet name="Tab2-S8" sheetId="3" r:id="rId3"/>
    <sheet name="Tab2-S9" sheetId="4" r:id="rId4"/>
    <sheet name="Tab3-S10-S11" sheetId="5" r:id="rId5"/>
    <sheet name="Tab3-S12-S13" sheetId="6" r:id="rId6"/>
    <sheet name="Tab4-S14-S15" sheetId="7" r:id="rId7"/>
    <sheet name="Tab4-S16-S17" sheetId="8" r:id="rId8"/>
    <sheet name="Tab4-S18-S19" sheetId="9" r:id="rId9"/>
    <sheet name="Tab4-S20-S21" sheetId="10" r:id="rId10"/>
    <sheet name="Tab4-S22-S23" sheetId="11" r:id="rId11"/>
    <sheet name="Tab4-S24-S25" sheetId="12" r:id="rId12"/>
    <sheet name="Tab4-S26-S27" sheetId="13" r:id="rId13"/>
    <sheet name="Tab4-S28-S29" sheetId="14" r:id="rId14"/>
    <sheet name="Tab4-S30-S31" sheetId="15" r:id="rId15"/>
    <sheet name="Tab5-S32-S33" sheetId="16" r:id="rId16"/>
    <sheet name="Tab5-S34-S35" sheetId="17" r:id="rId17"/>
    <sheet name="Tab5-S36-S37" sheetId="18" r:id="rId18"/>
  </sheets>
  <definedNames>
    <definedName name="_xlnm.Print_Area" localSheetId="0">'Tab1.1'!$A$1:$H$72</definedName>
    <definedName name="_xlnm.Print_Area" localSheetId="1">'Tab1.2'!$A$1:$H$72</definedName>
    <definedName name="_xlnm.Print_Area" localSheetId="2">'Tab2-S8'!$A$1:$H$65</definedName>
    <definedName name="_xlnm.Print_Area" localSheetId="3">'Tab2-S9'!$A$1:$H$63</definedName>
    <definedName name="_xlnm.Print_Area" localSheetId="5">'Tab3-S12-S13'!$A$1:$Q$63</definedName>
    <definedName name="_xlnm.Print_Area" localSheetId="6">'Tab4-S14-S15'!$A$1:$M$79</definedName>
    <definedName name="_xlnm.Print_Area" localSheetId="9">'Tab4-S20-S21'!$A$1:$M$77</definedName>
    <definedName name="_xlnm.Print_Area" localSheetId="12">'Tab4-S26-S27'!$A$1:$M$63</definedName>
    <definedName name="_xlnm.Print_Area" localSheetId="13">'Tab4-S28-S29'!$A$1:$O$62</definedName>
    <definedName name="_xlnm.Print_Area" localSheetId="16">'Tab5-S34-S35'!$A$1:$L$79</definedName>
    <definedName name="_xlnm.Print_Area" localSheetId="17">'Tab5-S36-S37'!$A$1:$L$66</definedName>
  </definedNames>
  <calcPr fullCalcOnLoad="1"/>
</workbook>
</file>

<file path=xl/sharedStrings.xml><?xml version="1.0" encoding="utf-8"?>
<sst xmlns="http://schemas.openxmlformats.org/spreadsheetml/2006/main" count="3076" uniqueCount="405">
  <si>
    <t>Insgesamt</t>
  </si>
  <si>
    <t>ämter</t>
  </si>
  <si>
    <t>in</t>
  </si>
  <si>
    <t xml:space="preserve">EUR  </t>
  </si>
  <si>
    <t>zusammen</t>
  </si>
  <si>
    <t>insgesamt</t>
  </si>
  <si>
    <t>Unterfranken</t>
  </si>
  <si>
    <t/>
  </si>
  <si>
    <t xml:space="preserve">Kreisfreie Städte                                                                                                                                                                                                                                          </t>
  </si>
  <si>
    <t>Aschaffenburg</t>
  </si>
  <si>
    <t>Schweinfurt</t>
  </si>
  <si>
    <t>Würzburg</t>
  </si>
  <si>
    <t xml:space="preserve">Landkreise                                                                                                                                                                                                                                            </t>
  </si>
  <si>
    <t>Bad Kissingen</t>
  </si>
  <si>
    <t>Rhön-Grabfeld</t>
  </si>
  <si>
    <t>Haßberge</t>
  </si>
  <si>
    <t>Kitzingen</t>
  </si>
  <si>
    <t>Miltenberg</t>
  </si>
  <si>
    <t>Main-Spessart</t>
  </si>
  <si>
    <t>Schwaben</t>
  </si>
  <si>
    <t>Kaufbeuren</t>
  </si>
  <si>
    <t>Kempten (Allgäu)</t>
  </si>
  <si>
    <t>Memmingen</t>
  </si>
  <si>
    <t xml:space="preserve">Landkreise                                                                                                                                                                                                                                                 </t>
  </si>
  <si>
    <t>Aichach-Friedberg</t>
  </si>
  <si>
    <t>Augsburg</t>
  </si>
  <si>
    <t>Günzburg</t>
  </si>
  <si>
    <t>Neu-Ulm</t>
  </si>
  <si>
    <t>Lindau (Bodensee)</t>
  </si>
  <si>
    <t>Ostallgäu</t>
  </si>
  <si>
    <t>Unterallgäu</t>
  </si>
  <si>
    <t>Donau-Ries</t>
  </si>
  <si>
    <t>Oberallgäu</t>
  </si>
  <si>
    <t>_________</t>
  </si>
  <si>
    <t>2.1 Insgesamt</t>
  </si>
  <si>
    <t>Hilfen der öffentlichen Träger</t>
  </si>
  <si>
    <t>Jugendarbeit</t>
  </si>
  <si>
    <t>Mitarbeiterfortbildung</t>
  </si>
  <si>
    <t>Jugendsozialarbeit</t>
  </si>
  <si>
    <t>__________</t>
  </si>
  <si>
    <t>2.2 Jugendämter</t>
  </si>
  <si>
    <t>EUR</t>
  </si>
  <si>
    <t>1</t>
  </si>
  <si>
    <t>2</t>
  </si>
  <si>
    <t>3</t>
  </si>
  <si>
    <t>4</t>
  </si>
  <si>
    <t>5</t>
  </si>
  <si>
    <t>6</t>
  </si>
  <si>
    <t>7</t>
  </si>
  <si>
    <t>8</t>
  </si>
  <si>
    <t>9</t>
  </si>
  <si>
    <t>10</t>
  </si>
  <si>
    <t>11</t>
  </si>
  <si>
    <t>12</t>
  </si>
  <si>
    <t>- 13 -</t>
  </si>
  <si>
    <t>Bayern</t>
  </si>
  <si>
    <t>dav. kreisfreie Städte</t>
  </si>
  <si>
    <t xml:space="preserve">        Landkreise</t>
  </si>
  <si>
    <t>Oberbayern</t>
  </si>
  <si>
    <t>Ingolstadt</t>
  </si>
  <si>
    <t>München</t>
  </si>
  <si>
    <t>Rosenheim</t>
  </si>
  <si>
    <t>Altötting</t>
  </si>
  <si>
    <t>Berchtesgadener Land</t>
  </si>
  <si>
    <t>Bad Tölz-Wolfratshausen</t>
  </si>
  <si>
    <t>Dachau</t>
  </si>
  <si>
    <t>Ebersberg</t>
  </si>
  <si>
    <t>Eichstätt</t>
  </si>
  <si>
    <t>Erding</t>
  </si>
  <si>
    <t>Freising</t>
  </si>
  <si>
    <t>Fürstenfeldbruck</t>
  </si>
  <si>
    <t>Garmisch-Partenkirchen</t>
  </si>
  <si>
    <t>Landsberg a.Lech</t>
  </si>
  <si>
    <t>Miesbach</t>
  </si>
  <si>
    <t>Mühldorf a.Inn</t>
  </si>
  <si>
    <t>Neuburg-Schrobenhausen</t>
  </si>
  <si>
    <t>Pfaffenhofen a.d.Ilm</t>
  </si>
  <si>
    <t>Starnberg</t>
  </si>
  <si>
    <t>Traunstein</t>
  </si>
  <si>
    <t>Weilheim-Schongau</t>
  </si>
  <si>
    <t>Niederbayern</t>
  </si>
  <si>
    <t>Landshut</t>
  </si>
  <si>
    <t>Passau</t>
  </si>
  <si>
    <t>Straubing</t>
  </si>
  <si>
    <t>Deggendorf</t>
  </si>
  <si>
    <t>Freyung-Grafenau</t>
  </si>
  <si>
    <t>Kelheim</t>
  </si>
  <si>
    <t>Regen</t>
  </si>
  <si>
    <t>Rottal-Inn</t>
  </si>
  <si>
    <t>Straubing-Bogen</t>
  </si>
  <si>
    <t>Dingolfing-Landau</t>
  </si>
  <si>
    <t xml:space="preserve"> -17 -</t>
  </si>
  <si>
    <t>Oberpfalz</t>
  </si>
  <si>
    <t>Amberg</t>
  </si>
  <si>
    <t>Regensburg</t>
  </si>
  <si>
    <t xml:space="preserve">Weiden i.d.Opf. </t>
  </si>
  <si>
    <t>Amberg-Sulzbach</t>
  </si>
  <si>
    <t>Cham</t>
  </si>
  <si>
    <t>Neumarkt i.d.Opf.</t>
  </si>
  <si>
    <t>Neustadt a.d.Waldnaab</t>
  </si>
  <si>
    <t>Schwandorf</t>
  </si>
  <si>
    <t>Tirschenreuth</t>
  </si>
  <si>
    <t>Oberfranken</t>
  </si>
  <si>
    <t>Bamberg</t>
  </si>
  <si>
    <t>Bayreuth</t>
  </si>
  <si>
    <t>Coburg</t>
  </si>
  <si>
    <t>Hof</t>
  </si>
  <si>
    <t>Forchheim</t>
  </si>
  <si>
    <t xml:space="preserve">Hof </t>
  </si>
  <si>
    <t>Kronach</t>
  </si>
  <si>
    <t>Kulmbach</t>
  </si>
  <si>
    <t>Lichtenfels</t>
  </si>
  <si>
    <t>Wunsiedel i.Fichtelgebirge</t>
  </si>
  <si>
    <t>Mittelfranken</t>
  </si>
  <si>
    <t>Ansbach</t>
  </si>
  <si>
    <t>Erlangen</t>
  </si>
  <si>
    <t>Fürth</t>
  </si>
  <si>
    <t>Nürnberg</t>
  </si>
  <si>
    <t>Schwabach</t>
  </si>
  <si>
    <t>Erlangen-Höchstadt</t>
  </si>
  <si>
    <t>Nürnberger Land</t>
  </si>
  <si>
    <t>Neustadt a.d.Aisch-Bad Windsheim</t>
  </si>
  <si>
    <t>Roth</t>
  </si>
  <si>
    <t>Weißenburg-Gunzenhausen</t>
  </si>
  <si>
    <t>öffentlicher Träger</t>
  </si>
  <si>
    <t>Davon Einnahmen/Einzahlungen</t>
  </si>
  <si>
    <t>Einnahmen/Einzahlungen</t>
  </si>
  <si>
    <t>für Leistungen</t>
  </si>
  <si>
    <t>Rückflüsse von</t>
  </si>
  <si>
    <t>freien Trägern</t>
  </si>
  <si>
    <t>Ausgaben/Auszahlungen</t>
  </si>
  <si>
    <t>Davon Ausgaben/Auszahlungen</t>
  </si>
  <si>
    <t>Zuschüsse an</t>
  </si>
  <si>
    <t>freie Träger</t>
  </si>
  <si>
    <t xml:space="preserve">Erzieherischer Kinder- und Jugendschutz,               </t>
  </si>
  <si>
    <t>2) Einrichtungen der Familienförderung und Einrichtungen für werdende Mütter und Mütter oder Väter mit ihrem(n) Kind(ern).</t>
  </si>
  <si>
    <t>5) Nur bei kameraler Buchungssystematik.</t>
  </si>
  <si>
    <t xml:space="preserve">  Einzel- und Gruppenhilfen</t>
  </si>
  <si>
    <t xml:space="preserve">  Einrichtungen</t>
  </si>
  <si>
    <t xml:space="preserve"> Förderung der Erziehung in der Familie</t>
  </si>
  <si>
    <t xml:space="preserve">  Einzel- und Gruppenhilfen 1)</t>
  </si>
  <si>
    <t xml:space="preserve">  Einrichtungen 2)</t>
  </si>
  <si>
    <t>Kindertagesbetreuung zusammen</t>
  </si>
  <si>
    <t xml:space="preserve">   Einzel- und Gruppenhilfen</t>
  </si>
  <si>
    <t xml:space="preserve">   Einrichtungen</t>
  </si>
  <si>
    <t xml:space="preserve">         Einzel- und Gruppenhilfen</t>
  </si>
  <si>
    <t xml:space="preserve">         Einrichtungen</t>
  </si>
  <si>
    <t>Sonstige Aufgaben</t>
  </si>
  <si>
    <t>Ausgaben/Auszahlungen zusammen</t>
  </si>
  <si>
    <t>Personalausgaben der Jugendhilfeverwaltung 5)</t>
  </si>
  <si>
    <t>Ausgaben/Auszahlungen insgesamt</t>
  </si>
  <si>
    <t>Reine Ausgaben/Auszahlungen</t>
  </si>
  <si>
    <t>Einnahmen/Einzahlungen insgesamt</t>
  </si>
  <si>
    <t>Art des Leistungsbereichs</t>
  </si>
  <si>
    <t>Ausgaben (Auszahlungen) und Einnahmen (Einzahlungen) der Träger der öffentlichen Kinder- und Jugendhilfe</t>
  </si>
  <si>
    <t>Davon Ausgaben/Auszahlungen für</t>
  </si>
  <si>
    <t>Art der Hilfe</t>
  </si>
  <si>
    <t>Personalausgaben,</t>
  </si>
  <si>
    <t>(Geld)Leistungen für Berechtigte,</t>
  </si>
  <si>
    <t>sonstige laufende und einmalige Ausgaben</t>
  </si>
  <si>
    <t xml:space="preserve">Erzieherischer Kinder- und Jugendschutz,            </t>
  </si>
  <si>
    <t xml:space="preserve">  darunter                                          </t>
  </si>
  <si>
    <t xml:space="preserve">   Gemeinsame Unterbringung von Müttern oder Vätern </t>
  </si>
  <si>
    <t xml:space="preserve">Förderung von Kindern in Kindertageseinrichtungen   </t>
  </si>
  <si>
    <t xml:space="preserve">   darunter                                         </t>
  </si>
  <si>
    <t xml:space="preserve">Eingliederungshilfe für seelisch behinderte         </t>
  </si>
  <si>
    <t xml:space="preserve">Vorläufige Maßnahmen zum Schutz von                 </t>
  </si>
  <si>
    <t xml:space="preserve">Sonstige Aufgaben des örtlichen und überörtlichen   </t>
  </si>
  <si>
    <t xml:space="preserve">Ausgaben/Auszahlungen für sonstige Maßnahmen        </t>
  </si>
  <si>
    <t xml:space="preserve">2) Nur Ausgaben für Leistungen an Minderjährige. </t>
  </si>
  <si>
    <t>Einnahmen/</t>
  </si>
  <si>
    <t>Einzahlungen von</t>
  </si>
  <si>
    <t>Ausgaben/</t>
  </si>
  <si>
    <t>davon</t>
  </si>
  <si>
    <t>Reine</t>
  </si>
  <si>
    <t>Lfd.</t>
  </si>
  <si>
    <t>Auszahlungen</t>
  </si>
  <si>
    <t>Einzahlungen</t>
  </si>
  <si>
    <t>in Form von</t>
  </si>
  <si>
    <t>Nr.</t>
  </si>
  <si>
    <t>Rückflüssen aus</t>
  </si>
  <si>
    <t>Zuschüssen,</t>
  </si>
  <si>
    <t>Darlehen,</t>
  </si>
  <si>
    <t>Beteiligungen</t>
  </si>
  <si>
    <t>13</t>
  </si>
  <si>
    <t xml:space="preserve"> Einrichtungen der Mitarbeiterfortbildung   </t>
  </si>
  <si>
    <t xml:space="preserve">Erziehungs-,  Jugend- und  Familienberatungsstellen        </t>
  </si>
  <si>
    <t xml:space="preserve">Einrichtungen für Hilfe zur Erziehung und Hilfe für   </t>
  </si>
  <si>
    <t>Ausgaben (Auszahlungen) und Einnahmen</t>
  </si>
  <si>
    <t>1) Nur bei kameraler Buchungssystematik.</t>
  </si>
  <si>
    <t>Auszahlungen für Einrichtungen</t>
  </si>
  <si>
    <t>Statistik der Kinder-</t>
  </si>
  <si>
    <t xml:space="preserve"> und Jugendhilfe </t>
  </si>
  <si>
    <t>Ausgaben (Auszahlungen) und Einnahmen (Einzahlungen)</t>
  </si>
  <si>
    <t xml:space="preserve"> der Träger der öffentlichen Kinder- und Jugendhilfe</t>
  </si>
  <si>
    <t xml:space="preserve"> nach regionaler Gliederung </t>
  </si>
  <si>
    <t>Da</t>
  </si>
  <si>
    <t>von</t>
  </si>
  <si>
    <t>Regionale Gliederung</t>
  </si>
  <si>
    <t>Einzel- und</t>
  </si>
  <si>
    <t>Gruppen-</t>
  </si>
  <si>
    <t>hilfen</t>
  </si>
  <si>
    <t>Ausgaben zusammen</t>
  </si>
  <si>
    <t>Landkreise</t>
  </si>
  <si>
    <t>Kreisfreie Städte</t>
  </si>
  <si>
    <t>Davon (v. Sp.1)</t>
  </si>
  <si>
    <t>Reine Ausgaben/</t>
  </si>
  <si>
    <t>da</t>
  </si>
  <si>
    <t>darunter (Spalte 24)</t>
  </si>
  <si>
    <t>für Kindertageseinrichtungen</t>
  </si>
  <si>
    <t>Hilfe für junge Volljährige</t>
  </si>
  <si>
    <t>freier Träger</t>
  </si>
  <si>
    <t>14</t>
  </si>
  <si>
    <t>15</t>
  </si>
  <si>
    <t>16</t>
  </si>
  <si>
    <t>17</t>
  </si>
  <si>
    <t>18</t>
  </si>
  <si>
    <t>19</t>
  </si>
  <si>
    <t>20</t>
  </si>
  <si>
    <t>21</t>
  </si>
  <si>
    <t>22</t>
  </si>
  <si>
    <t>23</t>
  </si>
  <si>
    <t>24</t>
  </si>
  <si>
    <t>25</t>
  </si>
  <si>
    <t>26</t>
  </si>
  <si>
    <t>27</t>
  </si>
  <si>
    <t>28</t>
  </si>
  <si>
    <t xml:space="preserve">Einnahmen/Einzahlungen </t>
  </si>
  <si>
    <t>________________</t>
  </si>
  <si>
    <t>______________</t>
  </si>
  <si>
    <t xml:space="preserve"> Förderung der Erziehung in der Familie 1)</t>
  </si>
  <si>
    <t xml:space="preserve">    mit ihrem(n) Kind(ern)</t>
  </si>
  <si>
    <t xml:space="preserve"> und in Kindertagespflege</t>
  </si>
  <si>
    <t xml:space="preserve">  in Tageseinrichtungen</t>
  </si>
  <si>
    <t xml:space="preserve">    Horte bzw. Einrichtungen für Schulkinder</t>
  </si>
  <si>
    <t>Hilfe zur Erziehung 2)</t>
  </si>
  <si>
    <t xml:space="preserve"> Kinder und Jugendliche 2)</t>
  </si>
  <si>
    <t xml:space="preserve"> Kindern und Jugendlichen</t>
  </si>
  <si>
    <t xml:space="preserve"> Trägers 3)</t>
  </si>
  <si>
    <t xml:space="preserve"> soweit nicht zuordenbar</t>
  </si>
  <si>
    <t>Reine Ausgaben/Auszahlungen insgesamt</t>
  </si>
  <si>
    <t>Einrichtungen der  Familienförderung</t>
  </si>
  <si>
    <t>Zusammen</t>
  </si>
  <si>
    <t>3. Ausgaben (Auszahlungen) und Einnahmen</t>
  </si>
  <si>
    <t>in EUR</t>
  </si>
  <si>
    <t>3) Mitwirkung in Verfahren vor den Familiengerichten, Adoptionsvermittlung, Mitwirkung in Verfahren nach dem Jugendgerichtsgesetz, Amtspflegschaft, Amtsvormundschaft</t>
  </si>
  <si>
    <t>Einrichtungen der Jugendsozialarbeit</t>
  </si>
  <si>
    <t>Einrichtungen der Jugendarbeit</t>
  </si>
  <si>
    <t>Tageseinrichtungen für Kinder</t>
  </si>
  <si>
    <t xml:space="preserve">Einrichtungen der Mitarbeiterfortbildung   </t>
  </si>
  <si>
    <t>Sonstige Einrichtungen</t>
  </si>
  <si>
    <t>Personalausgaben der Jugendhilfeverwaltung 1)</t>
  </si>
  <si>
    <t xml:space="preserve">  oder Väter mit Kind(ern)</t>
  </si>
  <si>
    <t xml:space="preserve">  junge Volljährige sowie für die Inobhutnahme</t>
  </si>
  <si>
    <t xml:space="preserve">  Kindern und Jugendlichen</t>
  </si>
  <si>
    <t xml:space="preserve">     mit ihrem(n) Kind(ern)</t>
  </si>
  <si>
    <t>Einrichtungen</t>
  </si>
  <si>
    <t xml:space="preserve">  Tageseinrichtungen für Kinder</t>
  </si>
  <si>
    <t xml:space="preserve">  Gemeinsame Unterbringung von Müttern oder Vätern </t>
  </si>
  <si>
    <t>Einnahmen/Einzahlungen für Einrichtungen öffentlicher Träger</t>
  </si>
  <si>
    <t>Ausgaben/Auszahlungen für Einrichtungen öffentlicher Träger</t>
  </si>
  <si>
    <t>laufende Zuschüsse</t>
  </si>
  <si>
    <t>Auszahlungen für Einrichtungen                    Träger</t>
  </si>
  <si>
    <t>Ausgaben/                       freier</t>
  </si>
  <si>
    <t>Gebühren,      Entgelte</t>
  </si>
  <si>
    <t>sonstige     Einnahmen</t>
  </si>
  <si>
    <t>Zuschüsse an                 freie Träger</t>
  </si>
  <si>
    <t>investive Zuschüsse, Darlehen, Beteiligungen</t>
  </si>
  <si>
    <t>Einnahmen/Einzahlungen für Einrichtungen                                    öffentlicher Träger</t>
  </si>
  <si>
    <t>Auszahlungen für Einrichtungen       Träger</t>
  </si>
  <si>
    <t>Ausgaben/                    freier</t>
  </si>
  <si>
    <t>Gebühren,    Entgelte</t>
  </si>
  <si>
    <t>sonstige      Einnahmen</t>
  </si>
  <si>
    <t>Personal-ausgaben, sonstige laufende Ausgaben</t>
  </si>
  <si>
    <t>Erzieherischer Kinder- und Jugendschutz, Förderung der Erziehung in der Familie</t>
  </si>
  <si>
    <t>Tageseinrichtungen                           für Kinder</t>
  </si>
  <si>
    <t>Tagespflege         für Kinder</t>
  </si>
  <si>
    <t>sonstige Aufgaben</t>
  </si>
  <si>
    <t>Hilfe zur Erziehung, Eingliederungshilfe für seelisch behinderte Kinder und Jugendliche, Hilfe für junge Volljährige und vorläufige Schutzmaßnahmen</t>
  </si>
  <si>
    <t>Kindertagesbetreuung                       zusammen</t>
  </si>
  <si>
    <t>Ausgaben/ Auszahlungen        insgesamt</t>
  </si>
  <si>
    <t>3) Sonstige Aufgaben des örtlichen und überörtlichen Trägers (Mitwirkung in Verfahren vor den Familiengerichten, Adoptionsvermittlung, Mitwirkung in Verfahren nach dem Jugendgerichtsgesetz, Amtspflegschaft,</t>
  </si>
  <si>
    <t>1) Erzieherischer Kinder- und Jugendschutz; Allgemeine Förderung der Erziehung in der Familie, Beratung in Fragen der Partnerschaft, Trennung und Scheidung sowie Beratung und Unterstützung</t>
  </si>
  <si>
    <t>Benutzungs-              gebühren und ähnliche Entgelte</t>
  </si>
  <si>
    <t>Kostenbeiträge und übergeleitete Ansprüche, Erstattungen von Sozialleistungsträgern, Leistungen Dritter</t>
  </si>
  <si>
    <t>sonstige Einnahmen</t>
  </si>
  <si>
    <t>Zuschüsse an freie Träger</t>
  </si>
  <si>
    <t xml:space="preserve">Einrichtungen für werdende Mütter und Mütter </t>
  </si>
  <si>
    <t xml:space="preserve">  Tagespflege für Kinder</t>
  </si>
  <si>
    <t xml:space="preserve"> Einzel- und Gruppenhilfen</t>
  </si>
  <si>
    <t xml:space="preserve"> Einrichtungen</t>
  </si>
  <si>
    <t xml:space="preserve">     darunter: Horte bzw. Einrichtungen für Schulkinder</t>
  </si>
  <si>
    <t xml:space="preserve">  vorläufige Schutzmaßnahmen</t>
  </si>
  <si>
    <t xml:space="preserve">  darunter Horte bzw.         </t>
  </si>
  <si>
    <t xml:space="preserve">      Einrichtungen für Schulkinder</t>
  </si>
  <si>
    <t xml:space="preserve">  darunter Horte bzw.           </t>
  </si>
  <si>
    <t xml:space="preserve">    Einrichtungen für Schulkinder</t>
  </si>
  <si>
    <t>Ausgaben/Auszahlungen für Einrichtungen                                             öffentlicher Träger</t>
  </si>
  <si>
    <t>investive
Ausgaben</t>
  </si>
  <si>
    <t>investive
 Zuschüsse, Darlehen, Beteiligungen</t>
  </si>
  <si>
    <t xml:space="preserve"> andere Hilfen zur Erziehung</t>
  </si>
  <si>
    <t xml:space="preserve"> Erziehungsberatung</t>
  </si>
  <si>
    <t xml:space="preserve"> soziale Gruppenarbeit</t>
  </si>
  <si>
    <t xml:space="preserve"> Erziehungsbeistand, Betreuungshelfer</t>
  </si>
  <si>
    <t xml:space="preserve"> sozialpädagogische Familienhilfe</t>
  </si>
  <si>
    <t xml:space="preserve"> Erziehung in einer Tagesgruppe</t>
  </si>
  <si>
    <t xml:space="preserve"> Vollzeitpflege</t>
  </si>
  <si>
    <t xml:space="preserve"> Heimerziehung; Erziehung in einer                 </t>
  </si>
  <si>
    <t xml:space="preserve">  sonstigen betreuten Wohnform</t>
  </si>
  <si>
    <t xml:space="preserve"> intensive sozialpädagogische Einzelbetreuung</t>
  </si>
  <si>
    <t>Dillingen a.d.Donau</t>
  </si>
  <si>
    <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</si>
  <si>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</si>
  <si>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Weiden i.d. Opf.</t>
  </si>
  <si>
    <t>Art der Einrichtung</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</si>
  <si>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</si>
  <si>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Tageseinrichtungen  für Kinder</t>
  </si>
  <si>
    <t xml:space="preserve">  davon                                                  </t>
  </si>
  <si>
    <t xml:space="preserve">  und Jugendliche, Hilfe für junge Volljährige und           </t>
  </si>
  <si>
    <t xml:space="preserve">Hilfe zur Erziehung, Eingliederungshilfe für seelisch behinderte Kinder        </t>
  </si>
  <si>
    <t xml:space="preserve">       Einzel- und Gruppenhilfen</t>
  </si>
  <si>
    <t xml:space="preserve">       Einrichtungen</t>
  </si>
  <si>
    <t xml:space="preserve">    darunter: Unterbringung von werdenden Müttern und         </t>
  </si>
  <si>
    <t xml:space="preserve">      Müttern oder Vätern mit ihrem(n) Kind(ern)</t>
  </si>
  <si>
    <t xml:space="preserve">  Einzel- und Gruppenhilfen 3)</t>
  </si>
  <si>
    <t xml:space="preserve">  Einrichtungen 4)</t>
  </si>
  <si>
    <t xml:space="preserve">      Amtsvormundschaft und Beistandschaft) sowie Ausgaben für sonstige Maßnahmen.</t>
  </si>
  <si>
    <t>intensive sozialpädagogische Einzelbetreuung</t>
  </si>
  <si>
    <t xml:space="preserve">      und Beistandschaft.</t>
  </si>
  <si>
    <t>Jugend</t>
  </si>
  <si>
    <t xml:space="preserve">Einnahmen / Einzahlungen 
insgesamt
</t>
  </si>
  <si>
    <r>
      <t xml:space="preserve">Personal
ausgaben der
Jugendhilfe-
verwaltung </t>
    </r>
    <r>
      <rPr>
        <vertAlign val="superscript"/>
        <sz val="9"/>
        <rFont val="Arial"/>
        <family val="2"/>
      </rPr>
      <t>5)</t>
    </r>
  </si>
  <si>
    <t>von Sp.1</t>
  </si>
  <si>
    <t xml:space="preserve">von </t>
  </si>
  <si>
    <t xml:space="preserve">
</t>
  </si>
  <si>
    <t>Lfd.
Nr.</t>
  </si>
  <si>
    <t>1) Erzieherischer Kinder- und Jugendschutz; Allgemeine Förderung der Erziehung in der Familie, Beratung in Fragen der Partnerschaft, Trennung und Scheidung sowie Beratung und</t>
  </si>
  <si>
    <t xml:space="preserve">      des Kindes in Notsituationen und Unterstützung bei notwendiger Unterbringung zur Erfüllung der Schulpflicht.</t>
  </si>
  <si>
    <t xml:space="preserve">3) Sonstige Aufgaben des örtlichen und überörtlichen Trägers (Mitwirkung in Verfahren vor dem Vormundschafts- und den Familiengerichten, Adoptionsvermittlung,  Mitwirkung in Verfahren    nach dem Jugendgerichtsgesetz, Amtspflegschaft,  Amtsvormundschaft und Beistandschaft) sowie Ausgaben für sonstige Maßnahmen.                      </t>
  </si>
  <si>
    <t>Reine Ausgaben/ Auszahlungen
für Einrichtungen</t>
  </si>
  <si>
    <t xml:space="preserve">      bei der Ausübung der Personensorge, gemeinsame Unterbringung von werdenden Müttern und Müttern oder Vätern mit ihrem(n) Kind(ern), Betreuung und Versorgung des Kindes in</t>
  </si>
  <si>
    <t xml:space="preserve">      Notsituationen und Unterstützung bei notwendiger Unterbringung zur Erfüllung der Schulpflicht.</t>
  </si>
  <si>
    <t xml:space="preserve">     Unterstützung bei der Ausübung der Personensorge, gemeinsame Unterbringung von werdenden Müttern und Müttern oder Vätern mit  ihrem(n) Kind(ern),  Betreuung und Versorgung</t>
  </si>
  <si>
    <t>(Einzahlungen) der Träger der öffentlichen Kinder- und Jugendhilfe</t>
  </si>
  <si>
    <t>4) Erziehungs-, Jugend- und Familienberatungsstellen und sonstige Einrichtungen.</t>
  </si>
  <si>
    <t xml:space="preserve"> -</t>
  </si>
  <si>
    <t>Einnahmen/ Einzahlungen        
insgesamt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</si>
  <si>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t>
  </si>
  <si>
    <t>darunter</t>
  </si>
  <si>
    <t xml:space="preserve">Reine Ausgaben/ Auszahlungen
insgesamt
</t>
  </si>
  <si>
    <r>
      <t>hilfen</t>
    </r>
    <r>
      <rPr>
        <vertAlign val="superscript"/>
        <sz val="9"/>
        <rFont val="Arial"/>
        <family val="2"/>
      </rPr>
      <t xml:space="preserve"> 3)</t>
    </r>
  </si>
  <si>
    <r>
      <t xml:space="preserve">Einrichtungen </t>
    </r>
    <r>
      <rPr>
        <vertAlign val="superscript"/>
        <sz val="9"/>
        <rFont val="Arial"/>
        <family val="2"/>
      </rPr>
      <t>4)</t>
    </r>
  </si>
  <si>
    <r>
      <t>hilfen</t>
    </r>
    <r>
      <rPr>
        <vertAlign val="superscript"/>
        <sz val="9"/>
        <rFont val="Arial"/>
        <family val="2"/>
      </rPr>
      <t xml:space="preserve"> 1)</t>
    </r>
  </si>
  <si>
    <r>
      <t xml:space="preserve">Einrichtungen </t>
    </r>
    <r>
      <rPr>
        <vertAlign val="superscript"/>
        <sz val="9"/>
        <rFont val="Arial"/>
        <family val="2"/>
      </rPr>
      <t>2)</t>
    </r>
  </si>
  <si>
    <r>
      <t xml:space="preserve">hilfen </t>
    </r>
    <r>
      <rPr>
        <vertAlign val="superscript"/>
        <sz val="9"/>
        <rFont val="Arial"/>
        <family val="2"/>
      </rPr>
      <t>1)</t>
    </r>
  </si>
  <si>
    <r>
      <t>Einrichtungen</t>
    </r>
    <r>
      <rPr>
        <vertAlign val="superscript"/>
        <sz val="9"/>
        <rFont val="Arial"/>
        <family val="2"/>
      </rPr>
      <t xml:space="preserve"> 2)</t>
    </r>
  </si>
  <si>
    <r>
      <t xml:space="preserve">hilfen </t>
    </r>
    <r>
      <rPr>
        <vertAlign val="superscript"/>
        <sz val="9"/>
        <rFont val="Arial"/>
        <family val="2"/>
      </rPr>
      <t>3)</t>
    </r>
  </si>
  <si>
    <t xml:space="preserve">       ihrem(n) Kind(ern), Betreuung und Versorgung des Kindes in Notsituationen und Unterstützung bei notwendiger Unterbringung zur Erfüllung der              </t>
  </si>
  <si>
    <t xml:space="preserve">        Versorgung des Kindes in Notsituationen und Unterstützung bei notwendiger Unterbringung zur Erfüllung der Schulpflicht.</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</si>
  <si>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t>
  </si>
  <si>
    <t xml:space="preserve">        mit ihrem(n) Kind(ern), Betreuung und Versorgung des Kindes in  Notsituationen und Unterstützung bei notwendiger Unterbringung zur Erfüllung der                           Schulpflicht.</t>
  </si>
  <si>
    <r>
      <rPr>
        <sz val="9"/>
        <rFont val="Arial"/>
        <family val="2"/>
      </rPr>
      <t>Noch:</t>
    </r>
    <r>
      <rPr>
        <b/>
        <sz val="9"/>
        <rFont val="Arial"/>
        <family val="2"/>
      </rPr>
      <t xml:space="preserve"> 3. Ausgaben (Auszahlungen) und Einnahmen</t>
    </r>
  </si>
  <si>
    <t xml:space="preserve">  in Tagespflege</t>
  </si>
  <si>
    <t>Personal-
ausgaben, sonstige laufende Ausgaben</t>
  </si>
  <si>
    <t>Einnahmen/ Einzahlungen 
insgesamt</t>
  </si>
  <si>
    <t xml:space="preserve">Statistik der </t>
  </si>
  <si>
    <t xml:space="preserve"> Kinder- und Jugendhilfe </t>
  </si>
  <si>
    <r>
      <t>Personalausgaben der Jugendhilfeverwaltung</t>
    </r>
    <r>
      <rPr>
        <vertAlign val="superscript"/>
        <sz val="9"/>
        <rFont val="Arial"/>
        <family val="2"/>
      </rPr>
      <t xml:space="preserve"> 5)</t>
    </r>
  </si>
  <si>
    <t>Statistik der</t>
  </si>
  <si>
    <t>Einnahmen/ Einzahlungen
 insgesamt</t>
  </si>
  <si>
    <r>
      <t xml:space="preserve">Personalausgaben der Jugendhilfeverwaltung </t>
    </r>
    <r>
      <rPr>
        <vertAlign val="superscript"/>
        <sz val="9"/>
        <rFont val="Arial"/>
        <family val="2"/>
      </rPr>
      <t>5)</t>
    </r>
  </si>
  <si>
    <t>Kinder- und Jugendhilfe</t>
  </si>
  <si>
    <t>Für Kindertageseinrichtungen</t>
  </si>
  <si>
    <t xml:space="preserve">für Einrichtungen
der Jugendarbeit
</t>
  </si>
  <si>
    <t xml:space="preserve"> Kinder- und Jugendhilfe</t>
  </si>
  <si>
    <t>3.1 Insgesamt</t>
  </si>
  <si>
    <t xml:space="preserve">3.1.Insgesamt                   </t>
  </si>
  <si>
    <t>darunter 3.2 Jugendämter</t>
  </si>
  <si>
    <t>darunter 3.3 Kreisangehörige Gemeinden ohne eigenes Jugendamt</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</si>
  <si>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</si>
  <si>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</si>
  <si>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</si>
  <si>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</si>
  <si>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</si>
  <si>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</si>
  <si>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</si>
  <si>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</si>
  <si>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 xml:space="preserve">1)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t>
  </si>
  <si>
    <t>X</t>
  </si>
  <si>
    <t xml:space="preserve">2. Einzel- und Gruppenhilfen und andere Aufgaben nach dem SGB VIII 2018     </t>
  </si>
  <si>
    <r>
      <rPr>
        <sz val="9"/>
        <rFont val="Arial"/>
        <family val="2"/>
      </rPr>
      <t>Noch:</t>
    </r>
    <r>
      <rPr>
        <b/>
        <sz val="9"/>
        <rFont val="Arial"/>
        <family val="2"/>
      </rPr>
      <t xml:space="preserve"> 2. Einzel- und Gruppenhilfen und andere Aufgaben nach dem SGB VIII 2018     </t>
    </r>
  </si>
  <si>
    <t xml:space="preserve">(Einzahlungen) 2018 nach Einrichtungsarten </t>
  </si>
  <si>
    <t>4. Ausgaben (Auszahlungen) und Einnahmen (Einzahlungen) 2018</t>
  </si>
  <si>
    <r>
      <rPr>
        <sz val="9"/>
        <rFont val="Arial"/>
        <family val="2"/>
      </rPr>
      <t>Noch:</t>
    </r>
    <r>
      <rPr>
        <b/>
        <sz val="9"/>
        <rFont val="Arial"/>
        <family val="2"/>
      </rPr>
      <t xml:space="preserve"> 4. Ausgaben (Auszahlungen) und Einnahmen (Einzahlungen) 2018</t>
    </r>
  </si>
  <si>
    <r>
      <rPr>
        <sz val="9"/>
        <rFont val="Arial"/>
        <family val="2"/>
      </rPr>
      <t xml:space="preserve">Noch: </t>
    </r>
    <r>
      <rPr>
        <b/>
        <sz val="9"/>
        <rFont val="Arial"/>
        <family val="2"/>
      </rPr>
      <t>4. Ausgaben (Auszahlungen) und Einnahmen (Einzahlungen) 2018</t>
    </r>
  </si>
  <si>
    <t>5. Ausgaben (Auszahlungen) und Einnahmen (Einzahlungen) 2018</t>
  </si>
  <si>
    <r>
      <rPr>
        <sz val="9"/>
        <rFont val="Arial"/>
        <family val="2"/>
      </rPr>
      <t xml:space="preserve">Noch: </t>
    </r>
    <r>
      <rPr>
        <b/>
        <sz val="9"/>
        <rFont val="Arial"/>
        <family val="2"/>
      </rPr>
      <t>5. Ausgaben (Auszahlungen) und Einnahmen (Einzahlungen) 2018</t>
    </r>
  </si>
  <si>
    <r>
      <rPr>
        <sz val="9"/>
        <rFont val="Arial"/>
        <family val="2"/>
      </rPr>
      <t>Noch:</t>
    </r>
    <r>
      <rPr>
        <b/>
        <sz val="9"/>
        <rFont val="Arial"/>
        <family val="2"/>
      </rPr>
      <t xml:space="preserve"> 5. Ausgaben (Auszahlungen) und Einnahmen (Einzahlungen) 2018</t>
    </r>
  </si>
  <si>
    <t xml:space="preserve">Ausgaben (Auszahlungen) und Einnahmen (Einzahlungen) für die Kinder- und Jugendhilfe in Bayern </t>
  </si>
  <si>
    <t>1.1 Insgesamt nach Leistungsbereichen im Berichtsjahr 2018</t>
  </si>
  <si>
    <t>1.2 Jugendämter nach Leistungsbereichen im Berichtsjahr 2018</t>
  </si>
  <si>
    <t xml:space="preserve">in  </t>
  </si>
  <si>
    <t xml:space="preserve">EUR </t>
  </si>
  <si>
    <t xml:space="preserve">in   </t>
  </si>
  <si>
    <t xml:space="preserve">                    Schulpflicht.</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</si>
</sst>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 ###\ ###\ \ ;\-###\ ###\ ###\ \ ;\-\ \ ;@\ *."/>
    <numFmt numFmtId="176" formatCode="0.0;\-0.0;&quot;-&quot;"/>
    <numFmt numFmtId="177" formatCode="###\ ###\ ##0"/>
    <numFmt numFmtId="178" formatCode="0.0"/>
    <numFmt numFmtId="179" formatCode="#\ ###\ ###\ ##0"/>
    <numFmt numFmtId="180" formatCode="#\ ###\ ###\ ###"/>
    <numFmt numFmtId="181" formatCode="#\ ###\ ###\ ##\-"/>
    <numFmt numFmtId="182" formatCode="#\ ###\ ###\ ##0\ "/>
    <numFmt numFmtId="183" formatCode="&quot;Ja&quot;;&quot;Ja&quot;;&quot;Nein&quot;"/>
    <numFmt numFmtId="184" formatCode="&quot;Wahr&quot;;&quot;Wahr&quot;;&quot;Falsch&quot;"/>
    <numFmt numFmtId="185" formatCode="&quot;Ein&quot;;&quot;Ein&quot;;&quot;Aus&quot;"/>
    <numFmt numFmtId="186" formatCode="[$€-2]\ #,##0.00_);[Red]\([$€-2]\ #,##0.00\)"/>
    <numFmt numFmtId="187" formatCode="_(* #,##0.000_);_(* \(#,##0.000\);_(* &quot;-&quot;??_);_(@_)"/>
    <numFmt numFmtId="188" formatCode="_(* #,##0.0_);_(* \(#,##0.0\);_(* &quot;-&quot;??_);_(@_)"/>
    <numFmt numFmtId="189" formatCode="_(* #,##0_);_(* \(#,##0\);_(* &quot;-&quot;??_);_(@_)"/>
  </numFmts>
  <fonts count="51">
    <font>
      <sz val="10"/>
      <name val="Arial"/>
      <family val="0"/>
    </font>
    <font>
      <sz val="7.5"/>
      <name val="Arial"/>
      <family val="2"/>
    </font>
    <font>
      <sz val="9"/>
      <name val="Arial"/>
      <family val="2"/>
    </font>
    <font>
      <b/>
      <sz val="9"/>
      <name val="Arial"/>
      <family val="2"/>
    </font>
    <font>
      <u val="single"/>
      <sz val="10"/>
      <color indexed="12"/>
      <name val="Arial"/>
      <family val="2"/>
    </font>
    <font>
      <u val="single"/>
      <sz val="10"/>
      <color indexed="36"/>
      <name val="Arial"/>
      <family val="2"/>
    </font>
    <font>
      <sz val="8"/>
      <name val="Arial"/>
      <family val="2"/>
    </font>
    <font>
      <b/>
      <sz val="7.5"/>
      <name val="Arial"/>
      <family val="2"/>
    </font>
    <font>
      <sz val="7"/>
      <name val="Arial"/>
      <family val="2"/>
    </font>
    <font>
      <b/>
      <sz val="7"/>
      <name val="Arial"/>
      <family val="2"/>
    </font>
    <font>
      <i/>
      <sz val="7"/>
      <name val="Arial"/>
      <family val="2"/>
    </font>
    <font>
      <sz val="6"/>
      <name val="Arial"/>
      <family val="2"/>
    </font>
    <font>
      <b/>
      <sz val="8"/>
      <name val="Arial"/>
      <family val="2"/>
    </font>
    <font>
      <vertAlign val="superscript"/>
      <sz val="9"/>
      <name val="Arial"/>
      <family val="2"/>
    </font>
    <font>
      <sz val="10"/>
      <name val="Times New Roman"/>
      <family val="1"/>
    </font>
    <font>
      <b/>
      <sz val="6"/>
      <name val="Arial"/>
      <family val="2"/>
    </font>
    <font>
      <sz val="9"/>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color indexed="8"/>
      </bottom>
    </border>
    <border>
      <left style="thin">
        <color indexed="8"/>
      </left>
      <right>
        <color indexed="8"/>
      </right>
      <top>
        <color indexed="8"/>
      </top>
      <bottom>
        <color indexed="8"/>
      </bottom>
    </border>
    <border>
      <left style="thin">
        <color indexed="8"/>
      </left>
      <right style="thin">
        <color indexed="8"/>
      </right>
      <top style="thin">
        <color indexed="8"/>
      </top>
      <bottom>
        <color indexed="8"/>
      </bottom>
    </border>
    <border>
      <left>
        <color indexed="8"/>
      </left>
      <right>
        <color indexed="8"/>
      </right>
      <top>
        <color indexed="8"/>
      </top>
      <bottom style="thin"/>
    </border>
    <border>
      <left>
        <color indexed="8"/>
      </left>
      <right style="thin">
        <color indexed="8"/>
      </right>
      <top>
        <color indexed="8"/>
      </top>
      <bottom>
        <color indexed="8"/>
      </bottom>
    </border>
    <border>
      <left>
        <color indexed="8"/>
      </left>
      <right style="thin">
        <color indexed="8"/>
      </right>
      <top style="thin">
        <color indexed="8"/>
      </top>
      <bottom>
        <color indexed="8"/>
      </bottom>
    </border>
    <border>
      <left style="thin"/>
      <right>
        <color indexed="63"/>
      </right>
      <top style="thin">
        <color indexed="8"/>
      </top>
      <bottom>
        <color indexed="8"/>
      </bottom>
    </border>
    <border>
      <left style="thin"/>
      <right style="thin"/>
      <top style="thin"/>
      <bottom>
        <color indexed="8"/>
      </bottom>
    </border>
    <border>
      <left style="thin"/>
      <right style="thin"/>
      <top>
        <color indexed="8"/>
      </top>
      <bottom>
        <color indexed="8"/>
      </bottom>
    </border>
    <border>
      <left style="thin"/>
      <right style="thin"/>
      <top>
        <color indexed="8"/>
      </top>
      <bottom style="thin"/>
    </border>
    <border>
      <left style="thin"/>
      <right>
        <color indexed="63"/>
      </right>
      <top>
        <color indexed="63"/>
      </top>
      <bottom style="thin"/>
    </border>
    <border>
      <left>
        <color indexed="8"/>
      </left>
      <right>
        <color indexed="63"/>
      </right>
      <top>
        <color indexed="8"/>
      </top>
      <bottom style="thin">
        <color indexed="8"/>
      </bottom>
    </border>
    <border>
      <left>
        <color indexed="8"/>
      </left>
      <right style="thin">
        <color indexed="8"/>
      </right>
      <top>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color indexed="8"/>
      </top>
      <bottom>
        <color indexed="8"/>
      </bottom>
    </border>
    <border>
      <left style="thin">
        <color indexed="8"/>
      </left>
      <right>
        <color indexed="63"/>
      </right>
      <top>
        <color indexed="8"/>
      </top>
      <bottom style="thin"/>
    </border>
    <border>
      <left>
        <color indexed="63"/>
      </left>
      <right style="thin">
        <color indexed="8"/>
      </right>
      <top>
        <color indexed="8"/>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color indexed="8"/>
      </left>
      <right>
        <color indexed="63"/>
      </right>
      <top style="thin"/>
      <bottom style="thin"/>
    </border>
    <border>
      <left style="thin">
        <color indexed="8"/>
      </left>
      <right style="thin">
        <color indexed="8"/>
      </right>
      <top style="thin"/>
      <bottom>
        <color indexed="63"/>
      </bottom>
    </border>
    <border>
      <left>
        <color indexed="63"/>
      </left>
      <right style="thin"/>
      <top style="thin"/>
      <bottom style="thin"/>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color indexed="8"/>
      </right>
      <top style="thin"/>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8"/>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474">
    <xf numFmtId="0" fontId="0" fillId="0" borderId="0" xfId="0" applyAlignment="1">
      <alignment/>
    </xf>
    <xf numFmtId="0" fontId="1" fillId="0" borderId="0" xfId="0" applyFont="1" applyFill="1" applyAlignment="1">
      <alignment/>
    </xf>
    <xf numFmtId="49" fontId="1" fillId="0" borderId="0" xfId="0" applyNumberFormat="1" applyFont="1" applyFill="1" applyBorder="1" applyAlignment="1">
      <alignment horizontal="left" vertical="center" wrapText="1"/>
    </xf>
    <xf numFmtId="175" fontId="1" fillId="0" borderId="0" xfId="0" applyNumberFormat="1" applyFont="1" applyFill="1" applyBorder="1" applyAlignment="1">
      <alignment horizontal="left" vertical="center" wrapText="1"/>
    </xf>
    <xf numFmtId="0" fontId="1" fillId="0" borderId="0" xfId="0" applyFont="1" applyAlignment="1">
      <alignment/>
    </xf>
    <xf numFmtId="0" fontId="1" fillId="0" borderId="0" xfId="0" applyFont="1" applyBorder="1" applyAlignment="1">
      <alignment/>
    </xf>
    <xf numFmtId="0" fontId="1" fillId="0" borderId="0" xfId="0" applyFont="1" applyAlignment="1">
      <alignment vertical="center"/>
    </xf>
    <xf numFmtId="1" fontId="1"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3" fontId="1"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left" vertical="center" wrapText="1"/>
    </xf>
    <xf numFmtId="179" fontId="7" fillId="0" borderId="10" xfId="0" applyNumberFormat="1" applyFont="1" applyFill="1" applyBorder="1" applyAlignment="1">
      <alignment horizontal="right" vertical="center" wrapText="1"/>
    </xf>
    <xf numFmtId="179" fontId="7" fillId="0" borderId="0" xfId="0" applyNumberFormat="1" applyFont="1" applyFill="1" applyBorder="1" applyAlignment="1">
      <alignment horizontal="right" vertical="center" wrapText="1"/>
    </xf>
    <xf numFmtId="179" fontId="1" fillId="0" borderId="10" xfId="0" applyNumberFormat="1" applyFont="1" applyFill="1" applyBorder="1" applyAlignment="1">
      <alignment vertical="center" wrapText="1"/>
    </xf>
    <xf numFmtId="179" fontId="1" fillId="0" borderId="0" xfId="0" applyNumberFormat="1" applyFont="1" applyFill="1" applyBorder="1" applyAlignment="1">
      <alignment vertical="center" wrapText="1"/>
    </xf>
    <xf numFmtId="175" fontId="7" fillId="0" borderId="0" xfId="0" applyNumberFormat="1" applyFont="1" applyFill="1" applyBorder="1" applyAlignment="1">
      <alignment horizontal="left" vertical="center" wrapText="1"/>
    </xf>
    <xf numFmtId="179" fontId="1" fillId="0" borderId="0" xfId="0" applyNumberFormat="1" applyFont="1" applyBorder="1" applyAlignment="1">
      <alignment/>
    </xf>
    <xf numFmtId="179" fontId="7" fillId="0" borderId="0" xfId="0" applyNumberFormat="1" applyFont="1" applyBorder="1" applyAlignment="1">
      <alignment/>
    </xf>
    <xf numFmtId="0" fontId="7" fillId="0" borderId="0" xfId="0" applyFont="1" applyAlignment="1">
      <alignment/>
    </xf>
    <xf numFmtId="17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center" wrapText="1"/>
    </xf>
    <xf numFmtId="175" fontId="7" fillId="0" borderId="0" xfId="0" applyNumberFormat="1" applyFont="1" applyFill="1" applyBorder="1" applyAlignment="1">
      <alignment horizontal="left" wrapText="1"/>
    </xf>
    <xf numFmtId="179" fontId="7" fillId="0" borderId="10" xfId="0" applyNumberFormat="1" applyFont="1" applyFill="1" applyBorder="1" applyAlignment="1">
      <alignment horizontal="right" wrapText="1"/>
    </xf>
    <xf numFmtId="179" fontId="7" fillId="0" borderId="0" xfId="0" applyNumberFormat="1" applyFont="1" applyFill="1" applyBorder="1" applyAlignment="1">
      <alignment horizontal="right" wrapText="1"/>
    </xf>
    <xf numFmtId="0" fontId="1" fillId="0" borderId="0" xfId="0" applyFont="1" applyAlignment="1">
      <alignment/>
    </xf>
    <xf numFmtId="172" fontId="1" fillId="0" borderId="10" xfId="0" applyNumberFormat="1" applyFont="1" applyFill="1" applyBorder="1" applyAlignment="1">
      <alignment horizontal="right" vertical="center" wrapText="1"/>
    </xf>
    <xf numFmtId="49" fontId="9" fillId="0" borderId="0" xfId="0" applyNumberFormat="1" applyFont="1" applyFill="1" applyAlignment="1">
      <alignment horizontal="center" vertical="center" wrapText="1"/>
    </xf>
    <xf numFmtId="0" fontId="8" fillId="0" borderId="0" xfId="0" applyFont="1" applyFill="1" applyAlignment="1">
      <alignment/>
    </xf>
    <xf numFmtId="49" fontId="8" fillId="33" borderId="11" xfId="0" applyNumberFormat="1" applyFont="1" applyFill="1" applyBorder="1" applyAlignment="1">
      <alignment horizontal="left" vertical="center" wrapText="1"/>
    </xf>
    <xf numFmtId="49" fontId="8" fillId="33" borderId="12" xfId="0" applyNumberFormat="1" applyFont="1" applyFill="1" applyBorder="1" applyAlignment="1">
      <alignment horizontal="center" vertical="center" wrapText="1"/>
    </xf>
    <xf numFmtId="49" fontId="8" fillId="0" borderId="0" xfId="0" applyNumberFormat="1" applyFont="1" applyFill="1" applyBorder="1" applyAlignment="1">
      <alignment/>
    </xf>
    <xf numFmtId="49" fontId="8" fillId="33" borderId="13" xfId="0" applyNumberFormat="1" applyFont="1" applyFill="1" applyBorder="1" applyAlignment="1">
      <alignment horizontal="center" vertical="center" wrapText="1"/>
    </xf>
    <xf numFmtId="49" fontId="8" fillId="33" borderId="14" xfId="0" applyNumberFormat="1" applyFont="1" applyFill="1" applyBorder="1" applyAlignment="1">
      <alignment horizontal="left" vertical="center" wrapText="1"/>
    </xf>
    <xf numFmtId="49" fontId="8" fillId="33" borderId="0" xfId="0" applyNumberFormat="1" applyFont="1" applyFill="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0" xfId="0" applyNumberFormat="1" applyFont="1" applyFill="1" applyAlignment="1">
      <alignment horizontal="right" vertical="center" wrapText="1"/>
    </xf>
    <xf numFmtId="49" fontId="8" fillId="0" borderId="16" xfId="0" applyNumberFormat="1" applyFont="1" applyFill="1" applyBorder="1" applyAlignment="1">
      <alignment/>
    </xf>
    <xf numFmtId="0" fontId="8" fillId="0" borderId="16" xfId="0" applyFont="1" applyFill="1" applyBorder="1" applyAlignment="1">
      <alignment/>
    </xf>
    <xf numFmtId="49" fontId="8" fillId="33" borderId="16" xfId="0" applyNumberFormat="1" applyFont="1" applyFill="1" applyBorder="1" applyAlignment="1">
      <alignment horizontal="left" vertical="center" wrapText="1"/>
    </xf>
    <xf numFmtId="179" fontId="8" fillId="33" borderId="16" xfId="0" applyNumberFormat="1" applyFont="1" applyFill="1" applyBorder="1" applyAlignment="1">
      <alignment horizontal="right" vertical="center" wrapText="1"/>
    </xf>
    <xf numFmtId="49" fontId="11" fillId="0" borderId="0" xfId="0" applyNumberFormat="1" applyFont="1" applyFill="1" applyBorder="1" applyAlignment="1">
      <alignment/>
    </xf>
    <xf numFmtId="0" fontId="11" fillId="0" borderId="0" xfId="0" applyFont="1" applyFill="1" applyAlignment="1">
      <alignment/>
    </xf>
    <xf numFmtId="49" fontId="8" fillId="33" borderId="17" xfId="0" applyNumberFormat="1" applyFont="1" applyFill="1" applyBorder="1" applyAlignment="1">
      <alignment horizontal="left" vertical="center" wrapText="1"/>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right" vertical="center" wrapText="1"/>
    </xf>
    <xf numFmtId="0" fontId="8" fillId="0" borderId="0" xfId="0" applyFont="1" applyAlignment="1">
      <alignment/>
    </xf>
    <xf numFmtId="49" fontId="8" fillId="33" borderId="18" xfId="0" applyNumberFormat="1" applyFont="1" applyFill="1" applyBorder="1" applyAlignment="1">
      <alignment horizontal="left" vertical="center" wrapText="1"/>
    </xf>
    <xf numFmtId="49" fontId="8" fillId="33" borderId="15" xfId="0" applyNumberFormat="1"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175" fontId="8" fillId="0" borderId="0" xfId="0" applyNumberFormat="1" applyFont="1" applyFill="1" applyBorder="1" applyAlignment="1">
      <alignment horizontal="left" vertical="center" wrapText="1"/>
    </xf>
    <xf numFmtId="49" fontId="8" fillId="33" borderId="17" xfId="0" applyNumberFormat="1"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49" fontId="2" fillId="0" borderId="0" xfId="0" applyNumberFormat="1" applyFont="1" applyFill="1" applyBorder="1" applyAlignment="1">
      <alignment vertical="center" wrapText="1"/>
    </xf>
    <xf numFmtId="49" fontId="8" fillId="33" borderId="0" xfId="0" applyNumberFormat="1" applyFont="1" applyFill="1" applyBorder="1" applyAlignment="1">
      <alignment horizontal="left" vertical="center" wrapText="1"/>
    </xf>
    <xf numFmtId="49" fontId="3" fillId="33" borderId="0" xfId="0" applyNumberFormat="1" applyFont="1" applyFill="1" applyAlignment="1">
      <alignment horizontal="left" vertical="center" wrapText="1"/>
    </xf>
    <xf numFmtId="49" fontId="3" fillId="33" borderId="0" xfId="0" applyNumberFormat="1" applyFont="1" applyFill="1" applyBorder="1" applyAlignment="1">
      <alignment vertical="center" wrapText="1"/>
    </xf>
    <xf numFmtId="0" fontId="2" fillId="0" borderId="0" xfId="0" applyFont="1" applyAlignment="1">
      <alignment/>
    </xf>
    <xf numFmtId="0" fontId="8" fillId="0" borderId="0" xfId="0" applyFont="1" applyBorder="1" applyAlignment="1">
      <alignment/>
    </xf>
    <xf numFmtId="0" fontId="3" fillId="0" borderId="0" xfId="0" applyFont="1" applyAlignment="1">
      <alignment/>
    </xf>
    <xf numFmtId="0" fontId="3" fillId="0" borderId="0" xfId="0" applyFont="1" applyBorder="1" applyAlignment="1">
      <alignment/>
    </xf>
    <xf numFmtId="179" fontId="9" fillId="33" borderId="0" xfId="0" applyNumberFormat="1" applyFont="1" applyFill="1" applyAlignment="1">
      <alignment horizontal="right" vertical="center" wrapText="1"/>
    </xf>
    <xf numFmtId="172" fontId="9" fillId="33" borderId="0" xfId="0" applyNumberFormat="1" applyFont="1" applyFill="1" applyAlignment="1">
      <alignment horizontal="right" vertical="center" wrapText="1"/>
    </xf>
    <xf numFmtId="0" fontId="9" fillId="0" borderId="0" xfId="0" applyFont="1" applyAlignment="1">
      <alignment/>
    </xf>
    <xf numFmtId="49" fontId="3" fillId="33" borderId="0" xfId="0" applyNumberFormat="1" applyFont="1" applyFill="1" applyAlignment="1">
      <alignment horizontal="right" vertical="center" wrapText="1"/>
    </xf>
    <xf numFmtId="49" fontId="9"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left" vertical="center" wrapText="1"/>
    </xf>
    <xf numFmtId="49" fontId="8" fillId="33" borderId="0" xfId="0" applyNumberFormat="1" applyFont="1" applyFill="1" applyBorder="1" applyAlignment="1">
      <alignment horizontal="center" vertical="center" wrapText="1"/>
    </xf>
    <xf numFmtId="49" fontId="8" fillId="33" borderId="20" xfId="0" applyNumberFormat="1" applyFont="1" applyFill="1" applyBorder="1" applyAlignment="1">
      <alignment horizontal="left" vertical="center" wrapText="1"/>
    </xf>
    <xf numFmtId="49" fontId="8" fillId="33" borderId="21" xfId="0" applyNumberFormat="1" applyFont="1" applyFill="1" applyBorder="1" applyAlignment="1">
      <alignment horizontal="left"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left" vertical="center" wrapText="1"/>
    </xf>
    <xf numFmtId="49" fontId="8" fillId="33" borderId="0" xfId="0" applyNumberFormat="1" applyFont="1" applyFill="1" applyBorder="1" applyAlignment="1">
      <alignment vertical="center" wrapText="1"/>
    </xf>
    <xf numFmtId="49" fontId="3" fillId="33" borderId="16" xfId="0" applyNumberFormat="1" applyFont="1" applyFill="1" applyBorder="1" applyAlignment="1">
      <alignment horizontal="left" vertical="center" wrapText="1"/>
    </xf>
    <xf numFmtId="49" fontId="8" fillId="33" borderId="10" xfId="0" applyNumberFormat="1" applyFont="1" applyFill="1" applyBorder="1" applyAlignment="1">
      <alignment horizontal="left"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left" vertical="center" wrapText="1"/>
    </xf>
    <xf numFmtId="49"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wrapText="1"/>
    </xf>
    <xf numFmtId="49" fontId="3" fillId="0" borderId="24" xfId="0" applyNumberFormat="1" applyFont="1" applyFill="1" applyBorder="1" applyAlignment="1">
      <alignment vertical="center" wrapText="1"/>
    </xf>
    <xf numFmtId="49" fontId="3" fillId="0" borderId="24" xfId="0" applyNumberFormat="1" applyFont="1" applyFill="1" applyBorder="1" applyAlignment="1">
      <alignment horizontal="right" vertical="center" wrapText="1"/>
    </xf>
    <xf numFmtId="49" fontId="3" fillId="0" borderId="0" xfId="0" applyNumberFormat="1" applyFont="1" applyFill="1" applyBorder="1" applyAlignment="1">
      <alignment wrapText="1"/>
    </xf>
    <xf numFmtId="49" fontId="2" fillId="33" borderId="18" xfId="0" applyNumberFormat="1" applyFont="1" applyFill="1" applyBorder="1" applyAlignment="1">
      <alignment horizontal="left" vertical="center" wrapText="1"/>
    </xf>
    <xf numFmtId="49" fontId="2" fillId="33" borderId="12" xfId="0" applyNumberFormat="1" applyFont="1" applyFill="1" applyBorder="1" applyAlignment="1">
      <alignment horizontal="left" vertical="center" wrapText="1"/>
    </xf>
    <xf numFmtId="49" fontId="2" fillId="33" borderId="11"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5" xfId="0" applyNumberFormat="1" applyFont="1" applyFill="1" applyBorder="1" applyAlignment="1">
      <alignment horizontal="left" vertical="center" wrapText="1"/>
    </xf>
    <xf numFmtId="49" fontId="2" fillId="33" borderId="26" xfId="0" applyNumberFormat="1" applyFont="1" applyFill="1" applyBorder="1" applyAlignment="1">
      <alignment horizontal="center" vertical="center" wrapText="1"/>
    </xf>
    <xf numFmtId="49" fontId="2" fillId="33" borderId="27" xfId="0" applyNumberFormat="1" applyFont="1" applyFill="1" applyBorder="1" applyAlignment="1">
      <alignment horizontal="center" vertical="center" wrapText="1"/>
    </xf>
    <xf numFmtId="49" fontId="2" fillId="33" borderId="28" xfId="0" applyNumberFormat="1" applyFont="1" applyFill="1" applyBorder="1" applyAlignment="1">
      <alignment horizontal="center" vertical="center" wrapText="1"/>
    </xf>
    <xf numFmtId="49" fontId="2" fillId="33" borderId="23"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0" fontId="11" fillId="0" borderId="0" xfId="0" applyFont="1" applyAlignment="1">
      <alignment/>
    </xf>
    <xf numFmtId="49" fontId="8" fillId="33" borderId="25" xfId="0" applyNumberFormat="1" applyFont="1" applyFill="1" applyBorder="1" applyAlignment="1">
      <alignment horizontal="left" vertical="center" wrapText="1"/>
    </xf>
    <xf numFmtId="0" fontId="8" fillId="0" borderId="0" xfId="0" applyFont="1" applyAlignment="1">
      <alignment/>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horizontal="center" vertical="center" wrapText="1"/>
    </xf>
    <xf numFmtId="0" fontId="8" fillId="0" borderId="21" xfId="0" applyFont="1" applyBorder="1" applyAlignment="1">
      <alignment/>
    </xf>
    <xf numFmtId="49" fontId="8" fillId="33" borderId="29" xfId="0" applyNumberFormat="1" applyFont="1" applyFill="1" applyBorder="1" applyAlignment="1">
      <alignment horizontal="left" vertical="center" wrapText="1"/>
    </xf>
    <xf numFmtId="175" fontId="9" fillId="33" borderId="0" xfId="0" applyNumberFormat="1" applyFont="1" applyFill="1" applyBorder="1" applyAlignment="1">
      <alignment horizontal="left" vertical="center" wrapText="1"/>
    </xf>
    <xf numFmtId="172" fontId="6" fillId="33" borderId="24" xfId="0" applyNumberFormat="1" applyFont="1" applyFill="1" applyBorder="1" applyAlignment="1">
      <alignment vertical="center" wrapText="1"/>
    </xf>
    <xf numFmtId="0" fontId="1" fillId="0" borderId="0" xfId="0" applyFont="1" applyAlignment="1">
      <alignment horizontal="center"/>
    </xf>
    <xf numFmtId="175" fontId="1" fillId="0" borderId="0" xfId="0" applyNumberFormat="1" applyFont="1" applyFill="1" applyBorder="1" applyAlignment="1">
      <alignment horizontal="left" vertical="center" wrapText="1"/>
    </xf>
    <xf numFmtId="0" fontId="1" fillId="0" borderId="0" xfId="0" applyFont="1" applyAlignment="1">
      <alignment/>
    </xf>
    <xf numFmtId="0" fontId="6" fillId="0" borderId="0" xfId="0" applyFont="1" applyAlignment="1">
      <alignment/>
    </xf>
    <xf numFmtId="179" fontId="1" fillId="0" borderId="10" xfId="0" applyNumberFormat="1" applyFont="1" applyBorder="1" applyAlignment="1">
      <alignment/>
    </xf>
    <xf numFmtId="179" fontId="1" fillId="0" borderId="0" xfId="0" applyNumberFormat="1" applyFont="1" applyAlignment="1">
      <alignment/>
    </xf>
    <xf numFmtId="179" fontId="7" fillId="0" borderId="10" xfId="0" applyNumberFormat="1" applyFont="1" applyBorder="1" applyAlignment="1">
      <alignment/>
    </xf>
    <xf numFmtId="0" fontId="0" fillId="0" borderId="0" xfId="0" applyBorder="1" applyAlignment="1">
      <alignment/>
    </xf>
    <xf numFmtId="179" fontId="1" fillId="0" borderId="0" xfId="0" applyNumberFormat="1" applyFont="1" applyAlignment="1">
      <alignment/>
    </xf>
    <xf numFmtId="179" fontId="1" fillId="0" borderId="1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179" fontId="8" fillId="33" borderId="0" xfId="0" applyNumberFormat="1" applyFont="1" applyFill="1" applyBorder="1" applyAlignment="1">
      <alignment horizontal="right" vertical="center" wrapText="1"/>
    </xf>
    <xf numFmtId="172" fontId="8" fillId="33" borderId="0"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181" fontId="7" fillId="0" borderId="0" xfId="0" applyNumberFormat="1" applyFont="1" applyBorder="1" applyAlignment="1">
      <alignment/>
    </xf>
    <xf numFmtId="181" fontId="1" fillId="0" borderId="0" xfId="0" applyNumberFormat="1" applyFont="1" applyBorder="1" applyAlignment="1">
      <alignment/>
    </xf>
    <xf numFmtId="181" fontId="7" fillId="0" borderId="0" xfId="0" applyNumberFormat="1" applyFont="1" applyFill="1" applyBorder="1" applyAlignment="1">
      <alignment horizontal="right" vertical="center" wrapText="1"/>
    </xf>
    <xf numFmtId="181" fontId="1" fillId="0" borderId="0" xfId="0" applyNumberFormat="1" applyFont="1" applyFill="1" applyBorder="1" applyAlignment="1">
      <alignment horizontal="right" vertical="center" wrapText="1"/>
    </xf>
    <xf numFmtId="49" fontId="2" fillId="33" borderId="30" xfId="0" applyNumberFormat="1" applyFont="1" applyFill="1" applyBorder="1" applyAlignment="1">
      <alignment horizontal="center" vertical="center" wrapText="1"/>
    </xf>
    <xf numFmtId="49" fontId="2" fillId="33" borderId="25" xfId="0" applyNumberFormat="1" applyFont="1" applyFill="1" applyBorder="1" applyAlignment="1">
      <alignment horizontal="center" vertical="center" wrapText="1"/>
    </xf>
    <xf numFmtId="49" fontId="0" fillId="33" borderId="14" xfId="0" applyNumberFormat="1" applyFont="1" applyFill="1" applyBorder="1" applyAlignment="1">
      <alignment horizontal="center" vertical="center" wrapText="1"/>
    </xf>
    <xf numFmtId="49" fontId="2" fillId="33" borderId="31" xfId="0" applyNumberFormat="1" applyFont="1" applyFill="1" applyBorder="1" applyAlignment="1">
      <alignment vertical="center" wrapText="1"/>
    </xf>
    <xf numFmtId="49" fontId="2" fillId="33" borderId="24" xfId="0" applyNumberFormat="1" applyFont="1" applyFill="1" applyBorder="1" applyAlignment="1">
      <alignment vertical="center" wrapText="1"/>
    </xf>
    <xf numFmtId="49" fontId="2" fillId="33" borderId="32" xfId="0" applyNumberFormat="1" applyFont="1" applyFill="1" applyBorder="1" applyAlignment="1">
      <alignment horizontal="center" vertical="center" wrapText="1"/>
    </xf>
    <xf numFmtId="179" fontId="3" fillId="0" borderId="0" xfId="0" applyNumberFormat="1" applyFont="1" applyAlignment="1">
      <alignment horizontal="right"/>
    </xf>
    <xf numFmtId="179" fontId="3" fillId="0" borderId="0" xfId="0" applyNumberFormat="1" applyFont="1" applyAlignment="1">
      <alignment horizontal="left"/>
    </xf>
    <xf numFmtId="172" fontId="8" fillId="33" borderId="16" xfId="0" applyNumberFormat="1" applyFont="1" applyFill="1" applyBorder="1" applyAlignment="1">
      <alignment vertical="center" wrapText="1"/>
    </xf>
    <xf numFmtId="172" fontId="8" fillId="33" borderId="24"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8" fillId="0" borderId="0" xfId="0" applyFont="1" applyAlignment="1">
      <alignment/>
    </xf>
    <xf numFmtId="182" fontId="7" fillId="0" borderId="10"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79" fontId="8" fillId="33" borderId="14" xfId="0" applyNumberFormat="1" applyFont="1" applyFill="1" applyBorder="1" applyAlignment="1">
      <alignment horizontal="right" vertical="center" wrapText="1"/>
    </xf>
    <xf numFmtId="179" fontId="8" fillId="33" borderId="0" xfId="0" applyNumberFormat="1" applyFont="1" applyFill="1" applyAlignment="1">
      <alignment horizontal="right" vertical="center" wrapText="1"/>
    </xf>
    <xf numFmtId="172" fontId="8" fillId="33" borderId="0" xfId="0" applyNumberFormat="1" applyFont="1" applyFill="1" applyAlignment="1">
      <alignment horizontal="right" vertical="center" wrapText="1"/>
    </xf>
    <xf numFmtId="172" fontId="8" fillId="33" borderId="14" xfId="0" applyNumberFormat="1" applyFont="1" applyFill="1" applyBorder="1" applyAlignment="1">
      <alignment horizontal="right" vertical="center" wrapText="1"/>
    </xf>
    <xf numFmtId="173" fontId="8" fillId="33" borderId="0" xfId="0" applyNumberFormat="1" applyFont="1" applyFill="1" applyAlignment="1">
      <alignment horizontal="right" vertical="center" wrapText="1"/>
    </xf>
    <xf numFmtId="172" fontId="8" fillId="33" borderId="10" xfId="0" applyNumberFormat="1" applyFont="1" applyFill="1" applyBorder="1" applyAlignment="1">
      <alignment vertical="center" wrapText="1"/>
    </xf>
    <xf numFmtId="172" fontId="8" fillId="33" borderId="0" xfId="0" applyNumberFormat="1" applyFont="1" applyFill="1" applyBorder="1" applyAlignment="1">
      <alignment vertical="center" wrapText="1"/>
    </xf>
    <xf numFmtId="49" fontId="8" fillId="33" borderId="0" xfId="0" applyNumberFormat="1" applyFont="1" applyFill="1" applyBorder="1" applyAlignment="1">
      <alignment horizontal="right" vertical="center" wrapText="1"/>
    </xf>
    <xf numFmtId="179" fontId="9" fillId="33" borderId="14" xfId="0" applyNumberFormat="1" applyFont="1" applyFill="1" applyBorder="1" applyAlignment="1">
      <alignment horizontal="right" vertical="center" wrapText="1"/>
    </xf>
    <xf numFmtId="172" fontId="1" fillId="33" borderId="14" xfId="0" applyNumberFormat="1" applyFont="1" applyFill="1" applyBorder="1" applyAlignment="1">
      <alignment horizontal="right" vertical="center" wrapText="1"/>
    </xf>
    <xf numFmtId="172" fontId="1" fillId="33" borderId="0" xfId="0" applyNumberFormat="1" applyFont="1" applyFill="1" applyBorder="1" applyAlignment="1">
      <alignment horizontal="right" vertical="center" wrapText="1"/>
    </xf>
    <xf numFmtId="179" fontId="1" fillId="33" borderId="14" xfId="0" applyNumberFormat="1" applyFont="1" applyFill="1" applyBorder="1" applyAlignment="1">
      <alignment horizontal="right" vertical="center" wrapText="1"/>
    </xf>
    <xf numFmtId="179" fontId="1" fillId="33" borderId="0" xfId="0" applyNumberFormat="1" applyFont="1" applyFill="1" applyBorder="1" applyAlignment="1">
      <alignment horizontal="right" vertical="center" wrapText="1"/>
    </xf>
    <xf numFmtId="179" fontId="1" fillId="0" borderId="10" xfId="0" applyNumberFormat="1" applyFont="1" applyFill="1" applyBorder="1" applyAlignment="1">
      <alignment horizontal="right" vertical="center" wrapText="1"/>
    </xf>
    <xf numFmtId="179" fontId="1" fillId="0" borderId="0" xfId="0" applyNumberFormat="1" applyFont="1" applyFill="1" applyBorder="1" applyAlignment="1">
      <alignment horizontal="right" vertical="center" wrapText="1"/>
    </xf>
    <xf numFmtId="179" fontId="1" fillId="0" borderId="0" xfId="0" applyNumberFormat="1" applyFont="1" applyAlignment="1">
      <alignment horizontal="right"/>
    </xf>
    <xf numFmtId="179" fontId="1" fillId="0" borderId="10" xfId="0" applyNumberFormat="1" applyFont="1" applyBorder="1" applyAlignment="1">
      <alignment horizontal="right"/>
    </xf>
    <xf numFmtId="182" fontId="1" fillId="0" borderId="10" xfId="0" applyNumberFormat="1" applyFont="1" applyFill="1" applyBorder="1" applyAlignment="1">
      <alignment horizontal="right" vertical="center" wrapText="1"/>
    </xf>
    <xf numFmtId="182"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8" fillId="33" borderId="16"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32" xfId="0" applyNumberFormat="1" applyFont="1" applyFill="1" applyBorder="1" applyAlignment="1">
      <alignment horizontal="left" vertical="center" wrapText="1"/>
    </xf>
    <xf numFmtId="49" fontId="2" fillId="33" borderId="12" xfId="0" applyNumberFormat="1" applyFont="1" applyFill="1" applyBorder="1" applyAlignment="1">
      <alignment horizontal="right" vertical="center" wrapText="1"/>
    </xf>
    <xf numFmtId="49" fontId="8" fillId="33" borderId="16" xfId="0" applyNumberFormat="1" applyFont="1" applyFill="1" applyBorder="1" applyAlignment="1">
      <alignment vertical="center" wrapText="1"/>
    </xf>
    <xf numFmtId="49" fontId="8" fillId="33" borderId="24" xfId="0" applyNumberFormat="1" applyFont="1" applyFill="1" applyBorder="1" applyAlignment="1">
      <alignment vertical="center" wrapText="1"/>
    </xf>
    <xf numFmtId="49" fontId="8" fillId="33" borderId="12" xfId="0" applyNumberFormat="1" applyFont="1" applyFill="1" applyBorder="1" applyAlignment="1">
      <alignment horizontal="right" vertical="center" wrapText="1"/>
    </xf>
    <xf numFmtId="49" fontId="8" fillId="33" borderId="14" xfId="0" applyNumberFormat="1" applyFont="1" applyFill="1" applyBorder="1" applyAlignment="1">
      <alignment horizontal="right" vertical="center" wrapText="1"/>
    </xf>
    <xf numFmtId="49" fontId="8" fillId="33" borderId="11" xfId="0" applyNumberFormat="1" applyFont="1" applyFill="1" applyBorder="1" applyAlignment="1">
      <alignment horizontal="right" vertical="center" wrapText="1"/>
    </xf>
    <xf numFmtId="49" fontId="2" fillId="33" borderId="14" xfId="0" applyNumberFormat="1" applyFont="1" applyFill="1" applyBorder="1" applyAlignment="1">
      <alignment horizontal="right" vertical="center" wrapText="1"/>
    </xf>
    <xf numFmtId="49" fontId="2" fillId="33" borderId="23"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vertical="center" wrapText="1"/>
    </xf>
    <xf numFmtId="49" fontId="8" fillId="0" borderId="0" xfId="0" applyNumberFormat="1" applyFont="1" applyFill="1" applyBorder="1" applyAlignment="1">
      <alignment horizontal="right" vertical="center" wrapText="1"/>
    </xf>
    <xf numFmtId="1" fontId="1" fillId="0" borderId="0" xfId="0" applyNumberFormat="1" applyFont="1" applyFill="1" applyBorder="1" applyAlignment="1">
      <alignment horizontal="right" wrapText="1"/>
    </xf>
    <xf numFmtId="49" fontId="9" fillId="0" borderId="0" xfId="0" applyNumberFormat="1" applyFont="1" applyFill="1" applyBorder="1" applyAlignment="1">
      <alignment/>
    </xf>
    <xf numFmtId="0" fontId="9" fillId="0" borderId="0" xfId="0" applyFont="1" applyFill="1" applyAlignment="1">
      <alignment/>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0" fontId="8" fillId="0" borderId="0" xfId="0" applyFont="1" applyAlignment="1">
      <alignment horizontal="left"/>
    </xf>
    <xf numFmtId="49" fontId="2" fillId="33" borderId="28"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0" fontId="2" fillId="0" borderId="0" xfId="0" applyFont="1" applyBorder="1" applyAlignment="1">
      <alignment/>
    </xf>
    <xf numFmtId="49" fontId="2" fillId="33" borderId="11" xfId="0" applyNumberFormat="1" applyFont="1" applyFill="1" applyBorder="1" applyAlignment="1">
      <alignment horizontal="center" vertical="center" wrapText="1"/>
    </xf>
    <xf numFmtId="0" fontId="1" fillId="0" borderId="0" xfId="0" applyFont="1" applyAlignment="1">
      <alignment/>
    </xf>
    <xf numFmtId="179" fontId="1" fillId="0" borderId="0" xfId="0" applyNumberFormat="1" applyFont="1" applyBorder="1" applyAlignment="1">
      <alignment/>
    </xf>
    <xf numFmtId="0" fontId="1" fillId="0" borderId="0" xfId="0" applyFont="1" applyAlignment="1">
      <alignment/>
    </xf>
    <xf numFmtId="0" fontId="1" fillId="0" borderId="0" xfId="0" applyFont="1" applyAlignment="1">
      <alignment vertical="center"/>
    </xf>
    <xf numFmtId="172" fontId="1" fillId="33" borderId="0" xfId="0" applyNumberFormat="1" applyFont="1" applyFill="1" applyAlignment="1">
      <alignment horizontal="right" vertical="center" wrapText="1"/>
    </xf>
    <xf numFmtId="179" fontId="1" fillId="33" borderId="0" xfId="0" applyNumberFormat="1" applyFont="1" applyFill="1" applyAlignment="1">
      <alignment horizontal="right" vertical="center" wrapText="1"/>
    </xf>
    <xf numFmtId="173" fontId="1" fillId="33" borderId="0" xfId="0" applyNumberFormat="1" applyFont="1" applyFill="1" applyAlignment="1">
      <alignment horizontal="right" vertical="center" wrapText="1"/>
    </xf>
    <xf numFmtId="173" fontId="1" fillId="33" borderId="0" xfId="0" applyNumberFormat="1" applyFont="1" applyFill="1" applyBorder="1" applyAlignment="1">
      <alignment horizontal="right" vertical="center" wrapText="1"/>
    </xf>
    <xf numFmtId="182" fontId="7" fillId="0" borderId="0" xfId="0" applyNumberFormat="1" applyFont="1" applyFill="1" applyBorder="1" applyAlignment="1">
      <alignment vertical="center" wrapText="1"/>
    </xf>
    <xf numFmtId="179" fontId="7" fillId="0" borderId="0" xfId="0" applyNumberFormat="1" applyFont="1" applyBorder="1" applyAlignment="1">
      <alignment horizontal="right"/>
    </xf>
    <xf numFmtId="0" fontId="8" fillId="0" borderId="0" xfId="0" applyFont="1" applyAlignment="1">
      <alignment/>
    </xf>
    <xf numFmtId="0" fontId="11" fillId="0" borderId="0" xfId="0" applyFont="1" applyAlignment="1">
      <alignment vertical="center" wrapText="1"/>
    </xf>
    <xf numFmtId="0" fontId="8" fillId="0" borderId="0" xfId="0" applyFont="1" applyFill="1" applyBorder="1" applyAlignment="1">
      <alignment/>
    </xf>
    <xf numFmtId="176" fontId="10" fillId="0" borderId="0" xfId="0" applyNumberFormat="1" applyFont="1" applyBorder="1" applyAlignment="1">
      <alignment horizontal="right" vertical="center"/>
    </xf>
    <xf numFmtId="0" fontId="11" fillId="0" borderId="0" xfId="0" applyFont="1"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Fill="1" applyBorder="1" applyAlignment="1">
      <alignment vertical="center" wrapText="1"/>
    </xf>
    <xf numFmtId="1" fontId="11" fillId="0" borderId="0" xfId="0" applyNumberFormat="1" applyFont="1" applyFill="1" applyBorder="1" applyAlignment="1">
      <alignment horizontal="center" vertical="center" wrapText="1"/>
    </xf>
    <xf numFmtId="0" fontId="11" fillId="0" borderId="0" xfId="0" applyFont="1" applyAlignment="1">
      <alignment horizontal="right"/>
    </xf>
    <xf numFmtId="175" fontId="8" fillId="33" borderId="32" xfId="0" applyNumberFormat="1" applyFont="1" applyFill="1" applyBorder="1" applyAlignment="1">
      <alignment horizontal="center" vertical="center" wrapText="1"/>
    </xf>
    <xf numFmtId="0" fontId="8" fillId="0" borderId="0" xfId="0" applyFont="1" applyFill="1" applyAlignment="1">
      <alignment/>
    </xf>
    <xf numFmtId="49" fontId="9" fillId="33" borderId="0" xfId="0" applyNumberFormat="1" applyFont="1" applyFill="1" applyAlignment="1">
      <alignment horizontal="left" vertical="center" wrapText="1"/>
    </xf>
    <xf numFmtId="0" fontId="9" fillId="0" borderId="0" xfId="0" applyFont="1" applyAlignment="1">
      <alignment vertical="center" wrapText="1"/>
    </xf>
    <xf numFmtId="175" fontId="9" fillId="33" borderId="0" xfId="0" applyNumberFormat="1" applyFont="1" applyFill="1" applyBorder="1" applyAlignment="1">
      <alignment horizontal="center" vertical="center" wrapText="1"/>
    </xf>
    <xf numFmtId="0" fontId="8" fillId="0" borderId="0" xfId="0" applyFont="1" applyAlignment="1">
      <alignment/>
    </xf>
    <xf numFmtId="0" fontId="2" fillId="0" borderId="0" xfId="0" applyFont="1" applyBorder="1" applyAlignment="1">
      <alignment horizontal="right"/>
    </xf>
    <xf numFmtId="49" fontId="2" fillId="33" borderId="0" xfId="0" applyNumberFormat="1" applyFont="1" applyFill="1" applyAlignment="1">
      <alignment horizontal="right" vertical="center" wrapText="1"/>
    </xf>
    <xf numFmtId="0" fontId="8" fillId="0" borderId="0" xfId="0" applyFont="1" applyAlignment="1">
      <alignment horizontal="right"/>
    </xf>
    <xf numFmtId="49" fontId="2" fillId="0" borderId="0" xfId="0" applyNumberFormat="1" applyFont="1" applyFill="1" applyBorder="1" applyAlignment="1">
      <alignment horizontal="right" vertical="center" wrapText="1"/>
    </xf>
    <xf numFmtId="0" fontId="1" fillId="0" borderId="0" xfId="0" applyFont="1" applyAlignment="1">
      <alignment horizontal="right"/>
    </xf>
    <xf numFmtId="49" fontId="2" fillId="0" borderId="24" xfId="0" applyNumberFormat="1" applyFont="1" applyFill="1" applyBorder="1" applyAlignment="1">
      <alignment horizontal="right" vertical="center" wrapText="1"/>
    </xf>
    <xf numFmtId="179" fontId="1" fillId="0" borderId="0" xfId="0" applyNumberFormat="1"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49" fontId="2" fillId="0" borderId="0" xfId="0" applyNumberFormat="1" applyFont="1" applyFill="1" applyBorder="1" applyAlignment="1">
      <alignment wrapText="1"/>
    </xf>
    <xf numFmtId="0" fontId="2" fillId="0" borderId="0" xfId="0" applyFont="1" applyAlignment="1">
      <alignment/>
    </xf>
    <xf numFmtId="0" fontId="8" fillId="0" borderId="0" xfId="0" applyFont="1" applyAlignment="1">
      <alignment horizontal="center"/>
    </xf>
    <xf numFmtId="0" fontId="6" fillId="0" borderId="0" xfId="0" applyFont="1" applyAlignment="1">
      <alignment horizontal="right"/>
    </xf>
    <xf numFmtId="49" fontId="2" fillId="0" borderId="24" xfId="0" applyNumberFormat="1" applyFont="1" applyFill="1" applyBorder="1" applyAlignment="1">
      <alignment vertical="center" wrapText="1"/>
    </xf>
    <xf numFmtId="49" fontId="14" fillId="33" borderId="12" xfId="0" applyNumberFormat="1" applyFont="1" applyFill="1" applyBorder="1" applyAlignment="1">
      <alignment horizontal="left" vertical="center" wrapText="1"/>
    </xf>
    <xf numFmtId="49" fontId="14" fillId="33" borderId="14" xfId="0" applyNumberFormat="1" applyFont="1" applyFill="1" applyBorder="1" applyAlignment="1">
      <alignment horizontal="left" vertical="center" wrapText="1"/>
    </xf>
    <xf numFmtId="179" fontId="2" fillId="0" borderId="0" xfId="0" applyNumberFormat="1" applyFont="1" applyFill="1" applyBorder="1" applyAlignment="1">
      <alignment horizontal="left" vertical="center" wrapText="1"/>
    </xf>
    <xf numFmtId="49" fontId="3" fillId="0" borderId="16" xfId="0" applyNumberFormat="1" applyFont="1" applyFill="1" applyBorder="1" applyAlignment="1">
      <alignment vertical="center" wrapText="1"/>
    </xf>
    <xf numFmtId="49" fontId="1" fillId="0"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16" fillId="33" borderId="23"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1" fillId="0" borderId="10" xfId="0" applyNumberFormat="1" applyFont="1" applyFill="1" applyBorder="1" applyAlignment="1">
      <alignment vertical="center"/>
    </xf>
    <xf numFmtId="49" fontId="1" fillId="0" borderId="0" xfId="0" applyNumberFormat="1" applyFont="1" applyFill="1" applyBorder="1" applyAlignment="1">
      <alignment vertical="center"/>
    </xf>
    <xf numFmtId="172" fontId="1" fillId="33" borderId="0" xfId="0" applyNumberFormat="1" applyFont="1" applyFill="1" applyBorder="1" applyAlignment="1">
      <alignment horizontal="right" vertical="center"/>
    </xf>
    <xf numFmtId="179" fontId="1" fillId="33" borderId="0"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2" fontId="1" fillId="33" borderId="10" xfId="0" applyNumberFormat="1" applyFont="1" applyFill="1" applyBorder="1" applyAlignment="1">
      <alignment horizontal="right" vertical="center"/>
    </xf>
    <xf numFmtId="179" fontId="1" fillId="33" borderId="10" xfId="0" applyNumberFormat="1" applyFont="1" applyFill="1" applyBorder="1" applyAlignment="1">
      <alignment horizontal="right" vertical="center"/>
    </xf>
    <xf numFmtId="182" fontId="8" fillId="33" borderId="0" xfId="0" applyNumberFormat="1" applyFont="1" applyFill="1" applyAlignment="1">
      <alignment horizontal="right" vertical="center" wrapText="1"/>
    </xf>
    <xf numFmtId="49" fontId="3" fillId="34" borderId="0" xfId="0" applyNumberFormat="1" applyFont="1" applyFill="1" applyBorder="1" applyAlignment="1">
      <alignment horizontal="right" vertical="center" wrapText="1"/>
    </xf>
    <xf numFmtId="0" fontId="1" fillId="34" borderId="0" xfId="0" applyFont="1" applyFill="1" applyAlignment="1">
      <alignment/>
    </xf>
    <xf numFmtId="49" fontId="3" fillId="34" borderId="0" xfId="0" applyNumberFormat="1" applyFont="1" applyFill="1" applyBorder="1" applyAlignment="1">
      <alignment vertical="center" wrapText="1"/>
    </xf>
    <xf numFmtId="49" fontId="2" fillId="34" borderId="28" xfId="0" applyNumberFormat="1" applyFont="1" applyFill="1" applyBorder="1" applyAlignment="1">
      <alignment horizontal="left" vertical="center" wrapText="1"/>
    </xf>
    <xf numFmtId="49" fontId="2" fillId="34" borderId="26" xfId="0" applyNumberFormat="1" applyFont="1" applyFill="1" applyBorder="1" applyAlignment="1">
      <alignment horizontal="center" vertical="center" wrapText="1"/>
    </xf>
    <xf numFmtId="179" fontId="1" fillId="34" borderId="0" xfId="0" applyNumberFormat="1" applyFont="1" applyFill="1" applyBorder="1" applyAlignment="1">
      <alignment horizontal="right" vertical="center" wrapText="1"/>
    </xf>
    <xf numFmtId="179" fontId="7" fillId="34" borderId="0" xfId="0" applyNumberFormat="1" applyFont="1" applyFill="1" applyBorder="1" applyAlignment="1">
      <alignment horizontal="right" wrapText="1"/>
    </xf>
    <xf numFmtId="49" fontId="1" fillId="34" borderId="0" xfId="0" applyNumberFormat="1" applyFont="1" applyFill="1" applyBorder="1" applyAlignment="1">
      <alignment vertical="center" wrapText="1"/>
    </xf>
    <xf numFmtId="179" fontId="7" fillId="34" borderId="0" xfId="0" applyNumberFormat="1" applyFont="1" applyFill="1" applyBorder="1" applyAlignment="1">
      <alignment horizontal="right" vertical="center" wrapText="1"/>
    </xf>
    <xf numFmtId="49" fontId="7" fillId="34" borderId="0" xfId="0" applyNumberFormat="1" applyFont="1" applyFill="1" applyBorder="1" applyAlignment="1">
      <alignment vertical="center" wrapText="1"/>
    </xf>
    <xf numFmtId="172" fontId="7" fillId="34" borderId="0" xfId="0" applyNumberFormat="1" applyFont="1" applyFill="1" applyBorder="1" applyAlignment="1">
      <alignment horizontal="right" vertical="center" wrapText="1"/>
    </xf>
    <xf numFmtId="172" fontId="7" fillId="34" borderId="0" xfId="0" applyNumberFormat="1" applyFont="1" applyFill="1" applyAlignment="1">
      <alignment horizontal="right" vertical="center" wrapText="1"/>
    </xf>
    <xf numFmtId="0" fontId="8" fillId="34" borderId="0" xfId="0" applyFont="1" applyFill="1" applyAlignment="1">
      <alignment horizontal="left"/>
    </xf>
    <xf numFmtId="0" fontId="11" fillId="34" borderId="0" xfId="0" applyFont="1" applyFill="1" applyAlignment="1">
      <alignment/>
    </xf>
    <xf numFmtId="1" fontId="1" fillId="34" borderId="0" xfId="0" applyNumberFormat="1" applyFont="1" applyFill="1" applyBorder="1" applyAlignment="1">
      <alignment horizontal="left" vertical="center" wrapText="1"/>
    </xf>
    <xf numFmtId="0" fontId="0" fillId="34" borderId="0" xfId="0" applyFill="1" applyAlignment="1">
      <alignment/>
    </xf>
    <xf numFmtId="179" fontId="1" fillId="34" borderId="0" xfId="0" applyNumberFormat="1" applyFont="1" applyFill="1" applyBorder="1" applyAlignment="1">
      <alignment/>
    </xf>
    <xf numFmtId="179" fontId="3" fillId="34" borderId="0" xfId="0" applyNumberFormat="1" applyFont="1" applyFill="1" applyBorder="1" applyAlignment="1">
      <alignment horizontal="left" vertical="center" wrapText="1"/>
    </xf>
    <xf numFmtId="179" fontId="7" fillId="34" borderId="0" xfId="0" applyNumberFormat="1" applyFont="1" applyFill="1" applyBorder="1" applyAlignment="1">
      <alignment/>
    </xf>
    <xf numFmtId="0" fontId="9" fillId="34" borderId="0" xfId="0" applyFont="1" applyFill="1" applyAlignment="1">
      <alignment horizontal="left"/>
    </xf>
    <xf numFmtId="0" fontId="15" fillId="34" borderId="0" xfId="0" applyFont="1" applyFill="1" applyAlignment="1">
      <alignment/>
    </xf>
    <xf numFmtId="49" fontId="3" fillId="34" borderId="0" xfId="0" applyNumberFormat="1" applyFont="1" applyFill="1" applyBorder="1" applyAlignment="1">
      <alignment horizontal="center" vertical="center" wrapText="1"/>
    </xf>
    <xf numFmtId="49" fontId="3" fillId="34" borderId="24" xfId="0" applyNumberFormat="1" applyFont="1" applyFill="1" applyBorder="1" applyAlignment="1">
      <alignment vertical="center" wrapText="1"/>
    </xf>
    <xf numFmtId="179" fontId="1" fillId="34" borderId="0" xfId="0" applyNumberFormat="1" applyFont="1" applyFill="1" applyBorder="1" applyAlignment="1">
      <alignment vertical="center" wrapText="1"/>
    </xf>
    <xf numFmtId="0" fontId="8" fillId="34" borderId="0" xfId="0" applyFont="1" applyFill="1" applyAlignment="1">
      <alignment/>
    </xf>
    <xf numFmtId="49" fontId="8" fillId="34" borderId="0" xfId="0" applyNumberFormat="1" applyFont="1" applyFill="1" applyBorder="1" applyAlignment="1">
      <alignment vertical="center" wrapText="1"/>
    </xf>
    <xf numFmtId="0" fontId="8" fillId="34" borderId="0" xfId="0" applyFont="1" applyFill="1" applyAlignment="1">
      <alignment/>
    </xf>
    <xf numFmtId="49" fontId="8" fillId="33" borderId="32" xfId="0" applyNumberFormat="1" applyFont="1" applyFill="1" applyBorder="1" applyAlignment="1">
      <alignment horizontal="center" vertical="center" wrapText="1"/>
    </xf>
    <xf numFmtId="49" fontId="2" fillId="33" borderId="28" xfId="0" applyNumberFormat="1" applyFont="1" applyFill="1" applyBorder="1" applyAlignment="1">
      <alignment horizontal="right" vertical="center" wrapText="1"/>
    </xf>
    <xf numFmtId="49" fontId="2" fillId="33" borderId="2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19"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49" fontId="2" fillId="33" borderId="38" xfId="0" applyNumberFormat="1" applyFont="1" applyFill="1" applyBorder="1" applyAlignment="1">
      <alignment horizontal="left" vertical="center" wrapText="1"/>
    </xf>
    <xf numFmtId="49" fontId="2" fillId="33" borderId="0" xfId="0" applyNumberFormat="1" applyFont="1" applyFill="1" applyBorder="1" applyAlignment="1">
      <alignment horizontal="right" vertical="center" wrapText="1"/>
    </xf>
    <xf numFmtId="0" fontId="0" fillId="0" borderId="32" xfId="0" applyBorder="1" applyAlignment="1">
      <alignment/>
    </xf>
    <xf numFmtId="49" fontId="3" fillId="0" borderId="16" xfId="0" applyNumberFormat="1" applyFont="1" applyFill="1" applyBorder="1" applyAlignment="1">
      <alignment horizontal="right" vertical="center" wrapText="1"/>
    </xf>
    <xf numFmtId="49" fontId="2" fillId="33" borderId="10" xfId="0" applyNumberFormat="1" applyFont="1" applyFill="1" applyBorder="1" applyAlignment="1">
      <alignment horizontal="right" vertical="center" wrapText="1"/>
    </xf>
    <xf numFmtId="180" fontId="8" fillId="0" borderId="10" xfId="0" applyNumberFormat="1" applyFont="1" applyBorder="1" applyAlignment="1">
      <alignment vertical="center" wrapText="1"/>
    </xf>
    <xf numFmtId="180" fontId="8" fillId="0" borderId="0" xfId="0" applyNumberFormat="1" applyFont="1" applyAlignment="1">
      <alignment vertical="center" wrapText="1"/>
    </xf>
    <xf numFmtId="180" fontId="8" fillId="0" borderId="0" xfId="0" applyNumberFormat="1" applyFont="1" applyAlignment="1">
      <alignment horizontal="right" vertical="center" wrapText="1"/>
    </xf>
    <xf numFmtId="180" fontId="9" fillId="0" borderId="10" xfId="0" applyNumberFormat="1" applyFont="1" applyBorder="1" applyAlignment="1">
      <alignment vertical="center" wrapText="1"/>
    </xf>
    <xf numFmtId="180" fontId="9" fillId="0" borderId="0" xfId="0" applyNumberFormat="1" applyFont="1" applyAlignment="1">
      <alignment vertical="center" wrapText="1"/>
    </xf>
    <xf numFmtId="180" fontId="8" fillId="0" borderId="0" xfId="0" applyNumberFormat="1" applyFont="1" applyAlignment="1">
      <alignment/>
    </xf>
    <xf numFmtId="180" fontId="8" fillId="33" borderId="14" xfId="0" applyNumberFormat="1" applyFont="1" applyFill="1" applyBorder="1" applyAlignment="1">
      <alignment horizontal="right" vertical="center" wrapText="1"/>
    </xf>
    <xf numFmtId="180" fontId="8" fillId="33" borderId="0" xfId="0" applyNumberFormat="1" applyFont="1" applyFill="1" applyAlignment="1">
      <alignment horizontal="right" vertical="center" wrapText="1"/>
    </xf>
    <xf numFmtId="180" fontId="8" fillId="33" borderId="0" xfId="0" applyNumberFormat="1" applyFont="1" applyFill="1" applyBorder="1" applyAlignment="1">
      <alignment horizontal="right" vertical="center" wrapText="1"/>
    </xf>
    <xf numFmtId="180" fontId="8" fillId="33" borderId="10" xfId="0" applyNumberFormat="1" applyFont="1" applyFill="1" applyBorder="1" applyAlignment="1">
      <alignment horizontal="right" vertical="center" wrapText="1"/>
    </xf>
    <xf numFmtId="180" fontId="8" fillId="0" borderId="10" xfId="0" applyNumberFormat="1" applyFont="1" applyBorder="1" applyAlignment="1">
      <alignment/>
    </xf>
    <xf numFmtId="180" fontId="9" fillId="0" borderId="10" xfId="0" applyNumberFormat="1" applyFont="1" applyBorder="1" applyAlignment="1">
      <alignment/>
    </xf>
    <xf numFmtId="180" fontId="9" fillId="0" borderId="0" xfId="0" applyNumberFormat="1" applyFont="1" applyAlignment="1">
      <alignment/>
    </xf>
    <xf numFmtId="180" fontId="8" fillId="0" borderId="0" xfId="0" applyNumberFormat="1" applyFont="1" applyAlignment="1">
      <alignment horizontal="right"/>
    </xf>
    <xf numFmtId="180" fontId="8" fillId="0" borderId="0" xfId="0" applyNumberFormat="1" applyFont="1" applyAlignment="1">
      <alignment horizontal="right"/>
    </xf>
    <xf numFmtId="180" fontId="9" fillId="0" borderId="0" xfId="0" applyNumberFormat="1" applyFont="1" applyAlignment="1">
      <alignment horizontal="right"/>
    </xf>
    <xf numFmtId="180" fontId="8" fillId="0" borderId="10" xfId="0" applyNumberFormat="1" applyFont="1" applyBorder="1" applyAlignment="1">
      <alignment horizontal="right"/>
    </xf>
    <xf numFmtId="180" fontId="9" fillId="0" borderId="10" xfId="0" applyNumberFormat="1" applyFont="1" applyBorder="1" applyAlignment="1">
      <alignment horizontal="right"/>
    </xf>
    <xf numFmtId="179" fontId="3" fillId="0" borderId="0" xfId="0" applyNumberFormat="1" applyFont="1" applyAlignment="1">
      <alignment horizontal="center"/>
    </xf>
    <xf numFmtId="0" fontId="8" fillId="0" borderId="10" xfId="0" applyFont="1" applyBorder="1" applyAlignment="1">
      <alignment/>
    </xf>
    <xf numFmtId="179" fontId="1" fillId="0" borderId="0" xfId="0" applyNumberFormat="1" applyFont="1" applyAlignment="1">
      <alignment horizontal="right"/>
    </xf>
    <xf numFmtId="172" fontId="7" fillId="0" borderId="0" xfId="0" applyNumberFormat="1" applyFont="1" applyFill="1" applyBorder="1" applyAlignment="1">
      <alignment horizontal="right" vertical="center" wrapText="1"/>
    </xf>
    <xf numFmtId="180" fontId="7" fillId="0" borderId="0" xfId="0" applyNumberFormat="1" applyFont="1" applyFill="1" applyBorder="1" applyAlignment="1">
      <alignment horizontal="right" vertical="center" wrapText="1"/>
    </xf>
    <xf numFmtId="179" fontId="9" fillId="33" borderId="0" xfId="0" applyNumberFormat="1" applyFont="1" applyFill="1" applyBorder="1" applyAlignment="1">
      <alignment horizontal="right" vertical="center" wrapText="1"/>
    </xf>
    <xf numFmtId="179" fontId="8" fillId="33" borderId="10" xfId="0" applyNumberFormat="1" applyFont="1" applyFill="1" applyBorder="1" applyAlignment="1">
      <alignment horizontal="right" vertical="center" wrapText="1"/>
    </xf>
    <xf numFmtId="0" fontId="8" fillId="0" borderId="10" xfId="0" applyFont="1" applyBorder="1" applyAlignment="1">
      <alignment horizontal="right"/>
    </xf>
    <xf numFmtId="0" fontId="8" fillId="0" borderId="0" xfId="0" applyFont="1" applyAlignment="1">
      <alignment horizontal="right"/>
    </xf>
    <xf numFmtId="180" fontId="8" fillId="0" borderId="0" xfId="0" applyNumberFormat="1" applyFont="1" applyBorder="1" applyAlignment="1">
      <alignment horizontal="right"/>
    </xf>
    <xf numFmtId="180" fontId="8" fillId="0" borderId="0" xfId="0" applyNumberFormat="1" applyFont="1" applyBorder="1" applyAlignment="1">
      <alignment/>
    </xf>
    <xf numFmtId="180" fontId="9" fillId="0" borderId="0" xfId="0" applyNumberFormat="1" applyFont="1" applyBorder="1" applyAlignment="1">
      <alignment/>
    </xf>
    <xf numFmtId="0" fontId="9" fillId="0" borderId="0" xfId="0" applyFont="1" applyBorder="1" applyAlignment="1">
      <alignment/>
    </xf>
    <xf numFmtId="49" fontId="9" fillId="33" borderId="0" xfId="0" applyNumberFormat="1" applyFont="1" applyFill="1" applyAlignment="1">
      <alignment horizontal="right" vertical="center" wrapText="1"/>
    </xf>
    <xf numFmtId="180" fontId="8" fillId="0" borderId="10" xfId="0" applyNumberFormat="1" applyFont="1" applyBorder="1" applyAlignment="1">
      <alignment/>
    </xf>
    <xf numFmtId="180" fontId="8" fillId="0" borderId="0" xfId="0" applyNumberFormat="1" applyFont="1" applyAlignment="1">
      <alignment/>
    </xf>
    <xf numFmtId="49" fontId="3" fillId="0" borderId="16"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11" fillId="33" borderId="0" xfId="0" applyNumberFormat="1" applyFont="1" applyFill="1" applyBorder="1" applyAlignment="1">
      <alignment horizontal="left" vertical="center" wrapText="1"/>
    </xf>
    <xf numFmtId="175" fontId="8" fillId="33" borderId="0" xfId="0" applyNumberFormat="1" applyFont="1" applyFill="1" applyBorder="1" applyAlignment="1">
      <alignment horizontal="left" vertical="center" wrapText="1"/>
    </xf>
    <xf numFmtId="49" fontId="11" fillId="33" borderId="0" xfId="0" applyNumberFormat="1" applyFont="1" applyFill="1" applyAlignment="1">
      <alignment horizontal="left" vertical="center" wrapText="1"/>
    </xf>
    <xf numFmtId="175" fontId="9" fillId="33" borderId="0" xfId="0" applyNumberFormat="1" applyFont="1" applyFill="1" applyBorder="1" applyAlignment="1">
      <alignment horizontal="left" vertical="center" wrapText="1"/>
    </xf>
    <xf numFmtId="49" fontId="8" fillId="33" borderId="0" xfId="0" applyNumberFormat="1" applyFont="1" applyFill="1" applyBorder="1" applyAlignment="1">
      <alignment horizontal="left" vertical="center" wrapText="1"/>
    </xf>
    <xf numFmtId="49" fontId="8" fillId="33" borderId="15"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39"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0"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8" fillId="33" borderId="3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31" xfId="0" applyNumberFormat="1" applyFont="1" applyFill="1" applyBorder="1" applyAlignment="1">
      <alignment horizontal="center" vertical="center" wrapText="1"/>
    </xf>
    <xf numFmtId="49" fontId="8" fillId="33" borderId="40" xfId="0" applyNumberFormat="1" applyFont="1" applyFill="1" applyBorder="1" applyAlignment="1">
      <alignment horizontal="center" vertical="center" wrapText="1"/>
    </xf>
    <xf numFmtId="49" fontId="8" fillId="33" borderId="32"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12" fillId="33" borderId="0" xfId="0" applyNumberFormat="1" applyFont="1" applyFill="1" applyAlignment="1">
      <alignment horizontal="center" vertical="center" wrapText="1"/>
    </xf>
    <xf numFmtId="49" fontId="8" fillId="33" borderId="42" xfId="0" applyNumberFormat="1" applyFont="1" applyFill="1" applyBorder="1" applyAlignment="1">
      <alignment horizontal="center" vertical="center" wrapText="1"/>
    </xf>
    <xf numFmtId="175" fontId="8" fillId="33" borderId="0" xfId="0" applyNumberFormat="1" applyFont="1" applyFill="1" applyBorder="1" applyAlignment="1">
      <alignment horizontal="center" vertical="center" wrapText="1"/>
    </xf>
    <xf numFmtId="175" fontId="8" fillId="33" borderId="17" xfId="0" applyNumberFormat="1" applyFont="1" applyFill="1" applyBorder="1" applyAlignment="1">
      <alignment horizontal="center" vertical="center" wrapText="1"/>
    </xf>
    <xf numFmtId="49" fontId="1" fillId="0" borderId="0" xfId="0" applyNumberFormat="1" applyFont="1" applyFill="1" applyBorder="1" applyAlignment="1">
      <alignment vertical="center" wrapText="1"/>
    </xf>
    <xf numFmtId="0" fontId="2" fillId="0" borderId="0" xfId="0" applyFont="1" applyAlignment="1">
      <alignment horizontal="center"/>
    </xf>
    <xf numFmtId="49" fontId="3" fillId="33" borderId="0" xfId="0" applyNumberFormat="1" applyFont="1" applyFill="1" applyBorder="1" applyAlignment="1">
      <alignment horizontal="center" vertical="center" wrapText="1"/>
    </xf>
    <xf numFmtId="49" fontId="8" fillId="33" borderId="25" xfId="0" applyNumberFormat="1" applyFont="1" applyFill="1" applyBorder="1" applyAlignment="1">
      <alignment horizontal="center" vertical="center" wrapText="1"/>
    </xf>
    <xf numFmtId="0" fontId="8" fillId="0" borderId="0" xfId="0" applyFont="1" applyBorder="1" applyAlignment="1">
      <alignment horizontal="center"/>
    </xf>
    <xf numFmtId="0" fontId="8" fillId="0" borderId="43" xfId="0" applyFont="1" applyBorder="1" applyAlignment="1">
      <alignment horizontal="center"/>
    </xf>
    <xf numFmtId="49" fontId="8" fillId="33" borderId="43" xfId="0" applyNumberFormat="1" applyFont="1" applyFill="1" applyBorder="1" applyAlignment="1">
      <alignment horizontal="center" vertical="center" wrapText="1"/>
    </xf>
    <xf numFmtId="175" fontId="8" fillId="33" borderId="16" xfId="0" applyNumberFormat="1" applyFont="1" applyFill="1" applyBorder="1" applyAlignment="1">
      <alignment horizontal="center" vertical="center" wrapText="1"/>
    </xf>
    <xf numFmtId="0" fontId="0" fillId="0" borderId="0" xfId="0" applyBorder="1" applyAlignment="1">
      <alignment/>
    </xf>
    <xf numFmtId="49" fontId="3" fillId="33" borderId="24" xfId="0" applyNumberFormat="1" applyFont="1" applyFill="1" applyBorder="1" applyAlignment="1">
      <alignment horizontal="center" vertical="center" wrapText="1"/>
    </xf>
    <xf numFmtId="0" fontId="0" fillId="0" borderId="24" xfId="0" applyBorder="1" applyAlignment="1">
      <alignment/>
    </xf>
    <xf numFmtId="49" fontId="8" fillId="33" borderId="44" xfId="0" applyNumberFormat="1" applyFont="1" applyFill="1" applyBorder="1" applyAlignment="1">
      <alignment horizontal="center" vertical="center" wrapText="1"/>
    </xf>
    <xf numFmtId="49" fontId="8" fillId="33" borderId="45" xfId="0" applyNumberFormat="1" applyFont="1" applyFill="1" applyBorder="1" applyAlignment="1">
      <alignment horizontal="center" vertical="center" wrapText="1"/>
    </xf>
    <xf numFmtId="49" fontId="8" fillId="33" borderId="46" xfId="0" applyNumberFormat="1" applyFont="1" applyFill="1" applyBorder="1" applyAlignment="1">
      <alignment horizontal="center" vertical="center" wrapText="1"/>
    </xf>
    <xf numFmtId="49" fontId="8" fillId="33" borderId="30" xfId="0" applyNumberFormat="1" applyFont="1" applyFill="1" applyBorder="1" applyAlignment="1">
      <alignment horizontal="center" vertical="center" wrapText="1"/>
    </xf>
    <xf numFmtId="175" fontId="9" fillId="33" borderId="0" xfId="0" applyNumberFormat="1" applyFont="1" applyFill="1" applyBorder="1" applyAlignment="1">
      <alignment horizontal="center" vertical="center" wrapText="1"/>
    </xf>
    <xf numFmtId="175" fontId="8" fillId="33" borderId="32"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49" fontId="8" fillId="33" borderId="22"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wrapText="1"/>
    </xf>
    <xf numFmtId="0" fontId="8" fillId="0" borderId="0" xfId="0" applyFont="1" applyBorder="1" applyAlignment="1">
      <alignment horizontal="left"/>
    </xf>
    <xf numFmtId="49" fontId="8" fillId="33" borderId="47" xfId="0" applyNumberFormat="1" applyFont="1" applyFill="1" applyBorder="1" applyAlignment="1">
      <alignment horizontal="center" vertical="center" wrapText="1"/>
    </xf>
    <xf numFmtId="49" fontId="8" fillId="33" borderId="48" xfId="0" applyNumberFormat="1" applyFont="1" applyFill="1" applyBorder="1" applyAlignment="1">
      <alignment horizontal="center" vertical="center" wrapText="1"/>
    </xf>
    <xf numFmtId="49" fontId="8" fillId="33" borderId="49" xfId="0" applyNumberFormat="1" applyFont="1" applyFill="1" applyBorder="1" applyAlignment="1">
      <alignment horizontal="center" vertical="center" wrapText="1"/>
    </xf>
    <xf numFmtId="49" fontId="8" fillId="33" borderId="50" xfId="0" applyNumberFormat="1" applyFont="1" applyFill="1" applyBorder="1" applyAlignment="1">
      <alignment horizontal="center" vertical="center" wrapText="1"/>
    </xf>
    <xf numFmtId="49" fontId="8" fillId="33" borderId="51" xfId="0" applyNumberFormat="1" applyFont="1" applyFill="1" applyBorder="1" applyAlignment="1">
      <alignment horizontal="center" vertical="center" wrapText="1"/>
    </xf>
    <xf numFmtId="49" fontId="3" fillId="33" borderId="0" xfId="0" applyNumberFormat="1" applyFont="1" applyFill="1" applyAlignment="1">
      <alignment horizontal="center" vertical="center" wrapText="1"/>
    </xf>
    <xf numFmtId="49" fontId="3" fillId="33" borderId="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9" fontId="8" fillId="33" borderId="19" xfId="0" applyNumberFormat="1" applyFont="1" applyFill="1" applyBorder="1" applyAlignment="1">
      <alignment horizontal="center" vertical="center" wrapText="1"/>
    </xf>
    <xf numFmtId="49" fontId="8" fillId="33" borderId="52" xfId="0" applyNumberFormat="1" applyFont="1" applyFill="1" applyBorder="1" applyAlignment="1">
      <alignment horizontal="center" vertical="center" wrapText="1"/>
    </xf>
    <xf numFmtId="49" fontId="8" fillId="33" borderId="32" xfId="0" applyNumberFormat="1" applyFont="1" applyFill="1" applyBorder="1" applyAlignment="1">
      <alignment horizontal="left" vertical="center" wrapText="1"/>
    </xf>
    <xf numFmtId="49" fontId="8" fillId="33" borderId="47" xfId="0" applyNumberFormat="1" applyFont="1" applyFill="1" applyBorder="1" applyAlignment="1">
      <alignment horizontal="left" vertical="center" wrapText="1"/>
    </xf>
    <xf numFmtId="49" fontId="8" fillId="33" borderId="43" xfId="0" applyNumberFormat="1" applyFont="1" applyFill="1" applyBorder="1" applyAlignment="1">
      <alignment horizontal="left" vertical="center" wrapText="1"/>
    </xf>
    <xf numFmtId="49" fontId="8" fillId="33" borderId="16" xfId="0" applyNumberFormat="1" applyFont="1" applyFill="1" applyBorder="1" applyAlignment="1">
      <alignment horizontal="left" vertical="center" wrapText="1"/>
    </xf>
    <xf numFmtId="49" fontId="8" fillId="33" borderId="48" xfId="0" applyNumberFormat="1" applyFont="1" applyFill="1" applyBorder="1" applyAlignment="1">
      <alignment horizontal="left" vertical="center" wrapText="1"/>
    </xf>
    <xf numFmtId="49" fontId="8" fillId="33" borderId="19" xfId="0" applyNumberFormat="1" applyFont="1" applyFill="1" applyBorder="1" applyAlignment="1">
      <alignment horizontal="right" vertical="center" wrapText="1"/>
    </xf>
    <xf numFmtId="49" fontId="8" fillId="33" borderId="10" xfId="0" applyNumberFormat="1" applyFont="1" applyFill="1" applyBorder="1" applyAlignment="1">
      <alignment horizontal="right" vertical="center" wrapText="1"/>
    </xf>
    <xf numFmtId="49" fontId="8" fillId="33" borderId="52" xfId="0" applyNumberFormat="1" applyFont="1" applyFill="1" applyBorder="1" applyAlignment="1">
      <alignment horizontal="right" vertical="center" wrapText="1"/>
    </xf>
    <xf numFmtId="49" fontId="8" fillId="33" borderId="53" xfId="0" applyNumberFormat="1" applyFont="1" applyFill="1" applyBorder="1" applyAlignment="1">
      <alignment horizontal="center" vertical="center" wrapText="1"/>
    </xf>
    <xf numFmtId="49" fontId="8" fillId="33" borderId="54"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33" borderId="0" xfId="0" applyNumberFormat="1" applyFont="1" applyFill="1" applyAlignment="1">
      <alignment horizontal="left" vertical="center" wrapText="1"/>
    </xf>
    <xf numFmtId="49" fontId="2" fillId="33" borderId="12"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4"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42"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8" fillId="33" borderId="0" xfId="0" applyNumberFormat="1" applyFont="1" applyFill="1" applyAlignment="1">
      <alignment horizontal="left" vertical="center" wrapText="1"/>
    </xf>
    <xf numFmtId="1" fontId="1"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wrapText="1"/>
    </xf>
    <xf numFmtId="49" fontId="2"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12" xfId="0" applyNumberFormat="1" applyFont="1" applyFill="1" applyBorder="1" applyAlignment="1">
      <alignment horizontal="right" vertical="center" wrapText="1"/>
    </xf>
    <xf numFmtId="49" fontId="2" fillId="33" borderId="11" xfId="0" applyNumberFormat="1" applyFont="1" applyFill="1" applyBorder="1" applyAlignment="1">
      <alignment horizontal="right" vertical="center" wrapText="1"/>
    </xf>
    <xf numFmtId="49" fontId="2" fillId="33" borderId="42" xfId="0" applyNumberFormat="1" applyFont="1" applyFill="1" applyBorder="1" applyAlignment="1">
      <alignment horizontal="right" vertical="center" wrapText="1"/>
    </xf>
    <xf numFmtId="49" fontId="2" fillId="33" borderId="24" xfId="0" applyNumberFormat="1" applyFont="1" applyFill="1" applyBorder="1" applyAlignment="1">
      <alignment horizontal="right" vertical="center" wrapText="1"/>
    </xf>
    <xf numFmtId="49" fontId="2" fillId="33" borderId="11"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179" fontId="3" fillId="0" borderId="0" xfId="0" applyNumberFormat="1" applyFont="1" applyAlignment="1">
      <alignment horizontal="center"/>
    </xf>
    <xf numFmtId="49" fontId="2" fillId="33" borderId="25" xfId="0" applyNumberFormat="1" applyFont="1" applyFill="1" applyBorder="1" applyAlignment="1">
      <alignment horizontal="center" vertical="center" wrapText="1"/>
    </xf>
    <xf numFmtId="49" fontId="2" fillId="33" borderId="28" xfId="0" applyNumberFormat="1" applyFont="1" applyFill="1" applyBorder="1" applyAlignment="1">
      <alignment horizontal="left" vertical="center" wrapText="1"/>
    </xf>
    <xf numFmtId="49" fontId="2" fillId="33" borderId="10"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79" fontId="3" fillId="0" borderId="0" xfId="0" applyNumberFormat="1" applyFont="1" applyFill="1" applyBorder="1" applyAlignment="1">
      <alignment horizontal="center" vertical="center" wrapText="1"/>
    </xf>
    <xf numFmtId="49" fontId="2" fillId="33" borderId="18" xfId="0" applyNumberFormat="1" applyFont="1" applyFill="1" applyBorder="1" applyAlignment="1">
      <alignment horizontal="left" vertical="center" wrapText="1"/>
    </xf>
    <xf numFmtId="49" fontId="2" fillId="33" borderId="31" xfId="0" applyNumberFormat="1" applyFont="1" applyFill="1" applyBorder="1" applyAlignment="1">
      <alignment horizontal="left" vertical="center" wrapText="1"/>
    </xf>
    <xf numFmtId="49" fontId="2" fillId="33" borderId="39"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32" xfId="0" applyNumberFormat="1" applyFont="1" applyFill="1" applyBorder="1" applyAlignment="1">
      <alignment horizontal="center" vertical="center" wrapText="1"/>
    </xf>
    <xf numFmtId="0" fontId="8" fillId="0" borderId="0" xfId="0" applyFont="1" applyAlignment="1">
      <alignment horizontal="left"/>
    </xf>
    <xf numFmtId="0" fontId="8" fillId="0" borderId="0" xfId="0" applyFont="1" applyAlignment="1">
      <alignment horizontal="left"/>
    </xf>
    <xf numFmtId="49" fontId="2" fillId="33" borderId="32" xfId="0" applyNumberFormat="1" applyFont="1" applyFill="1" applyBorder="1" applyAlignment="1">
      <alignment horizontal="left" vertical="center" wrapText="1"/>
    </xf>
    <xf numFmtId="49" fontId="2" fillId="34" borderId="32" xfId="0" applyNumberFormat="1" applyFont="1" applyFill="1" applyBorder="1" applyAlignment="1">
      <alignment horizontal="center" vertical="center" wrapText="1"/>
    </xf>
    <xf numFmtId="49" fontId="2" fillId="34" borderId="0" xfId="0" applyNumberFormat="1" applyFont="1" applyFill="1" applyBorder="1" applyAlignment="1">
      <alignment horizontal="center" vertical="center" wrapText="1"/>
    </xf>
    <xf numFmtId="49" fontId="2" fillId="34" borderId="16"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49" fontId="3" fillId="0" borderId="32"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2" fillId="33" borderId="36" xfId="0" applyNumberFormat="1" applyFont="1" applyFill="1" applyBorder="1" applyAlignment="1">
      <alignment horizontal="center" vertical="center" wrapText="1"/>
    </xf>
    <xf numFmtId="49" fontId="2" fillId="33" borderId="55"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9" fontId="2" fillId="33" borderId="51" xfId="0" applyNumberFormat="1"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V72"/>
  <sheetViews>
    <sheetView tabSelected="1" workbookViewId="0" topLeftCell="A1">
      <selection activeCell="A75" sqref="A75"/>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7" width="16.28125" style="1" customWidth="1"/>
    <col min="8" max="8" width="14.28125" style="1" hidden="1" customWidth="1"/>
    <col min="9" max="16384" width="9.140625" style="1" customWidth="1"/>
  </cols>
  <sheetData>
    <row r="1" spans="1:8" ht="12" customHeight="1">
      <c r="A1" s="360" t="s">
        <v>398</v>
      </c>
      <c r="B1" s="360"/>
      <c r="C1" s="360"/>
      <c r="D1" s="360"/>
      <c r="E1" s="360"/>
      <c r="F1" s="360"/>
      <c r="G1" s="360"/>
      <c r="H1" s="360"/>
    </row>
    <row r="2" spans="1:8" ht="12" customHeight="1">
      <c r="A2" s="360" t="s">
        <v>399</v>
      </c>
      <c r="B2" s="360"/>
      <c r="C2" s="360"/>
      <c r="D2" s="360"/>
      <c r="E2" s="360"/>
      <c r="F2" s="360"/>
      <c r="G2" s="360"/>
      <c r="H2" s="360"/>
    </row>
    <row r="3" spans="1:8" s="32" customFormat="1" ht="12" customHeight="1">
      <c r="A3" s="361" t="s">
        <v>244</v>
      </c>
      <c r="B3" s="361"/>
      <c r="C3" s="361"/>
      <c r="D3" s="361"/>
      <c r="E3" s="361"/>
      <c r="F3" s="361"/>
      <c r="G3" s="361"/>
      <c r="H3" s="31"/>
    </row>
    <row r="4" spans="1:8" s="32" customFormat="1" ht="12" customHeight="1">
      <c r="A4" s="341" t="s">
        <v>126</v>
      </c>
      <c r="B4" s="341"/>
      <c r="C4" s="341"/>
      <c r="D4" s="342"/>
      <c r="E4" s="338" t="s">
        <v>0</v>
      </c>
      <c r="F4" s="356" t="s">
        <v>125</v>
      </c>
      <c r="G4" s="341"/>
      <c r="H4" s="35"/>
    </row>
    <row r="5" spans="1:8" s="32" customFormat="1" ht="4.5" customHeight="1">
      <c r="A5" s="343"/>
      <c r="B5" s="343"/>
      <c r="C5" s="343"/>
      <c r="D5" s="344"/>
      <c r="E5" s="339"/>
      <c r="F5" s="362"/>
      <c r="G5" s="345"/>
      <c r="H5" s="35"/>
    </row>
    <row r="6" spans="1:8" s="32" customFormat="1" ht="12" customHeight="1">
      <c r="A6" s="343"/>
      <c r="B6" s="343"/>
      <c r="C6" s="343"/>
      <c r="D6" s="344"/>
      <c r="E6" s="339"/>
      <c r="F6" s="39" t="s">
        <v>127</v>
      </c>
      <c r="G6" s="34" t="s">
        <v>128</v>
      </c>
      <c r="H6" s="35"/>
    </row>
    <row r="7" spans="1:8" s="32" customFormat="1" ht="15" customHeight="1">
      <c r="A7" s="345"/>
      <c r="B7" s="345"/>
      <c r="C7" s="345"/>
      <c r="D7" s="346"/>
      <c r="E7" s="340"/>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63" t="s">
        <v>152</v>
      </c>
      <c r="B9" s="363"/>
      <c r="C9" s="363"/>
      <c r="D9" s="364"/>
      <c r="E9" s="151">
        <v>533845265</v>
      </c>
      <c r="F9" s="152">
        <v>523821549</v>
      </c>
      <c r="G9" s="153">
        <v>10023716</v>
      </c>
      <c r="H9" s="35"/>
    </row>
    <row r="10" spans="1:8" s="32" customFormat="1" ht="12" customHeight="1">
      <c r="A10" s="363" t="s">
        <v>137</v>
      </c>
      <c r="B10" s="363"/>
      <c r="C10" s="363"/>
      <c r="D10" s="364"/>
      <c r="E10" s="151">
        <v>176816527</v>
      </c>
      <c r="F10" s="152">
        <v>176816527</v>
      </c>
      <c r="G10" s="153" t="s">
        <v>388</v>
      </c>
      <c r="H10" s="35"/>
    </row>
    <row r="11" spans="1:8" s="32" customFormat="1" ht="14.25" customHeight="1">
      <c r="A11" s="363" t="s">
        <v>138</v>
      </c>
      <c r="B11" s="363"/>
      <c r="C11" s="363"/>
      <c r="D11" s="364"/>
      <c r="E11" s="151">
        <v>357028738</v>
      </c>
      <c r="F11" s="152">
        <v>347005022</v>
      </c>
      <c r="G11" s="153">
        <v>10023716</v>
      </c>
      <c r="H11" s="35"/>
    </row>
    <row r="12" spans="1:48" s="44" customFormat="1" ht="6" customHeight="1">
      <c r="A12" s="45"/>
      <c r="B12" s="45"/>
      <c r="C12" s="45"/>
      <c r="D12" s="45"/>
      <c r="E12" s="46"/>
      <c r="F12" s="127"/>
      <c r="G12" s="128"/>
      <c r="H12" s="4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58" t="s">
        <v>130</v>
      </c>
      <c r="B13" s="358"/>
      <c r="C13" s="358"/>
      <c r="D13" s="359"/>
      <c r="E13" s="356" t="s">
        <v>0</v>
      </c>
      <c r="F13" s="351" t="s">
        <v>131</v>
      </c>
      <c r="G13" s="352"/>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7"/>
      <c r="B14" s="347"/>
      <c r="C14" s="347"/>
      <c r="D14" s="348"/>
      <c r="E14" s="357"/>
      <c r="F14" s="353"/>
      <c r="G14" s="343"/>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7" t="s">
        <v>229</v>
      </c>
      <c r="B15" s="347"/>
      <c r="C15" s="347"/>
      <c r="D15" s="348"/>
      <c r="E15" s="357"/>
      <c r="F15" s="354"/>
      <c r="G15" s="355"/>
      <c r="H15" s="35"/>
    </row>
    <row r="16" spans="1:8" s="32" customFormat="1" ht="12" customHeight="1">
      <c r="A16" s="347" t="s">
        <v>153</v>
      </c>
      <c r="B16" s="347"/>
      <c r="C16" s="347"/>
      <c r="D16" s="348"/>
      <c r="E16" s="339"/>
      <c r="F16" s="36" t="s">
        <v>127</v>
      </c>
      <c r="G16" s="40" t="s">
        <v>132</v>
      </c>
      <c r="H16" s="35"/>
    </row>
    <row r="17" spans="1:8" s="32" customFormat="1" ht="12" customHeight="1">
      <c r="A17" s="349"/>
      <c r="B17" s="349"/>
      <c r="C17" s="349"/>
      <c r="D17" s="350"/>
      <c r="E17" s="340"/>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34" t="s">
        <v>36</v>
      </c>
      <c r="B19" s="334"/>
      <c r="C19" s="334"/>
      <c r="D19" s="171"/>
      <c r="E19" s="151">
        <v>276465347</v>
      </c>
      <c r="F19" s="152">
        <v>152267885</v>
      </c>
      <c r="G19" s="153">
        <v>124197462</v>
      </c>
      <c r="H19" s="35"/>
    </row>
    <row r="20" spans="1:8" s="32" customFormat="1" ht="9.75" customHeight="1">
      <c r="A20" s="334" t="s">
        <v>137</v>
      </c>
      <c r="B20" s="334"/>
      <c r="C20" s="334"/>
      <c r="D20" s="171"/>
      <c r="E20" s="151">
        <v>41541256</v>
      </c>
      <c r="F20" s="152">
        <v>20365516</v>
      </c>
      <c r="G20" s="153">
        <v>21175740</v>
      </c>
      <c r="H20" s="35"/>
    </row>
    <row r="21" spans="1:8" s="32" customFormat="1" ht="9.75" customHeight="1">
      <c r="A21" s="334" t="s">
        <v>138</v>
      </c>
      <c r="B21" s="334"/>
      <c r="C21" s="334"/>
      <c r="D21" s="171"/>
      <c r="E21" s="151">
        <v>234924091</v>
      </c>
      <c r="F21" s="152">
        <v>131902369</v>
      </c>
      <c r="G21" s="153">
        <v>103021722</v>
      </c>
      <c r="H21" s="35"/>
    </row>
    <row r="22" spans="1:8" s="32" customFormat="1" ht="9.75" customHeight="1">
      <c r="A22" s="334" t="s">
        <v>38</v>
      </c>
      <c r="B22" s="334"/>
      <c r="C22" s="334"/>
      <c r="D22" s="171"/>
      <c r="E22" s="151">
        <v>105251398</v>
      </c>
      <c r="F22" s="152">
        <v>64473024</v>
      </c>
      <c r="G22" s="153">
        <v>40778374</v>
      </c>
      <c r="H22" s="35"/>
    </row>
    <row r="23" spans="1:8" s="32" customFormat="1" ht="9.75" customHeight="1">
      <c r="A23" s="334" t="s">
        <v>137</v>
      </c>
      <c r="B23" s="334"/>
      <c r="C23" s="334"/>
      <c r="D23" s="171"/>
      <c r="E23" s="151">
        <v>71110732</v>
      </c>
      <c r="F23" s="152">
        <v>60849986</v>
      </c>
      <c r="G23" s="153">
        <v>10260746</v>
      </c>
      <c r="H23" s="35"/>
    </row>
    <row r="24" spans="1:8" s="32" customFormat="1" ht="9.75" customHeight="1">
      <c r="A24" s="334" t="s">
        <v>138</v>
      </c>
      <c r="B24" s="334"/>
      <c r="C24" s="334"/>
      <c r="D24" s="171"/>
      <c r="E24" s="151">
        <v>34140666</v>
      </c>
      <c r="F24" s="152">
        <v>3623038</v>
      </c>
      <c r="G24" s="153">
        <v>30517628</v>
      </c>
      <c r="H24" s="35"/>
    </row>
    <row r="25" spans="1:8" s="32" customFormat="1" ht="9.75" customHeight="1">
      <c r="A25" s="337" t="s">
        <v>134</v>
      </c>
      <c r="B25" s="337"/>
      <c r="C25" s="337"/>
      <c r="D25" s="61"/>
      <c r="E25" s="151" t="s">
        <v>7</v>
      </c>
      <c r="F25" s="152" t="s">
        <v>7</v>
      </c>
      <c r="G25" s="153" t="s">
        <v>7</v>
      </c>
      <c r="H25" s="35"/>
    </row>
    <row r="26" spans="1:8" s="32" customFormat="1" ht="9.75" customHeight="1">
      <c r="A26" s="334" t="s">
        <v>139</v>
      </c>
      <c r="B26" s="334"/>
      <c r="C26" s="334"/>
      <c r="D26" s="171"/>
      <c r="E26" s="151">
        <v>94147207</v>
      </c>
      <c r="F26" s="152">
        <v>67054108</v>
      </c>
      <c r="G26" s="153">
        <v>27093099</v>
      </c>
      <c r="H26" s="35"/>
    </row>
    <row r="27" spans="1:8" s="32" customFormat="1" ht="9.75" customHeight="1">
      <c r="A27" s="334" t="s">
        <v>140</v>
      </c>
      <c r="B27" s="334"/>
      <c r="C27" s="334"/>
      <c r="D27" s="171"/>
      <c r="E27" s="151">
        <v>71526208</v>
      </c>
      <c r="F27" s="152">
        <v>65484532</v>
      </c>
      <c r="G27" s="153">
        <v>6041676</v>
      </c>
      <c r="H27" s="35"/>
    </row>
    <row r="28" spans="1:8" s="32" customFormat="1" ht="9.75" customHeight="1">
      <c r="A28" s="334" t="s">
        <v>141</v>
      </c>
      <c r="B28" s="334"/>
      <c r="C28" s="334"/>
      <c r="D28" s="171"/>
      <c r="E28" s="151">
        <v>22620999</v>
      </c>
      <c r="F28" s="152">
        <v>1569576</v>
      </c>
      <c r="G28" s="153">
        <v>21051423</v>
      </c>
      <c r="H28" s="35"/>
    </row>
    <row r="29" spans="1:8" s="32" customFormat="1" ht="9.75" customHeight="1">
      <c r="A29" s="337" t="s">
        <v>322</v>
      </c>
      <c r="B29" s="337"/>
      <c r="C29" s="337"/>
      <c r="D29" s="61"/>
      <c r="E29" s="151" t="s">
        <v>7</v>
      </c>
      <c r="F29" s="152" t="s">
        <v>7</v>
      </c>
      <c r="G29" s="153" t="s">
        <v>7</v>
      </c>
      <c r="H29" s="35"/>
    </row>
    <row r="30" spans="1:8" s="32" customFormat="1" ht="9.75" customHeight="1">
      <c r="A30" s="334" t="s">
        <v>323</v>
      </c>
      <c r="B30" s="334"/>
      <c r="C30" s="334"/>
      <c r="D30" s="171"/>
      <c r="E30" s="151">
        <v>37652722</v>
      </c>
      <c r="F30" s="152">
        <v>37397097</v>
      </c>
      <c r="G30" s="153">
        <v>255625</v>
      </c>
      <c r="H30" s="35"/>
    </row>
    <row r="31" spans="1:8" s="32" customFormat="1" ht="9.75" customHeight="1">
      <c r="A31" s="334" t="s">
        <v>145</v>
      </c>
      <c r="B31" s="334"/>
      <c r="C31" s="334"/>
      <c r="D31" s="171"/>
      <c r="E31" s="151">
        <v>37291320</v>
      </c>
      <c r="F31" s="152">
        <v>37286320</v>
      </c>
      <c r="G31" s="153">
        <v>5000</v>
      </c>
      <c r="H31" s="35"/>
    </row>
    <row r="32" spans="1:14" s="32" customFormat="1" ht="9.75" customHeight="1">
      <c r="A32" s="334" t="s">
        <v>146</v>
      </c>
      <c r="B32" s="334"/>
      <c r="C32" s="334"/>
      <c r="D32" s="171"/>
      <c r="E32" s="151">
        <v>361402</v>
      </c>
      <c r="F32" s="152">
        <v>110777</v>
      </c>
      <c r="G32" s="153">
        <v>250625</v>
      </c>
      <c r="H32" s="35"/>
      <c r="N32" s="219"/>
    </row>
    <row r="33" spans="1:8" s="32" customFormat="1" ht="9.75" customHeight="1">
      <c r="A33" s="334" t="s">
        <v>142</v>
      </c>
      <c r="B33" s="334"/>
      <c r="C33" s="334"/>
      <c r="D33" s="171"/>
      <c r="E33" s="151">
        <v>5289605000</v>
      </c>
      <c r="F33" s="152">
        <v>2401230821</v>
      </c>
      <c r="G33" s="255">
        <v>2888374179</v>
      </c>
      <c r="H33" s="35"/>
    </row>
    <row r="34" spans="1:8" s="32" customFormat="1" ht="9.75" customHeight="1">
      <c r="A34" s="334" t="s">
        <v>289</v>
      </c>
      <c r="B34" s="334"/>
      <c r="C34" s="334"/>
      <c r="D34" s="171"/>
      <c r="E34" s="151">
        <v>517228305</v>
      </c>
      <c r="F34" s="152">
        <v>509589975</v>
      </c>
      <c r="G34" s="255">
        <v>7638330</v>
      </c>
      <c r="H34" s="35"/>
    </row>
    <row r="35" spans="1:8" s="32" customFormat="1" ht="9.75" customHeight="1">
      <c r="A35" s="334" t="s">
        <v>290</v>
      </c>
      <c r="B35" s="334"/>
      <c r="C35" s="334"/>
      <c r="D35" s="171"/>
      <c r="E35" s="151">
        <v>4772376695</v>
      </c>
      <c r="F35" s="152">
        <v>1891640846</v>
      </c>
      <c r="G35" s="255">
        <v>2880735849</v>
      </c>
      <c r="H35" s="35"/>
    </row>
    <row r="36" spans="1:8" s="32" customFormat="1" ht="9.75" customHeight="1">
      <c r="A36" s="337" t="s">
        <v>317</v>
      </c>
      <c r="B36" s="337"/>
      <c r="C36" s="337"/>
      <c r="D36" s="61"/>
      <c r="E36" s="151" t="s">
        <v>7</v>
      </c>
      <c r="F36" s="152" t="s">
        <v>7</v>
      </c>
      <c r="G36" s="255" t="s">
        <v>7</v>
      </c>
      <c r="H36" s="35"/>
    </row>
    <row r="37" spans="1:8" s="32" customFormat="1" ht="9.75" customHeight="1">
      <c r="A37" s="334" t="s">
        <v>257</v>
      </c>
      <c r="B37" s="334"/>
      <c r="C37" s="334"/>
      <c r="D37" s="171"/>
      <c r="E37" s="151">
        <v>5198014039</v>
      </c>
      <c r="F37" s="152">
        <v>2312883688</v>
      </c>
      <c r="G37" s="255">
        <v>2885130351</v>
      </c>
      <c r="H37" s="35"/>
    </row>
    <row r="38" spans="1:8" s="32" customFormat="1" ht="9.75" customHeight="1">
      <c r="A38" s="334" t="s">
        <v>143</v>
      </c>
      <c r="B38" s="334"/>
      <c r="C38" s="334"/>
      <c r="D38" s="171"/>
      <c r="E38" s="151">
        <v>425637344</v>
      </c>
      <c r="F38" s="152">
        <v>421242842</v>
      </c>
      <c r="G38" s="255">
        <v>4394502</v>
      </c>
      <c r="H38" s="35"/>
    </row>
    <row r="39" spans="1:8" s="32" customFormat="1" ht="9.75" customHeight="1">
      <c r="A39" s="334" t="s">
        <v>144</v>
      </c>
      <c r="B39" s="334"/>
      <c r="C39" s="334"/>
      <c r="D39" s="171"/>
      <c r="E39" s="151">
        <v>4772376695</v>
      </c>
      <c r="F39" s="152">
        <v>1891640846</v>
      </c>
      <c r="G39" s="255">
        <v>2880735849</v>
      </c>
      <c r="H39" s="35"/>
    </row>
    <row r="40" spans="1:8" s="32" customFormat="1" ht="9.75" customHeight="1">
      <c r="A40" s="334" t="s">
        <v>291</v>
      </c>
      <c r="B40" s="334"/>
      <c r="C40" s="334"/>
      <c r="D40" s="171"/>
      <c r="E40" s="151">
        <v>640696270</v>
      </c>
      <c r="F40" s="152">
        <v>349495995</v>
      </c>
      <c r="G40" s="255">
        <v>291200275</v>
      </c>
      <c r="H40" s="35"/>
    </row>
    <row r="41" spans="1:8" s="32" customFormat="1" ht="9.75" customHeight="1">
      <c r="A41" s="334" t="s">
        <v>320</v>
      </c>
      <c r="B41" s="334"/>
      <c r="C41" s="334"/>
      <c r="D41" s="171"/>
      <c r="E41" s="151">
        <v>95126431</v>
      </c>
      <c r="F41" s="152">
        <v>95096315</v>
      </c>
      <c r="G41" s="255">
        <v>30116</v>
      </c>
      <c r="H41" s="35"/>
    </row>
    <row r="42" spans="1:8" s="32" customFormat="1" ht="9.75" customHeight="1">
      <c r="A42" s="334" t="s">
        <v>321</v>
      </c>
      <c r="B42" s="334"/>
      <c r="C42" s="334"/>
      <c r="D42" s="171"/>
      <c r="E42" s="151">
        <v>545569839</v>
      </c>
      <c r="F42" s="152">
        <v>254399680</v>
      </c>
      <c r="G42" s="255">
        <v>291170159</v>
      </c>
      <c r="H42" s="35"/>
    </row>
    <row r="43" spans="1:8" s="32" customFormat="1" ht="9.75" customHeight="1">
      <c r="A43" s="334" t="s">
        <v>288</v>
      </c>
      <c r="B43" s="334"/>
      <c r="C43" s="334"/>
      <c r="D43" s="171"/>
      <c r="E43" s="151">
        <v>91590961</v>
      </c>
      <c r="F43" s="152">
        <v>88347133</v>
      </c>
      <c r="G43" s="255">
        <v>3243828</v>
      </c>
      <c r="H43" s="35"/>
    </row>
    <row r="44" spans="1:8" s="32" customFormat="1" ht="9.75" customHeight="1">
      <c r="A44" s="334" t="s">
        <v>137</v>
      </c>
      <c r="B44" s="334"/>
      <c r="C44" s="334"/>
      <c r="D44" s="171"/>
      <c r="E44" s="151">
        <v>91590961</v>
      </c>
      <c r="F44" s="152">
        <v>88347133</v>
      </c>
      <c r="G44" s="153">
        <v>3243828</v>
      </c>
      <c r="H44" s="35"/>
    </row>
    <row r="45" spans="1:8" s="32" customFormat="1" ht="9.75" customHeight="1">
      <c r="A45" s="337" t="s">
        <v>319</v>
      </c>
      <c r="B45" s="337"/>
      <c r="C45" s="337"/>
      <c r="D45" s="61"/>
      <c r="E45" s="151" t="s">
        <v>7</v>
      </c>
      <c r="F45" s="152" t="s">
        <v>7</v>
      </c>
      <c r="G45" s="153" t="s">
        <v>7</v>
      </c>
      <c r="H45" s="35"/>
    </row>
    <row r="46" spans="1:8" s="32" customFormat="1" ht="9.75" customHeight="1">
      <c r="A46" s="337" t="s">
        <v>318</v>
      </c>
      <c r="B46" s="337"/>
      <c r="C46" s="337"/>
      <c r="D46" s="61"/>
      <c r="E46" s="151" t="s">
        <v>7</v>
      </c>
      <c r="F46" s="152" t="s">
        <v>7</v>
      </c>
      <c r="G46" s="153" t="s">
        <v>7</v>
      </c>
      <c r="H46" s="35"/>
    </row>
    <row r="47" spans="1:8" s="32" customFormat="1" ht="9.75" customHeight="1">
      <c r="A47" s="334" t="s">
        <v>292</v>
      </c>
      <c r="B47" s="334"/>
      <c r="C47" s="334"/>
      <c r="D47" s="171"/>
      <c r="E47" s="151">
        <v>1357099462</v>
      </c>
      <c r="F47" s="152">
        <v>1343310271</v>
      </c>
      <c r="G47" s="153">
        <v>13789191</v>
      </c>
      <c r="H47" s="35"/>
    </row>
    <row r="48" spans="1:8" s="32" customFormat="1" ht="9.75" customHeight="1">
      <c r="A48" s="334" t="s">
        <v>143</v>
      </c>
      <c r="B48" s="334"/>
      <c r="C48" s="334"/>
      <c r="D48" s="61"/>
      <c r="E48" s="151">
        <v>1335533180</v>
      </c>
      <c r="F48" s="152">
        <v>1322181305</v>
      </c>
      <c r="G48" s="153">
        <v>13351875</v>
      </c>
      <c r="H48" s="35"/>
    </row>
    <row r="49" spans="1:8" s="32" customFormat="1" ht="9.75" customHeight="1">
      <c r="A49" s="334" t="s">
        <v>144</v>
      </c>
      <c r="B49" s="334"/>
      <c r="C49" s="334"/>
      <c r="D49" s="171"/>
      <c r="E49" s="151">
        <v>21566282</v>
      </c>
      <c r="F49" s="152">
        <v>21128966</v>
      </c>
      <c r="G49" s="255">
        <v>437316</v>
      </c>
      <c r="H49" s="35"/>
    </row>
    <row r="50" spans="1:8" s="32" customFormat="1" ht="9.75" customHeight="1">
      <c r="A50" s="334" t="s">
        <v>37</v>
      </c>
      <c r="B50" s="334"/>
      <c r="C50" s="334"/>
      <c r="D50" s="171"/>
      <c r="E50" s="151">
        <v>4353359</v>
      </c>
      <c r="F50" s="152">
        <v>1877510</v>
      </c>
      <c r="G50" s="255">
        <v>2475849</v>
      </c>
      <c r="H50" s="35"/>
    </row>
    <row r="51" spans="1:8" s="32" customFormat="1" ht="9.75" customHeight="1">
      <c r="A51" s="334" t="s">
        <v>137</v>
      </c>
      <c r="B51" s="334"/>
      <c r="C51" s="334"/>
      <c r="D51" s="171"/>
      <c r="E51" s="151">
        <v>1855336</v>
      </c>
      <c r="F51" s="152">
        <v>1847397</v>
      </c>
      <c r="G51" s="255">
        <v>7939</v>
      </c>
      <c r="H51" s="35"/>
    </row>
    <row r="52" spans="1:8" s="32" customFormat="1" ht="9.75" customHeight="1">
      <c r="A52" s="334" t="s">
        <v>138</v>
      </c>
      <c r="B52" s="334"/>
      <c r="C52" s="334"/>
      <c r="D52" s="171"/>
      <c r="E52" s="151">
        <v>2498023</v>
      </c>
      <c r="F52" s="152">
        <v>30113</v>
      </c>
      <c r="G52" s="255">
        <v>2467910</v>
      </c>
      <c r="H52" s="35"/>
    </row>
    <row r="53" spans="1:8" s="32" customFormat="1" ht="9.75" customHeight="1">
      <c r="A53" s="334" t="s">
        <v>147</v>
      </c>
      <c r="B53" s="334"/>
      <c r="C53" s="334"/>
      <c r="D53" s="171"/>
      <c r="E53" s="151">
        <v>131438715</v>
      </c>
      <c r="F53" s="152">
        <v>76765583</v>
      </c>
      <c r="G53" s="255">
        <v>54673132</v>
      </c>
      <c r="H53" s="35"/>
    </row>
    <row r="54" spans="1:8" s="32" customFormat="1" ht="9.75" customHeight="1">
      <c r="A54" s="334" t="s">
        <v>324</v>
      </c>
      <c r="B54" s="334"/>
      <c r="C54" s="334"/>
      <c r="D54" s="171"/>
      <c r="E54" s="151">
        <v>58673298</v>
      </c>
      <c r="F54" s="152">
        <v>53742335</v>
      </c>
      <c r="G54" s="255">
        <v>4930963</v>
      </c>
      <c r="H54" s="35"/>
    </row>
    <row r="55" spans="1:8" s="32" customFormat="1" ht="9.75" customHeight="1">
      <c r="A55" s="334" t="s">
        <v>325</v>
      </c>
      <c r="B55" s="334"/>
      <c r="C55" s="334"/>
      <c r="D55" s="171"/>
      <c r="E55" s="151">
        <v>72765417</v>
      </c>
      <c r="F55" s="152">
        <v>23023248</v>
      </c>
      <c r="G55" s="255">
        <v>49742169</v>
      </c>
      <c r="H55" s="35"/>
    </row>
    <row r="56" spans="1:8" s="32" customFormat="1" ht="9.75" customHeight="1">
      <c r="A56" s="334" t="s">
        <v>148</v>
      </c>
      <c r="B56" s="334"/>
      <c r="C56" s="334"/>
      <c r="D56" s="171"/>
      <c r="E56" s="151">
        <v>7258360488</v>
      </c>
      <c r="F56" s="152">
        <v>4106979202</v>
      </c>
      <c r="G56" s="255">
        <v>3151381286</v>
      </c>
      <c r="H56" s="35"/>
    </row>
    <row r="57" spans="1:8" s="32" customFormat="1" ht="9.75" customHeight="1">
      <c r="A57" s="334" t="s">
        <v>137</v>
      </c>
      <c r="B57" s="334"/>
      <c r="C57" s="334"/>
      <c r="D57" s="171"/>
      <c r="E57" s="151">
        <v>2097468315</v>
      </c>
      <c r="F57" s="152">
        <v>2034061046</v>
      </c>
      <c r="G57" s="255">
        <v>63407269</v>
      </c>
      <c r="H57" s="35"/>
    </row>
    <row r="58" spans="1:8" s="32" customFormat="1" ht="9.75" customHeight="1">
      <c r="A58" s="334" t="s">
        <v>138</v>
      </c>
      <c r="B58" s="334"/>
      <c r="C58" s="334"/>
      <c r="D58" s="171"/>
      <c r="E58" s="151">
        <v>5160892173</v>
      </c>
      <c r="F58" s="152">
        <v>2072918156</v>
      </c>
      <c r="G58" s="255">
        <v>3087974017</v>
      </c>
      <c r="H58" s="35"/>
    </row>
    <row r="59" spans="1:8" s="32" customFormat="1" ht="9.75" customHeight="1">
      <c r="A59" s="334" t="s">
        <v>149</v>
      </c>
      <c r="B59" s="334"/>
      <c r="C59" s="334"/>
      <c r="D59" s="171"/>
      <c r="E59" s="151">
        <v>70555979</v>
      </c>
      <c r="F59" s="152">
        <v>70555979</v>
      </c>
      <c r="G59" s="255" t="s">
        <v>388</v>
      </c>
      <c r="H59" s="35"/>
    </row>
    <row r="60" spans="1:8" s="190" customFormat="1" ht="9.75" customHeight="1">
      <c r="A60" s="336" t="s">
        <v>150</v>
      </c>
      <c r="B60" s="336"/>
      <c r="C60" s="336"/>
      <c r="D60" s="114"/>
      <c r="E60" s="159">
        <v>7328916467</v>
      </c>
      <c r="F60" s="320">
        <v>4177535181</v>
      </c>
      <c r="G60" s="320">
        <v>3151381286</v>
      </c>
      <c r="H60" s="189"/>
    </row>
    <row r="61" spans="1:8" s="219" customFormat="1" ht="9.75" customHeight="1">
      <c r="A61" s="334" t="s">
        <v>151</v>
      </c>
      <c r="B61" s="334"/>
      <c r="C61" s="334"/>
      <c r="D61" s="171"/>
      <c r="E61" s="151">
        <v>6795071202</v>
      </c>
      <c r="F61" s="152">
        <v>3653713632</v>
      </c>
      <c r="G61" s="255">
        <v>3141357570</v>
      </c>
      <c r="H61" s="35"/>
    </row>
    <row r="62" spans="1:8" s="219" customFormat="1" ht="9.75" customHeight="1">
      <c r="A62" s="334" t="s">
        <v>137</v>
      </c>
      <c r="B62" s="334"/>
      <c r="C62" s="334"/>
      <c r="D62" s="171"/>
      <c r="E62" s="151">
        <v>1920651788</v>
      </c>
      <c r="F62" s="152">
        <v>1857244519</v>
      </c>
      <c r="G62" s="255">
        <v>63407269</v>
      </c>
      <c r="H62" s="35"/>
    </row>
    <row r="63" spans="1:8" s="219" customFormat="1" ht="10.5" customHeight="1">
      <c r="A63" s="334" t="s">
        <v>138</v>
      </c>
      <c r="B63" s="334"/>
      <c r="C63" s="334"/>
      <c r="D63" s="171"/>
      <c r="E63" s="151">
        <v>4874419414</v>
      </c>
      <c r="F63" s="152">
        <v>1796469113</v>
      </c>
      <c r="G63" s="255">
        <v>3077950301</v>
      </c>
      <c r="H63" s="35"/>
    </row>
    <row r="64" spans="1:9" s="32" customFormat="1" ht="14.25" customHeight="1">
      <c r="A64" s="9" t="s">
        <v>39</v>
      </c>
      <c r="B64" s="9"/>
      <c r="C64" s="9"/>
      <c r="D64" s="9"/>
      <c r="H64" s="9"/>
      <c r="I64" s="9"/>
    </row>
    <row r="65" spans="1:8" s="48" customFormat="1" ht="9" customHeight="1">
      <c r="A65" s="333" t="s">
        <v>282</v>
      </c>
      <c r="B65" s="333"/>
      <c r="C65" s="333"/>
      <c r="D65" s="333"/>
      <c r="E65" s="333"/>
      <c r="F65" s="333"/>
      <c r="G65" s="333"/>
      <c r="H65" s="47"/>
    </row>
    <row r="66" spans="1:8" s="48" customFormat="1" ht="8.25" customHeight="1">
      <c r="A66" s="333" t="s">
        <v>340</v>
      </c>
      <c r="B66" s="333"/>
      <c r="C66" s="333"/>
      <c r="D66" s="333"/>
      <c r="E66" s="333"/>
      <c r="F66" s="333"/>
      <c r="G66" s="333"/>
      <c r="H66" s="47"/>
    </row>
    <row r="67" spans="1:8" s="48" customFormat="1" ht="8.25">
      <c r="A67" s="335" t="s">
        <v>341</v>
      </c>
      <c r="B67" s="335"/>
      <c r="C67" s="335"/>
      <c r="D67" s="335"/>
      <c r="E67" s="335"/>
      <c r="F67" s="335"/>
      <c r="G67" s="335"/>
      <c r="H67" s="47"/>
    </row>
    <row r="68" spans="1:8" s="48" customFormat="1" ht="8.25">
      <c r="A68" s="335" t="s">
        <v>135</v>
      </c>
      <c r="B68" s="335"/>
      <c r="C68" s="335"/>
      <c r="D68" s="335"/>
      <c r="E68" s="335"/>
      <c r="F68" s="335"/>
      <c r="G68" s="335"/>
      <c r="H68" s="47"/>
    </row>
    <row r="69" spans="1:8" s="48" customFormat="1" ht="8.25">
      <c r="A69" s="335" t="s">
        <v>281</v>
      </c>
      <c r="B69" s="335"/>
      <c r="C69" s="335"/>
      <c r="D69" s="335"/>
      <c r="E69" s="335"/>
      <c r="F69" s="335"/>
      <c r="G69" s="335"/>
      <c r="H69" s="47"/>
    </row>
    <row r="70" spans="1:8" s="48" customFormat="1" ht="8.25">
      <c r="A70" s="335" t="s">
        <v>326</v>
      </c>
      <c r="B70" s="335"/>
      <c r="C70" s="335"/>
      <c r="D70" s="335"/>
      <c r="E70" s="335"/>
      <c r="F70" s="335"/>
      <c r="G70" s="335"/>
      <c r="H70" s="47"/>
    </row>
    <row r="71" spans="1:8" s="48" customFormat="1" ht="8.25">
      <c r="A71" s="335" t="s">
        <v>344</v>
      </c>
      <c r="B71" s="335"/>
      <c r="C71" s="335"/>
      <c r="D71" s="335"/>
      <c r="E71" s="335"/>
      <c r="F71" s="335"/>
      <c r="G71" s="335"/>
      <c r="H71" s="47"/>
    </row>
    <row r="72" spans="1:8" s="48" customFormat="1" ht="8.25">
      <c r="A72" s="335" t="s">
        <v>136</v>
      </c>
      <c r="B72" s="335"/>
      <c r="C72" s="335"/>
      <c r="D72" s="335"/>
      <c r="E72" s="335"/>
      <c r="F72" s="335"/>
      <c r="G72" s="335"/>
      <c r="H72" s="47"/>
    </row>
  </sheetData>
  <sheetProtection/>
  <mergeCells count="67">
    <mergeCell ref="F13:G15"/>
    <mergeCell ref="E13:E17"/>
    <mergeCell ref="A13:D14"/>
    <mergeCell ref="A1:H1"/>
    <mergeCell ref="A2:H2"/>
    <mergeCell ref="A3:G3"/>
    <mergeCell ref="F4:G5"/>
    <mergeCell ref="A9:D9"/>
    <mergeCell ref="A10:D10"/>
    <mergeCell ref="A11:D11"/>
    <mergeCell ref="A32:C32"/>
    <mergeCell ref="A33:C33"/>
    <mergeCell ref="E4:E7"/>
    <mergeCell ref="A4:D7"/>
    <mergeCell ref="A15:D15"/>
    <mergeCell ref="A16:D17"/>
    <mergeCell ref="A26:C26"/>
    <mergeCell ref="A21:C21"/>
    <mergeCell ref="A22:C22"/>
    <mergeCell ref="A19:C19"/>
    <mergeCell ref="A34:C34"/>
    <mergeCell ref="A20:C20"/>
    <mergeCell ref="A27:C27"/>
    <mergeCell ref="A28:C28"/>
    <mergeCell ref="A29:C29"/>
    <mergeCell ref="A30:C30"/>
    <mergeCell ref="A31:C31"/>
    <mergeCell ref="A23:C23"/>
    <mergeCell ref="A24:C24"/>
    <mergeCell ref="A25:C25"/>
    <mergeCell ref="A39:C39"/>
    <mergeCell ref="A40:C40"/>
    <mergeCell ref="A41:C41"/>
    <mergeCell ref="A42:C42"/>
    <mergeCell ref="A35:C35"/>
    <mergeCell ref="A36:C36"/>
    <mergeCell ref="A37:C37"/>
    <mergeCell ref="A38:C38"/>
    <mergeCell ref="A55:C55"/>
    <mergeCell ref="A50:C50"/>
    <mergeCell ref="A51:C51"/>
    <mergeCell ref="A52:C52"/>
    <mergeCell ref="A53:C53"/>
    <mergeCell ref="A43:C43"/>
    <mergeCell ref="A44:C44"/>
    <mergeCell ref="A45:C45"/>
    <mergeCell ref="A46:C46"/>
    <mergeCell ref="A58:C58"/>
    <mergeCell ref="A59:C59"/>
    <mergeCell ref="A66:G66"/>
    <mergeCell ref="A67:G67"/>
    <mergeCell ref="A63:C63"/>
    <mergeCell ref="A47:C47"/>
    <mergeCell ref="A48:C48"/>
    <mergeCell ref="A49:C49"/>
    <mergeCell ref="A60:C60"/>
    <mergeCell ref="A57:C57"/>
    <mergeCell ref="A65:G65"/>
    <mergeCell ref="A62:C62"/>
    <mergeCell ref="A61:C61"/>
    <mergeCell ref="A54:C54"/>
    <mergeCell ref="A56:C56"/>
    <mergeCell ref="A72:G72"/>
    <mergeCell ref="A68:G68"/>
    <mergeCell ref="A69:G69"/>
    <mergeCell ref="A70:G70"/>
    <mergeCell ref="A71:G7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&amp;C6</oddFooter>
  </headerFooter>
</worksheet>
</file>

<file path=xl/worksheets/sheet10.xml><?xml version="1.0" encoding="utf-8"?>
<worksheet xmlns="http://schemas.openxmlformats.org/spreadsheetml/2006/main" xmlns:r="http://schemas.openxmlformats.org/officeDocument/2006/relationships">
  <dimension ref="A1:M77"/>
  <sheetViews>
    <sheetView workbookViewId="0" topLeftCell="A1">
      <selection activeCell="A79" sqref="A79"/>
    </sheetView>
  </sheetViews>
  <sheetFormatPr defaultColWidth="9.140625" defaultRowHeight="12.75"/>
  <cols>
    <col min="1" max="1" width="3.7109375" style="198" customWidth="1"/>
    <col min="2" max="2" width="32.28125" style="4" customWidth="1"/>
    <col min="3" max="3" width="0.85546875" style="4" customWidth="1"/>
    <col min="4" max="5" width="17.8515625" style="4" customWidth="1"/>
    <col min="6" max="6" width="17.7109375" style="4" customWidth="1"/>
    <col min="7" max="12" width="16.421875" style="4" customWidth="1"/>
    <col min="13" max="13" width="6.57421875" style="228" customWidth="1"/>
    <col min="14" max="16384" width="9.140625" style="4" customWidth="1"/>
  </cols>
  <sheetData>
    <row r="1" spans="1:13" ht="3" customHeight="1">
      <c r="A1" s="407"/>
      <c r="B1" s="407"/>
      <c r="C1" s="407"/>
      <c r="D1" s="407"/>
      <c r="E1" s="407"/>
      <c r="F1" s="407"/>
      <c r="G1" s="407"/>
      <c r="H1" s="407"/>
      <c r="I1" s="407"/>
      <c r="J1" s="407"/>
      <c r="K1" s="407" t="s">
        <v>91</v>
      </c>
      <c r="L1" s="407"/>
      <c r="M1" s="407"/>
    </row>
    <row r="2" spans="1:13" ht="12" customHeight="1">
      <c r="A2" s="60"/>
      <c r="B2" s="50"/>
      <c r="C2" s="50"/>
      <c r="D2" s="50"/>
      <c r="E2" s="393" t="s">
        <v>191</v>
      </c>
      <c r="F2" s="393"/>
      <c r="G2" s="394" t="s">
        <v>192</v>
      </c>
      <c r="H2" s="394"/>
      <c r="K2" s="394"/>
      <c r="L2" s="394"/>
      <c r="M2" s="225" t="s">
        <v>7</v>
      </c>
    </row>
    <row r="3" spans="1:9" ht="12" customHeight="1">
      <c r="A3" s="227"/>
      <c r="B3" s="393" t="s">
        <v>193</v>
      </c>
      <c r="C3" s="393"/>
      <c r="D3" s="393"/>
      <c r="E3" s="393"/>
      <c r="F3" s="393"/>
      <c r="G3" s="394" t="s">
        <v>194</v>
      </c>
      <c r="H3" s="394"/>
      <c r="I3" s="394"/>
    </row>
    <row r="4" spans="1:13" ht="12" customHeight="1">
      <c r="A4" s="227"/>
      <c r="B4" s="393" t="s">
        <v>393</v>
      </c>
      <c r="C4" s="393"/>
      <c r="D4" s="393"/>
      <c r="E4" s="393"/>
      <c r="F4" s="393"/>
      <c r="G4" s="408" t="s">
        <v>195</v>
      </c>
      <c r="H4" s="408"/>
      <c r="I4" s="63"/>
      <c r="J4" s="63"/>
      <c r="M4" s="225" t="s">
        <v>7</v>
      </c>
    </row>
    <row r="5" spans="2:13" ht="12" customHeight="1">
      <c r="B5" s="86"/>
      <c r="C5" s="86"/>
      <c r="D5" s="86"/>
      <c r="E5" s="86"/>
      <c r="F5" s="87" t="s">
        <v>2</v>
      </c>
      <c r="G5" s="86" t="s">
        <v>3</v>
      </c>
      <c r="H5" s="86"/>
      <c r="I5" s="86"/>
      <c r="J5" s="86"/>
      <c r="K5" s="86"/>
      <c r="L5" s="86"/>
      <c r="M5" s="229"/>
    </row>
    <row r="6" spans="1:13" s="64" customFormat="1" ht="23.25" customHeight="1">
      <c r="A6" s="89" t="s">
        <v>7</v>
      </c>
      <c r="B6" s="409" t="s">
        <v>198</v>
      </c>
      <c r="C6" s="413"/>
      <c r="D6" s="424" t="s">
        <v>280</v>
      </c>
      <c r="E6" s="90" t="s">
        <v>7</v>
      </c>
      <c r="F6" s="91" t="s">
        <v>196</v>
      </c>
      <c r="G6" s="92" t="s">
        <v>197</v>
      </c>
      <c r="H6" s="92" t="s">
        <v>7</v>
      </c>
      <c r="I6" s="92" t="s">
        <v>7</v>
      </c>
      <c r="J6" s="92" t="s">
        <v>7</v>
      </c>
      <c r="K6" s="92" t="s">
        <v>7</v>
      </c>
      <c r="L6" s="89" t="s">
        <v>7</v>
      </c>
      <c r="M6" s="177" t="s">
        <v>7</v>
      </c>
    </row>
    <row r="7" spans="1:13" s="64" customFormat="1" ht="12.75" customHeight="1">
      <c r="A7" s="93" t="s">
        <v>7</v>
      </c>
      <c r="B7" s="410"/>
      <c r="C7" s="419"/>
      <c r="D7" s="425"/>
      <c r="E7" s="409" t="s">
        <v>202</v>
      </c>
      <c r="F7" s="413"/>
      <c r="G7" s="413" t="s">
        <v>173</v>
      </c>
      <c r="H7" s="413"/>
      <c r="I7" s="413"/>
      <c r="J7" s="413"/>
      <c r="K7" s="413"/>
      <c r="L7" s="414"/>
      <c r="M7" s="183" t="s">
        <v>7</v>
      </c>
    </row>
    <row r="8" spans="1:13" s="64" customFormat="1" ht="12.75" customHeight="1">
      <c r="A8" s="93" t="s">
        <v>7</v>
      </c>
      <c r="B8" s="410"/>
      <c r="C8" s="419"/>
      <c r="D8" s="425"/>
      <c r="E8" s="410"/>
      <c r="F8" s="419"/>
      <c r="G8" s="415"/>
      <c r="H8" s="415"/>
      <c r="I8" s="415"/>
      <c r="J8" s="415"/>
      <c r="K8" s="415"/>
      <c r="L8" s="416"/>
      <c r="M8" s="183" t="s">
        <v>7</v>
      </c>
    </row>
    <row r="9" spans="1:13" s="64" customFormat="1" ht="6" customHeight="1">
      <c r="A9" s="93" t="s">
        <v>7</v>
      </c>
      <c r="B9" s="410"/>
      <c r="C9" s="419"/>
      <c r="D9" s="425"/>
      <c r="E9" s="410"/>
      <c r="F9" s="419"/>
      <c r="G9" s="413" t="s">
        <v>36</v>
      </c>
      <c r="H9" s="414"/>
      <c r="I9" s="409" t="s">
        <v>38</v>
      </c>
      <c r="J9" s="414"/>
      <c r="K9" s="409" t="s">
        <v>274</v>
      </c>
      <c r="L9" s="414"/>
      <c r="M9" s="183" t="s">
        <v>7</v>
      </c>
    </row>
    <row r="10" spans="1:13" s="64" customFormat="1" ht="25.5" customHeight="1">
      <c r="A10" s="95" t="s">
        <v>175</v>
      </c>
      <c r="B10" s="410"/>
      <c r="C10" s="419"/>
      <c r="D10" s="425"/>
      <c r="E10" s="410"/>
      <c r="F10" s="419"/>
      <c r="G10" s="419"/>
      <c r="H10" s="417"/>
      <c r="I10" s="410"/>
      <c r="J10" s="417"/>
      <c r="K10" s="410"/>
      <c r="L10" s="417"/>
      <c r="M10" s="183" t="s">
        <v>175</v>
      </c>
    </row>
    <row r="11" spans="1:13" s="64" customFormat="1" ht="34.5" customHeight="1">
      <c r="A11" s="95" t="s">
        <v>179</v>
      </c>
      <c r="B11" s="410"/>
      <c r="C11" s="419"/>
      <c r="D11" s="425"/>
      <c r="E11" s="410"/>
      <c r="F11" s="419"/>
      <c r="G11" s="419"/>
      <c r="H11" s="417"/>
      <c r="I11" s="410"/>
      <c r="J11" s="417"/>
      <c r="K11" s="410"/>
      <c r="L11" s="417"/>
      <c r="M11" s="183" t="s">
        <v>179</v>
      </c>
    </row>
    <row r="12" spans="1:13" s="64" customFormat="1" ht="24" customHeight="1">
      <c r="A12" s="93" t="s">
        <v>7</v>
      </c>
      <c r="B12" s="410"/>
      <c r="C12" s="419"/>
      <c r="D12" s="425"/>
      <c r="E12" s="410"/>
      <c r="F12" s="419"/>
      <c r="G12" s="415"/>
      <c r="H12" s="416"/>
      <c r="I12" s="418"/>
      <c r="J12" s="416"/>
      <c r="K12" s="418"/>
      <c r="L12" s="416"/>
      <c r="M12" s="183" t="s">
        <v>7</v>
      </c>
    </row>
    <row r="13" spans="1:13" s="64" customFormat="1" ht="16.5" customHeight="1">
      <c r="A13" s="93" t="s">
        <v>7</v>
      </c>
      <c r="B13" s="410"/>
      <c r="C13" s="419"/>
      <c r="D13" s="425"/>
      <c r="E13" s="98" t="s">
        <v>199</v>
      </c>
      <c r="F13" s="409" t="s">
        <v>256</v>
      </c>
      <c r="G13" s="100" t="s">
        <v>199</v>
      </c>
      <c r="H13" s="409" t="s">
        <v>256</v>
      </c>
      <c r="I13" s="98" t="s">
        <v>199</v>
      </c>
      <c r="J13" s="409" t="s">
        <v>256</v>
      </c>
      <c r="K13" s="98" t="s">
        <v>199</v>
      </c>
      <c r="L13" s="409" t="s">
        <v>355</v>
      </c>
      <c r="M13" s="183" t="s">
        <v>7</v>
      </c>
    </row>
    <row r="14" spans="1:13" s="64" customFormat="1" ht="15.75" customHeight="1">
      <c r="A14" s="93" t="s">
        <v>7</v>
      </c>
      <c r="B14" s="410"/>
      <c r="C14" s="419"/>
      <c r="D14" s="425"/>
      <c r="E14" s="96" t="s">
        <v>200</v>
      </c>
      <c r="F14" s="410"/>
      <c r="G14" s="95" t="s">
        <v>200</v>
      </c>
      <c r="H14" s="410"/>
      <c r="I14" s="96" t="s">
        <v>200</v>
      </c>
      <c r="J14" s="410"/>
      <c r="K14" s="96" t="s">
        <v>200</v>
      </c>
      <c r="L14" s="410"/>
      <c r="M14" s="183" t="s">
        <v>7</v>
      </c>
    </row>
    <row r="15" spans="1:13" s="64" customFormat="1" ht="17.25" customHeight="1">
      <c r="A15" s="93" t="s">
        <v>7</v>
      </c>
      <c r="B15" s="410"/>
      <c r="C15" s="419"/>
      <c r="D15" s="426"/>
      <c r="E15" s="96" t="s">
        <v>201</v>
      </c>
      <c r="F15" s="411"/>
      <c r="G15" s="95" t="s">
        <v>201</v>
      </c>
      <c r="H15" s="411"/>
      <c r="I15" s="96" t="s">
        <v>201</v>
      </c>
      <c r="J15" s="411"/>
      <c r="K15" s="96" t="s">
        <v>354</v>
      </c>
      <c r="L15" s="411"/>
      <c r="M15" s="183" t="s">
        <v>7</v>
      </c>
    </row>
    <row r="16" spans="1:13" s="64" customFormat="1" ht="12">
      <c r="A16" s="101" t="s">
        <v>7</v>
      </c>
      <c r="B16" s="411"/>
      <c r="C16" s="420"/>
      <c r="D16" s="102" t="s">
        <v>42</v>
      </c>
      <c r="E16" s="102" t="s">
        <v>43</v>
      </c>
      <c r="F16" s="103" t="s">
        <v>44</v>
      </c>
      <c r="G16" s="104" t="s">
        <v>45</v>
      </c>
      <c r="H16" s="102" t="s">
        <v>46</v>
      </c>
      <c r="I16" s="102" t="s">
        <v>47</v>
      </c>
      <c r="J16" s="102" t="s">
        <v>48</v>
      </c>
      <c r="K16" s="102" t="s">
        <v>49</v>
      </c>
      <c r="L16" s="102" t="s">
        <v>50</v>
      </c>
      <c r="M16" s="184" t="s">
        <v>7</v>
      </c>
    </row>
    <row r="17" spans="1:13" ht="16.5" customHeight="1">
      <c r="A17" s="446" t="s">
        <v>382</v>
      </c>
      <c r="B17" s="446"/>
      <c r="C17" s="446"/>
      <c r="D17" s="446"/>
      <c r="E17" s="446"/>
      <c r="F17" s="446"/>
      <c r="G17" s="446" t="s">
        <v>382</v>
      </c>
      <c r="H17" s="446"/>
      <c r="I17" s="446"/>
      <c r="J17" s="446"/>
      <c r="K17" s="446"/>
      <c r="L17" s="446"/>
      <c r="M17" s="12"/>
    </row>
    <row r="18" spans="1:13" ht="9.75" customHeight="1">
      <c r="A18" s="7" t="s">
        <v>7</v>
      </c>
      <c r="B18" s="106" t="s">
        <v>204</v>
      </c>
      <c r="C18" s="106"/>
      <c r="D18" s="12"/>
      <c r="E18" s="12"/>
      <c r="F18" s="12"/>
      <c r="G18" s="12"/>
      <c r="H18" s="12"/>
      <c r="I18" s="12"/>
      <c r="J18" s="12"/>
      <c r="K18" s="12"/>
      <c r="L18" s="12"/>
      <c r="M18" s="12"/>
    </row>
    <row r="19" spans="1:13" ht="9.75" customHeight="1">
      <c r="A19" s="7">
        <v>52</v>
      </c>
      <c r="B19" s="3" t="s">
        <v>93</v>
      </c>
      <c r="C19" s="3"/>
      <c r="D19" s="11">
        <v>12553993</v>
      </c>
      <c r="E19" s="12">
        <v>6374136</v>
      </c>
      <c r="F19" s="12">
        <v>5145802</v>
      </c>
      <c r="G19" s="12">
        <v>29751</v>
      </c>
      <c r="H19" s="12">
        <v>441677</v>
      </c>
      <c r="I19" s="12">
        <v>478</v>
      </c>
      <c r="J19" s="12" t="s">
        <v>311</v>
      </c>
      <c r="K19" s="12">
        <v>204181</v>
      </c>
      <c r="L19" s="12">
        <v>15880</v>
      </c>
      <c r="M19" s="186">
        <v>52</v>
      </c>
    </row>
    <row r="20" spans="1:13" ht="9.75" customHeight="1">
      <c r="A20" s="7">
        <v>53</v>
      </c>
      <c r="B20" s="3" t="s">
        <v>94</v>
      </c>
      <c r="C20" s="3"/>
      <c r="D20" s="11">
        <v>98907992</v>
      </c>
      <c r="E20" s="12">
        <v>36804963</v>
      </c>
      <c r="F20" s="12">
        <v>61124483</v>
      </c>
      <c r="G20" s="12">
        <v>512665</v>
      </c>
      <c r="H20" s="12">
        <v>4667646</v>
      </c>
      <c r="I20" s="12">
        <v>4811150</v>
      </c>
      <c r="J20" s="12">
        <v>110604</v>
      </c>
      <c r="K20" s="12">
        <v>2556076</v>
      </c>
      <c r="L20" s="12" t="s">
        <v>311</v>
      </c>
      <c r="M20" s="186">
        <v>53</v>
      </c>
    </row>
    <row r="21" spans="1:13" ht="9.75" customHeight="1">
      <c r="A21" s="7">
        <v>54</v>
      </c>
      <c r="B21" s="3" t="s">
        <v>95</v>
      </c>
      <c r="C21" s="3"/>
      <c r="D21" s="11">
        <v>17149636</v>
      </c>
      <c r="E21" s="12">
        <v>9082488</v>
      </c>
      <c r="F21" s="12">
        <v>7216726</v>
      </c>
      <c r="G21" s="12">
        <v>98420</v>
      </c>
      <c r="H21" s="12">
        <v>673193</v>
      </c>
      <c r="I21" s="12">
        <v>143942</v>
      </c>
      <c r="J21" s="12" t="s">
        <v>311</v>
      </c>
      <c r="K21" s="12">
        <v>283669</v>
      </c>
      <c r="L21" s="12">
        <v>99347</v>
      </c>
      <c r="M21" s="186">
        <v>54</v>
      </c>
    </row>
    <row r="22" spans="1:13" ht="9.75" customHeight="1">
      <c r="A22" s="7">
        <v>55</v>
      </c>
      <c r="B22" s="14" t="s">
        <v>4</v>
      </c>
      <c r="C22" s="14"/>
      <c r="D22" s="16">
        <f>SUM(D19:D21)</f>
        <v>128611621</v>
      </c>
      <c r="E22" s="17">
        <f>SUM(E19:E21)</f>
        <v>52261587</v>
      </c>
      <c r="F22" s="17">
        <f aca="true" t="shared" si="0" ref="F22:L22">SUM(F19:F21)</f>
        <v>73487011</v>
      </c>
      <c r="G22" s="17">
        <f t="shared" si="0"/>
        <v>640836</v>
      </c>
      <c r="H22" s="17">
        <f t="shared" si="0"/>
        <v>5782516</v>
      </c>
      <c r="I22" s="17">
        <f t="shared" si="0"/>
        <v>4955570</v>
      </c>
      <c r="J22" s="17">
        <f t="shared" si="0"/>
        <v>110604</v>
      </c>
      <c r="K22" s="17">
        <f t="shared" si="0"/>
        <v>3043926</v>
      </c>
      <c r="L22" s="17">
        <f t="shared" si="0"/>
        <v>115227</v>
      </c>
      <c r="M22" s="186">
        <v>55</v>
      </c>
    </row>
    <row r="23" spans="1:13" ht="6" customHeight="1">
      <c r="A23" s="7"/>
      <c r="B23" s="3"/>
      <c r="C23" s="3"/>
      <c r="D23" s="11"/>
      <c r="E23" s="12"/>
      <c r="F23" s="12"/>
      <c r="G23" s="12"/>
      <c r="H23" s="12"/>
      <c r="I23" s="12"/>
      <c r="J23" s="12"/>
      <c r="K23" s="12"/>
      <c r="L23" s="12"/>
      <c r="M23" s="186"/>
    </row>
    <row r="24" spans="1:13" s="29" customFormat="1" ht="9" customHeight="1">
      <c r="A24" s="25" t="s">
        <v>7</v>
      </c>
      <c r="B24" s="106" t="s">
        <v>203</v>
      </c>
      <c r="C24" s="106"/>
      <c r="D24" s="27"/>
      <c r="E24" s="28"/>
      <c r="F24" s="28"/>
      <c r="G24" s="28"/>
      <c r="H24" s="28"/>
      <c r="I24" s="28"/>
      <c r="J24" s="28"/>
      <c r="K24" s="28"/>
      <c r="L24" s="28"/>
      <c r="M24" s="188" t="s">
        <v>7</v>
      </c>
    </row>
    <row r="25" spans="1:13" ht="9.75" customHeight="1">
      <c r="A25" s="7">
        <v>56</v>
      </c>
      <c r="B25" s="3" t="s">
        <v>96</v>
      </c>
      <c r="C25" s="3"/>
      <c r="D25" s="11">
        <v>30135233</v>
      </c>
      <c r="E25" s="12">
        <v>14418680</v>
      </c>
      <c r="F25" s="12">
        <v>15451671</v>
      </c>
      <c r="G25" s="12">
        <v>214551</v>
      </c>
      <c r="H25" s="12">
        <v>360189</v>
      </c>
      <c r="I25" s="12">
        <v>469079</v>
      </c>
      <c r="J25" s="12" t="s">
        <v>311</v>
      </c>
      <c r="K25" s="12">
        <v>857514</v>
      </c>
      <c r="L25" s="12">
        <v>400</v>
      </c>
      <c r="M25" s="186">
        <v>56</v>
      </c>
    </row>
    <row r="26" spans="1:13" ht="9.75" customHeight="1">
      <c r="A26" s="7">
        <v>57</v>
      </c>
      <c r="B26" s="3" t="s">
        <v>97</v>
      </c>
      <c r="C26" s="3"/>
      <c r="D26" s="11">
        <v>29747016</v>
      </c>
      <c r="E26" s="12">
        <v>12290986</v>
      </c>
      <c r="F26" s="12">
        <v>17456030</v>
      </c>
      <c r="G26" s="12">
        <v>279954</v>
      </c>
      <c r="H26" s="12">
        <v>603349</v>
      </c>
      <c r="I26" s="12">
        <v>155990</v>
      </c>
      <c r="J26" s="12">
        <v>431660</v>
      </c>
      <c r="K26" s="12">
        <v>532391</v>
      </c>
      <c r="L26" s="12" t="s">
        <v>311</v>
      </c>
      <c r="M26" s="186">
        <v>57</v>
      </c>
    </row>
    <row r="27" spans="1:13" s="6" customFormat="1" ht="11.25" customHeight="1">
      <c r="A27" s="7">
        <v>58</v>
      </c>
      <c r="B27" s="3" t="s">
        <v>98</v>
      </c>
      <c r="C27" s="3"/>
      <c r="D27" s="11">
        <v>39547363</v>
      </c>
      <c r="E27" s="12">
        <v>11247246</v>
      </c>
      <c r="F27" s="12">
        <v>27609812</v>
      </c>
      <c r="G27" s="12">
        <v>231732</v>
      </c>
      <c r="H27" s="12">
        <v>1976959</v>
      </c>
      <c r="I27" s="12">
        <v>271466</v>
      </c>
      <c r="J27" s="12" t="s">
        <v>311</v>
      </c>
      <c r="K27" s="12">
        <v>586720</v>
      </c>
      <c r="L27" s="12">
        <v>32421</v>
      </c>
      <c r="M27" s="186">
        <v>58</v>
      </c>
    </row>
    <row r="28" spans="1:13" ht="9.75" customHeight="1">
      <c r="A28" s="7">
        <v>59</v>
      </c>
      <c r="B28" s="3" t="s">
        <v>99</v>
      </c>
      <c r="C28" s="3"/>
      <c r="D28" s="11">
        <v>24729984</v>
      </c>
      <c r="E28" s="12">
        <v>9916341</v>
      </c>
      <c r="F28" s="12">
        <v>13345312</v>
      </c>
      <c r="G28" s="12">
        <v>113008</v>
      </c>
      <c r="H28" s="12">
        <v>541093</v>
      </c>
      <c r="I28" s="12">
        <v>70873</v>
      </c>
      <c r="J28" s="12" t="s">
        <v>311</v>
      </c>
      <c r="K28" s="12">
        <v>462538</v>
      </c>
      <c r="L28" s="12">
        <v>4253</v>
      </c>
      <c r="M28" s="186">
        <v>59</v>
      </c>
    </row>
    <row r="29" spans="1:13" ht="9.75" customHeight="1">
      <c r="A29" s="7">
        <v>60</v>
      </c>
      <c r="B29" s="3" t="s">
        <v>94</v>
      </c>
      <c r="C29" s="3"/>
      <c r="D29" s="11">
        <v>68784177</v>
      </c>
      <c r="E29" s="12">
        <v>20082483</v>
      </c>
      <c r="F29" s="12">
        <v>46817224</v>
      </c>
      <c r="G29" s="12">
        <v>582849</v>
      </c>
      <c r="H29" s="12">
        <v>2324993</v>
      </c>
      <c r="I29" s="12">
        <v>281666</v>
      </c>
      <c r="J29" s="12" t="s">
        <v>311</v>
      </c>
      <c r="K29" s="12">
        <v>1005124</v>
      </c>
      <c r="L29" s="12">
        <v>13498</v>
      </c>
      <c r="M29" s="186">
        <v>60</v>
      </c>
    </row>
    <row r="30" spans="1:13" ht="9.75" customHeight="1">
      <c r="A30" s="7">
        <v>61</v>
      </c>
      <c r="B30" s="3" t="s">
        <v>100</v>
      </c>
      <c r="C30" s="3"/>
      <c r="D30" s="11">
        <v>43939464</v>
      </c>
      <c r="E30" s="12">
        <v>18731777</v>
      </c>
      <c r="F30" s="12">
        <v>24268030</v>
      </c>
      <c r="G30" s="12">
        <v>239932</v>
      </c>
      <c r="H30" s="12">
        <v>884046</v>
      </c>
      <c r="I30" s="12">
        <v>327389</v>
      </c>
      <c r="J30" s="12" t="s">
        <v>311</v>
      </c>
      <c r="K30" s="12">
        <v>869490</v>
      </c>
      <c r="L30" s="12" t="s">
        <v>311</v>
      </c>
      <c r="M30" s="186">
        <v>61</v>
      </c>
    </row>
    <row r="31" spans="1:13" ht="9.75" customHeight="1">
      <c r="A31" s="7">
        <v>62</v>
      </c>
      <c r="B31" s="3" t="s">
        <v>101</v>
      </c>
      <c r="C31" s="3"/>
      <c r="D31" s="11">
        <v>25928892</v>
      </c>
      <c r="E31" s="12">
        <v>8691121</v>
      </c>
      <c r="F31" s="12">
        <v>16421648</v>
      </c>
      <c r="G31" s="12">
        <v>242571</v>
      </c>
      <c r="H31" s="12">
        <v>332748</v>
      </c>
      <c r="I31" s="12">
        <v>200597</v>
      </c>
      <c r="J31" s="12" t="s">
        <v>311</v>
      </c>
      <c r="K31" s="12">
        <v>291236</v>
      </c>
      <c r="L31" s="12">
        <v>95727</v>
      </c>
      <c r="M31" s="186">
        <v>62</v>
      </c>
    </row>
    <row r="32" spans="1:13" ht="9.75" customHeight="1">
      <c r="A32" s="7">
        <v>63</v>
      </c>
      <c r="B32" s="14" t="s">
        <v>4</v>
      </c>
      <c r="C32" s="14"/>
      <c r="D32" s="16">
        <f>SUM(D25:D31)</f>
        <v>262812129</v>
      </c>
      <c r="E32" s="17">
        <f>SUM(E25:E31)</f>
        <v>95378634</v>
      </c>
      <c r="F32" s="17">
        <f aca="true" t="shared" si="1" ref="F32:L32">SUM(F25:F31)</f>
        <v>161369727</v>
      </c>
      <c r="G32" s="17">
        <f t="shared" si="1"/>
        <v>1904597</v>
      </c>
      <c r="H32" s="17">
        <f t="shared" si="1"/>
        <v>7023377</v>
      </c>
      <c r="I32" s="17">
        <f t="shared" si="1"/>
        <v>1777060</v>
      </c>
      <c r="J32" s="17">
        <f t="shared" si="1"/>
        <v>431660</v>
      </c>
      <c r="K32" s="17">
        <f t="shared" si="1"/>
        <v>4605013</v>
      </c>
      <c r="L32" s="17">
        <f t="shared" si="1"/>
        <v>146299</v>
      </c>
      <c r="M32" s="186">
        <v>63</v>
      </c>
    </row>
    <row r="33" spans="1:13" ht="9.75" customHeight="1">
      <c r="A33" s="7">
        <v>64</v>
      </c>
      <c r="B33" s="20" t="s">
        <v>92</v>
      </c>
      <c r="C33" s="20"/>
      <c r="D33" s="16">
        <f>D22+D32</f>
        <v>391423750</v>
      </c>
      <c r="E33" s="17">
        <f>E22+E32</f>
        <v>147640221</v>
      </c>
      <c r="F33" s="17">
        <f aca="true" t="shared" si="2" ref="F33:L33">F22+F32</f>
        <v>234856738</v>
      </c>
      <c r="G33" s="17">
        <f t="shared" si="2"/>
        <v>2545433</v>
      </c>
      <c r="H33" s="17">
        <f t="shared" si="2"/>
        <v>12805893</v>
      </c>
      <c r="I33" s="17">
        <f t="shared" si="2"/>
        <v>6732630</v>
      </c>
      <c r="J33" s="17">
        <f t="shared" si="2"/>
        <v>542264</v>
      </c>
      <c r="K33" s="17">
        <f t="shared" si="2"/>
        <v>7648939</v>
      </c>
      <c r="L33" s="17">
        <f t="shared" si="2"/>
        <v>261526</v>
      </c>
      <c r="M33" s="186">
        <v>64</v>
      </c>
    </row>
    <row r="34" spans="1:13" ht="5.25" customHeight="1">
      <c r="A34" s="7"/>
      <c r="B34" s="20"/>
      <c r="C34" s="20"/>
      <c r="D34" s="17"/>
      <c r="E34" s="17"/>
      <c r="F34" s="17"/>
      <c r="G34" s="17"/>
      <c r="H34" s="17"/>
      <c r="I34" s="17"/>
      <c r="J34" s="17"/>
      <c r="K34" s="17"/>
      <c r="L34" s="17"/>
      <c r="M34" s="186"/>
    </row>
    <row r="35" spans="1:13" ht="14.25" customHeight="1">
      <c r="A35" s="445" t="s">
        <v>383</v>
      </c>
      <c r="B35" s="445"/>
      <c r="C35" s="445"/>
      <c r="D35" s="445"/>
      <c r="E35" s="445"/>
      <c r="F35" s="445"/>
      <c r="G35" s="447" t="s">
        <v>383</v>
      </c>
      <c r="H35" s="447"/>
      <c r="I35" s="447"/>
      <c r="J35" s="447"/>
      <c r="K35" s="447"/>
      <c r="L35" s="447"/>
      <c r="M35" s="447"/>
    </row>
    <row r="36" spans="1:12" ht="9" customHeight="1">
      <c r="A36" s="7" t="s">
        <v>7</v>
      </c>
      <c r="B36" s="106" t="s">
        <v>204</v>
      </c>
      <c r="C36" s="106"/>
      <c r="D36" s="12"/>
      <c r="E36" s="12"/>
      <c r="F36" s="12"/>
      <c r="G36" s="12"/>
      <c r="H36" s="12"/>
      <c r="I36" s="12"/>
      <c r="J36" s="12"/>
      <c r="K36" s="12"/>
      <c r="L36" s="12"/>
    </row>
    <row r="37" spans="1:13" ht="9.75" customHeight="1">
      <c r="A37" s="7">
        <v>65</v>
      </c>
      <c r="B37" s="3" t="s">
        <v>103</v>
      </c>
      <c r="C37" s="3"/>
      <c r="D37" s="11">
        <v>24127874</v>
      </c>
      <c r="E37" s="12">
        <v>12094976</v>
      </c>
      <c r="F37" s="12">
        <v>11358826</v>
      </c>
      <c r="G37" s="12">
        <v>249496</v>
      </c>
      <c r="H37" s="12">
        <v>2875647</v>
      </c>
      <c r="I37" s="12">
        <v>523014</v>
      </c>
      <c r="J37" s="12" t="s">
        <v>311</v>
      </c>
      <c r="K37" s="12">
        <v>737423</v>
      </c>
      <c r="L37" s="12">
        <v>15000</v>
      </c>
      <c r="M37" s="186">
        <v>65</v>
      </c>
    </row>
    <row r="38" spans="1:13" ht="9.75" customHeight="1">
      <c r="A38" s="7">
        <v>66</v>
      </c>
      <c r="B38" s="3" t="s">
        <v>104</v>
      </c>
      <c r="C38" s="3"/>
      <c r="D38" s="11">
        <v>26438343</v>
      </c>
      <c r="E38" s="12">
        <v>13137741</v>
      </c>
      <c r="F38" s="12">
        <v>13300602</v>
      </c>
      <c r="G38" s="12">
        <v>733843</v>
      </c>
      <c r="H38" s="12">
        <v>1565277</v>
      </c>
      <c r="I38" s="12">
        <v>278503</v>
      </c>
      <c r="J38" s="12" t="s">
        <v>311</v>
      </c>
      <c r="K38" s="12">
        <v>286836</v>
      </c>
      <c r="L38" s="12">
        <v>62353</v>
      </c>
      <c r="M38" s="186">
        <v>66</v>
      </c>
    </row>
    <row r="39" spans="1:13" ht="9.75" customHeight="1">
      <c r="A39" s="7">
        <v>67</v>
      </c>
      <c r="B39" s="3" t="s">
        <v>105</v>
      </c>
      <c r="C39" s="3"/>
      <c r="D39" s="11">
        <v>16645021</v>
      </c>
      <c r="E39" s="12">
        <v>9262144</v>
      </c>
      <c r="F39" s="12">
        <v>7382877</v>
      </c>
      <c r="G39" s="12">
        <v>418854</v>
      </c>
      <c r="H39" s="12">
        <v>1437362</v>
      </c>
      <c r="I39" s="12">
        <v>299576</v>
      </c>
      <c r="J39" s="12" t="s">
        <v>311</v>
      </c>
      <c r="K39" s="12">
        <v>486278</v>
      </c>
      <c r="L39" s="12" t="s">
        <v>311</v>
      </c>
      <c r="M39" s="186">
        <v>67</v>
      </c>
    </row>
    <row r="40" spans="1:13" ht="9.75" customHeight="1">
      <c r="A40" s="7">
        <v>68</v>
      </c>
      <c r="B40" s="3" t="s">
        <v>106</v>
      </c>
      <c r="C40" s="3"/>
      <c r="D40" s="11">
        <v>17217116</v>
      </c>
      <c r="E40" s="12">
        <v>10525524</v>
      </c>
      <c r="F40" s="12">
        <v>5724333</v>
      </c>
      <c r="G40" s="12">
        <v>182377</v>
      </c>
      <c r="H40" s="12">
        <v>457921</v>
      </c>
      <c r="I40" s="12">
        <v>475885</v>
      </c>
      <c r="J40" s="12" t="s">
        <v>311</v>
      </c>
      <c r="K40" s="12">
        <v>552136</v>
      </c>
      <c r="L40" s="12" t="s">
        <v>311</v>
      </c>
      <c r="M40" s="186">
        <v>68</v>
      </c>
    </row>
    <row r="41" spans="1:13" ht="9.75" customHeight="1">
      <c r="A41" s="7">
        <v>69</v>
      </c>
      <c r="B41" s="14" t="s">
        <v>4</v>
      </c>
      <c r="C41" s="14"/>
      <c r="D41" s="16">
        <f>SUM(D37:D40)</f>
        <v>84428354</v>
      </c>
      <c r="E41" s="17">
        <f>SUM(E37:E40)</f>
        <v>45020385</v>
      </c>
      <c r="F41" s="17">
        <f aca="true" t="shared" si="3" ref="F41:L41">SUM(F37:F40)</f>
        <v>37766638</v>
      </c>
      <c r="G41" s="17">
        <f t="shared" si="3"/>
        <v>1584570</v>
      </c>
      <c r="H41" s="17">
        <f t="shared" si="3"/>
        <v>6336207</v>
      </c>
      <c r="I41" s="17">
        <f t="shared" si="3"/>
        <v>1576978</v>
      </c>
      <c r="J41" s="17" t="s">
        <v>345</v>
      </c>
      <c r="K41" s="17">
        <f t="shared" si="3"/>
        <v>2062673</v>
      </c>
      <c r="L41" s="17">
        <f t="shared" si="3"/>
        <v>77353</v>
      </c>
      <c r="M41" s="186">
        <v>69</v>
      </c>
    </row>
    <row r="42" spans="1:13" ht="6.75" customHeight="1">
      <c r="A42" s="7"/>
      <c r="B42" s="3"/>
      <c r="C42" s="3"/>
      <c r="D42" s="11"/>
      <c r="E42" s="12"/>
      <c r="F42" s="12"/>
      <c r="G42" s="12"/>
      <c r="H42" s="12"/>
      <c r="I42" s="12"/>
      <c r="J42" s="12"/>
      <c r="K42" s="12"/>
      <c r="L42" s="12"/>
      <c r="M42" s="186"/>
    </row>
    <row r="43" spans="1:13" ht="9.75" customHeight="1">
      <c r="A43" s="7" t="s">
        <v>7</v>
      </c>
      <c r="B43" s="106" t="s">
        <v>203</v>
      </c>
      <c r="C43" s="106"/>
      <c r="D43" s="11"/>
      <c r="E43" s="12"/>
      <c r="F43" s="12"/>
      <c r="G43" s="12"/>
      <c r="H43" s="12"/>
      <c r="I43" s="12"/>
      <c r="J43" s="12"/>
      <c r="K43" s="12"/>
      <c r="L43" s="12"/>
      <c r="M43" s="186" t="s">
        <v>7</v>
      </c>
    </row>
    <row r="44" spans="1:13" ht="9.75" customHeight="1">
      <c r="A44" s="7">
        <v>70</v>
      </c>
      <c r="B44" s="3" t="s">
        <v>103</v>
      </c>
      <c r="C44" s="3"/>
      <c r="D44" s="11">
        <v>45914592</v>
      </c>
      <c r="E44" s="12">
        <v>13331362</v>
      </c>
      <c r="F44" s="12">
        <v>32583230</v>
      </c>
      <c r="G44" s="12">
        <v>110602</v>
      </c>
      <c r="H44" s="12">
        <v>934440</v>
      </c>
      <c r="I44" s="12">
        <v>171618</v>
      </c>
      <c r="J44" s="12" t="s">
        <v>311</v>
      </c>
      <c r="K44" s="12">
        <v>707925</v>
      </c>
      <c r="L44" s="12">
        <v>21693</v>
      </c>
      <c r="M44" s="186">
        <v>70</v>
      </c>
    </row>
    <row r="45" spans="1:13" ht="9.75" customHeight="1">
      <c r="A45" s="7">
        <v>71</v>
      </c>
      <c r="B45" s="3" t="s">
        <v>104</v>
      </c>
      <c r="C45" s="3"/>
      <c r="D45" s="11">
        <v>26058670</v>
      </c>
      <c r="E45" s="12">
        <v>9084689</v>
      </c>
      <c r="F45" s="12">
        <v>16973981</v>
      </c>
      <c r="G45" s="12">
        <v>261215</v>
      </c>
      <c r="H45" s="12">
        <v>1477908</v>
      </c>
      <c r="I45" s="12">
        <v>316396</v>
      </c>
      <c r="J45" s="12" t="s">
        <v>311</v>
      </c>
      <c r="K45" s="12">
        <v>239794</v>
      </c>
      <c r="L45" s="12" t="s">
        <v>311</v>
      </c>
      <c r="M45" s="186">
        <v>71</v>
      </c>
    </row>
    <row r="46" spans="1:13" ht="9.75" customHeight="1">
      <c r="A46" s="7">
        <v>72</v>
      </c>
      <c r="B46" s="3" t="s">
        <v>105</v>
      </c>
      <c r="C46" s="3"/>
      <c r="D46" s="11">
        <v>24103059</v>
      </c>
      <c r="E46" s="12">
        <v>9027612</v>
      </c>
      <c r="F46" s="12">
        <v>14792328</v>
      </c>
      <c r="G46" s="12">
        <v>207479</v>
      </c>
      <c r="H46" s="12">
        <v>1251604</v>
      </c>
      <c r="I46" s="12">
        <v>113121</v>
      </c>
      <c r="J46" s="12">
        <v>16360</v>
      </c>
      <c r="K46" s="12">
        <v>360120</v>
      </c>
      <c r="L46" s="12">
        <v>148680</v>
      </c>
      <c r="M46" s="186">
        <v>72</v>
      </c>
    </row>
    <row r="47" spans="1:13" ht="9.75" customHeight="1">
      <c r="A47" s="7">
        <v>73</v>
      </c>
      <c r="B47" s="3" t="s">
        <v>107</v>
      </c>
      <c r="C47" s="3"/>
      <c r="D47" s="11">
        <v>38753005</v>
      </c>
      <c r="E47" s="12">
        <v>13983334</v>
      </c>
      <c r="F47" s="12">
        <v>24769671</v>
      </c>
      <c r="G47" s="12">
        <v>435805</v>
      </c>
      <c r="H47" s="12">
        <v>1376541</v>
      </c>
      <c r="I47" s="12">
        <v>329491</v>
      </c>
      <c r="J47" s="12" t="s">
        <v>311</v>
      </c>
      <c r="K47" s="12">
        <v>326090</v>
      </c>
      <c r="L47" s="12">
        <v>186540</v>
      </c>
      <c r="M47" s="186">
        <v>73</v>
      </c>
    </row>
    <row r="48" spans="1:13" ht="9.75" customHeight="1">
      <c r="A48" s="7">
        <v>74</v>
      </c>
      <c r="B48" s="3" t="s">
        <v>108</v>
      </c>
      <c r="C48" s="3"/>
      <c r="D48" s="11">
        <v>23263466</v>
      </c>
      <c r="E48" s="12">
        <v>8166887</v>
      </c>
      <c r="F48" s="12">
        <v>14029886</v>
      </c>
      <c r="G48" s="12">
        <v>170637</v>
      </c>
      <c r="H48" s="12">
        <v>1479418</v>
      </c>
      <c r="I48" s="12" t="s">
        <v>311</v>
      </c>
      <c r="J48" s="12" t="s">
        <v>311</v>
      </c>
      <c r="K48" s="12">
        <v>275992</v>
      </c>
      <c r="L48" s="12" t="s">
        <v>311</v>
      </c>
      <c r="M48" s="186">
        <v>74</v>
      </c>
    </row>
    <row r="49" spans="1:13" ht="9.75" customHeight="1">
      <c r="A49" s="7">
        <v>75</v>
      </c>
      <c r="B49" s="3" t="s">
        <v>109</v>
      </c>
      <c r="C49" s="3"/>
      <c r="D49" s="11">
        <v>16306807</v>
      </c>
      <c r="E49" s="12">
        <v>4784159</v>
      </c>
      <c r="F49" s="12">
        <v>10896406</v>
      </c>
      <c r="G49" s="12">
        <v>84877</v>
      </c>
      <c r="H49" s="12">
        <v>688450</v>
      </c>
      <c r="I49" s="12">
        <v>50321</v>
      </c>
      <c r="J49" s="12" t="s">
        <v>311</v>
      </c>
      <c r="K49" s="12">
        <v>197956</v>
      </c>
      <c r="L49" s="12" t="s">
        <v>311</v>
      </c>
      <c r="M49" s="186">
        <v>75</v>
      </c>
    </row>
    <row r="50" spans="1:13" ht="9.75" customHeight="1">
      <c r="A50" s="7">
        <v>76</v>
      </c>
      <c r="B50" s="3" t="s">
        <v>110</v>
      </c>
      <c r="C50" s="3"/>
      <c r="D50" s="11">
        <v>21628566</v>
      </c>
      <c r="E50" s="12">
        <v>8934971</v>
      </c>
      <c r="F50" s="12">
        <v>11674089</v>
      </c>
      <c r="G50" s="12">
        <v>9350</v>
      </c>
      <c r="H50" s="12">
        <v>691300</v>
      </c>
      <c r="I50" s="12" t="s">
        <v>311</v>
      </c>
      <c r="J50" s="12">
        <v>771833</v>
      </c>
      <c r="K50" s="12">
        <v>463696</v>
      </c>
      <c r="L50" s="12">
        <v>11391</v>
      </c>
      <c r="M50" s="186">
        <v>76</v>
      </c>
    </row>
    <row r="51" spans="1:13" ht="9.75" customHeight="1">
      <c r="A51" s="7">
        <v>77</v>
      </c>
      <c r="B51" s="3" t="s">
        <v>111</v>
      </c>
      <c r="C51" s="3"/>
      <c r="D51" s="11">
        <v>19255113</v>
      </c>
      <c r="E51" s="12">
        <v>4939642</v>
      </c>
      <c r="F51" s="12">
        <v>13817784</v>
      </c>
      <c r="G51" s="12">
        <v>141389</v>
      </c>
      <c r="H51" s="12">
        <v>807849</v>
      </c>
      <c r="I51" s="12">
        <v>18</v>
      </c>
      <c r="J51" s="12">
        <v>248218</v>
      </c>
      <c r="K51" s="12">
        <v>277958</v>
      </c>
      <c r="L51" s="12" t="s">
        <v>311</v>
      </c>
      <c r="M51" s="186">
        <v>77</v>
      </c>
    </row>
    <row r="52" spans="1:13" ht="9.75" customHeight="1">
      <c r="A52" s="7">
        <v>78</v>
      </c>
      <c r="B52" s="3" t="s">
        <v>112</v>
      </c>
      <c r="C52" s="3"/>
      <c r="D52" s="11">
        <v>21673555</v>
      </c>
      <c r="E52" s="12">
        <v>9486046</v>
      </c>
      <c r="F52" s="12">
        <v>11527597</v>
      </c>
      <c r="G52" s="12">
        <v>49857</v>
      </c>
      <c r="H52" s="12">
        <v>1048356</v>
      </c>
      <c r="I52" s="12">
        <v>43262</v>
      </c>
      <c r="J52" s="12">
        <v>42683</v>
      </c>
      <c r="K52" s="12">
        <v>280032</v>
      </c>
      <c r="L52" s="12">
        <v>82875</v>
      </c>
      <c r="M52" s="186">
        <v>78</v>
      </c>
    </row>
    <row r="53" spans="1:13" ht="9.75" customHeight="1">
      <c r="A53" s="7">
        <v>79</v>
      </c>
      <c r="B53" s="14" t="s">
        <v>4</v>
      </c>
      <c r="C53" s="14"/>
      <c r="D53" s="16">
        <f>SUM(D44:D52)</f>
        <v>236956833</v>
      </c>
      <c r="E53" s="17">
        <f>SUM(E44:E52)</f>
        <v>81738702</v>
      </c>
      <c r="F53" s="17">
        <f aca="true" t="shared" si="4" ref="F53:L53">SUM(F44:F52)</f>
        <v>151064972</v>
      </c>
      <c r="G53" s="17">
        <f t="shared" si="4"/>
        <v>1471211</v>
      </c>
      <c r="H53" s="17">
        <f t="shared" si="4"/>
        <v>9755866</v>
      </c>
      <c r="I53" s="17">
        <f t="shared" si="4"/>
        <v>1024227</v>
      </c>
      <c r="J53" s="17">
        <f t="shared" si="4"/>
        <v>1079094</v>
      </c>
      <c r="K53" s="17">
        <f t="shared" si="4"/>
        <v>3129563</v>
      </c>
      <c r="L53" s="17">
        <f t="shared" si="4"/>
        <v>451179</v>
      </c>
      <c r="M53" s="186">
        <v>79</v>
      </c>
    </row>
    <row r="54" spans="1:13" ht="9.75" customHeight="1">
      <c r="A54" s="7">
        <v>80</v>
      </c>
      <c r="B54" s="20" t="s">
        <v>102</v>
      </c>
      <c r="C54" s="20"/>
      <c r="D54" s="16">
        <f>D41+D53</f>
        <v>321385187</v>
      </c>
      <c r="E54" s="17">
        <f>E41+E53</f>
        <v>126759087</v>
      </c>
      <c r="F54" s="17">
        <f aca="true" t="shared" si="5" ref="F54:L54">F41+F53</f>
        <v>188831610</v>
      </c>
      <c r="G54" s="17">
        <f t="shared" si="5"/>
        <v>3055781</v>
      </c>
      <c r="H54" s="17">
        <f t="shared" si="5"/>
        <v>16092073</v>
      </c>
      <c r="I54" s="17">
        <f t="shared" si="5"/>
        <v>2601205</v>
      </c>
      <c r="J54" s="17">
        <f>J53</f>
        <v>1079094</v>
      </c>
      <c r="K54" s="17">
        <f t="shared" si="5"/>
        <v>5192236</v>
      </c>
      <c r="L54" s="17">
        <f t="shared" si="5"/>
        <v>528532</v>
      </c>
      <c r="M54" s="186">
        <v>80</v>
      </c>
    </row>
    <row r="55" spans="1:13" ht="4.5" customHeight="1">
      <c r="A55" s="7"/>
      <c r="B55" s="20"/>
      <c r="C55" s="20"/>
      <c r="D55" s="17"/>
      <c r="E55" s="17"/>
      <c r="F55" s="17"/>
      <c r="G55" s="17"/>
      <c r="H55" s="17"/>
      <c r="I55" s="17"/>
      <c r="J55" s="17"/>
      <c r="K55" s="17"/>
      <c r="L55" s="17"/>
      <c r="M55" s="186"/>
    </row>
    <row r="56" spans="1:13" ht="13.5" customHeight="1">
      <c r="A56" s="445" t="s">
        <v>384</v>
      </c>
      <c r="B56" s="445"/>
      <c r="C56" s="445"/>
      <c r="D56" s="445"/>
      <c r="E56" s="445"/>
      <c r="F56" s="445"/>
      <c r="G56" s="447" t="s">
        <v>384</v>
      </c>
      <c r="H56" s="447"/>
      <c r="I56" s="447"/>
      <c r="J56" s="447"/>
      <c r="K56" s="447"/>
      <c r="L56" s="447"/>
      <c r="M56" s="447"/>
    </row>
    <row r="57" spans="1:12" ht="9" customHeight="1">
      <c r="A57" s="7" t="s">
        <v>7</v>
      </c>
      <c r="B57" s="106" t="s">
        <v>8</v>
      </c>
      <c r="C57" s="106"/>
      <c r="D57" s="16"/>
      <c r="E57" s="17"/>
      <c r="F57" s="17"/>
      <c r="G57" s="17"/>
      <c r="H57" s="17"/>
      <c r="I57" s="17"/>
      <c r="J57" s="17"/>
      <c r="K57" s="17"/>
      <c r="L57" s="17"/>
    </row>
    <row r="58" spans="1:13" s="118" customFormat="1" ht="9.75" customHeight="1">
      <c r="A58" s="7">
        <v>81</v>
      </c>
      <c r="B58" s="117" t="s">
        <v>114</v>
      </c>
      <c r="C58" s="117"/>
      <c r="D58" s="164">
        <v>16005422</v>
      </c>
      <c r="E58" s="165">
        <v>9900217</v>
      </c>
      <c r="F58" s="165">
        <v>5864069</v>
      </c>
      <c r="G58" s="165">
        <v>725268</v>
      </c>
      <c r="H58" s="165">
        <v>971717</v>
      </c>
      <c r="I58" s="165">
        <v>55662</v>
      </c>
      <c r="J58" s="165" t="s">
        <v>311</v>
      </c>
      <c r="K58" s="165">
        <v>129629</v>
      </c>
      <c r="L58" s="165" t="s">
        <v>311</v>
      </c>
      <c r="M58" s="186">
        <v>81</v>
      </c>
    </row>
    <row r="59" spans="1:13" s="6" customFormat="1" ht="12" customHeight="1">
      <c r="A59" s="7">
        <v>82</v>
      </c>
      <c r="B59" s="3" t="s">
        <v>115</v>
      </c>
      <c r="C59" s="3"/>
      <c r="D59" s="164">
        <v>65416565</v>
      </c>
      <c r="E59" s="165">
        <v>27030096</v>
      </c>
      <c r="F59" s="165">
        <v>38386469</v>
      </c>
      <c r="G59" s="165">
        <v>1588282</v>
      </c>
      <c r="H59" s="165">
        <v>6551382</v>
      </c>
      <c r="I59" s="165">
        <v>848498</v>
      </c>
      <c r="J59" s="165" t="s">
        <v>311</v>
      </c>
      <c r="K59" s="165">
        <v>836698</v>
      </c>
      <c r="L59" s="165">
        <v>487663</v>
      </c>
      <c r="M59" s="186">
        <v>82</v>
      </c>
    </row>
    <row r="60" spans="1:13" ht="9.75" customHeight="1">
      <c r="A60" s="7">
        <v>83</v>
      </c>
      <c r="B60" s="3" t="s">
        <v>116</v>
      </c>
      <c r="C60" s="3"/>
      <c r="D60" s="164">
        <v>68302980</v>
      </c>
      <c r="E60" s="165">
        <v>23395873</v>
      </c>
      <c r="F60" s="165">
        <v>41888079</v>
      </c>
      <c r="G60" s="165">
        <v>564227</v>
      </c>
      <c r="H60" s="165">
        <v>1709274</v>
      </c>
      <c r="I60" s="165">
        <v>160961</v>
      </c>
      <c r="J60" s="165" t="s">
        <v>311</v>
      </c>
      <c r="K60" s="165">
        <v>865195</v>
      </c>
      <c r="L60" s="165" t="s">
        <v>311</v>
      </c>
      <c r="M60" s="186">
        <v>83</v>
      </c>
    </row>
    <row r="61" spans="1:13" ht="9.75" customHeight="1">
      <c r="A61" s="7">
        <v>84</v>
      </c>
      <c r="B61" s="3" t="s">
        <v>117</v>
      </c>
      <c r="C61" s="3"/>
      <c r="D61" s="164">
        <v>349411726</v>
      </c>
      <c r="E61" s="12">
        <v>101553979</v>
      </c>
      <c r="F61" s="12">
        <v>247857747</v>
      </c>
      <c r="G61" s="12">
        <v>2263885</v>
      </c>
      <c r="H61" s="12">
        <v>12877284</v>
      </c>
      <c r="I61" s="12">
        <v>6738082</v>
      </c>
      <c r="J61" s="12" t="s">
        <v>311</v>
      </c>
      <c r="K61" s="12">
        <v>3211951</v>
      </c>
      <c r="L61" s="12">
        <v>698800</v>
      </c>
      <c r="M61" s="186">
        <v>84</v>
      </c>
    </row>
    <row r="62" spans="1:13" ht="9.75" customHeight="1">
      <c r="A62" s="7">
        <v>85</v>
      </c>
      <c r="B62" s="3" t="s">
        <v>118</v>
      </c>
      <c r="C62" s="3"/>
      <c r="D62" s="11">
        <v>14677223</v>
      </c>
      <c r="E62" s="12">
        <v>9245120</v>
      </c>
      <c r="F62" s="12">
        <v>5432103</v>
      </c>
      <c r="G62" s="12">
        <v>156682</v>
      </c>
      <c r="H62" s="12">
        <v>495323</v>
      </c>
      <c r="I62" s="12">
        <v>240735</v>
      </c>
      <c r="J62" s="12" t="s">
        <v>311</v>
      </c>
      <c r="K62" s="12">
        <v>170848</v>
      </c>
      <c r="L62" s="12" t="s">
        <v>311</v>
      </c>
      <c r="M62" s="186">
        <v>85</v>
      </c>
    </row>
    <row r="63" spans="1:13" ht="9.75" customHeight="1">
      <c r="A63" s="7">
        <v>86</v>
      </c>
      <c r="B63" s="14" t="s">
        <v>4</v>
      </c>
      <c r="C63" s="14"/>
      <c r="D63" s="16">
        <f aca="true" t="shared" si="6" ref="D63:I63">SUM(D58:D62)</f>
        <v>513813916</v>
      </c>
      <c r="E63" s="17">
        <f t="shared" si="6"/>
        <v>171125285</v>
      </c>
      <c r="F63" s="17">
        <f t="shared" si="6"/>
        <v>339428467</v>
      </c>
      <c r="G63" s="318">
        <f t="shared" si="6"/>
        <v>5298344</v>
      </c>
      <c r="H63" s="17">
        <f t="shared" si="6"/>
        <v>22604980</v>
      </c>
      <c r="I63" s="17">
        <f t="shared" si="6"/>
        <v>8043938</v>
      </c>
      <c r="J63" s="132">
        <f>-SUM(J58,J62)</f>
        <v>0</v>
      </c>
      <c r="K63" s="17">
        <f>SUM(K58:K62)</f>
        <v>5214321</v>
      </c>
      <c r="L63" s="17">
        <f>SUM(L58:L62)</f>
        <v>1186463</v>
      </c>
      <c r="M63" s="186">
        <v>86</v>
      </c>
    </row>
    <row r="64" spans="1:13" ht="9.75" customHeight="1">
      <c r="A64" s="7" t="s">
        <v>7</v>
      </c>
      <c r="B64" s="106" t="s">
        <v>23</v>
      </c>
      <c r="C64" s="106"/>
      <c r="D64" s="16"/>
      <c r="E64" s="24"/>
      <c r="F64" s="24"/>
      <c r="G64" s="24"/>
      <c r="H64" s="13"/>
      <c r="I64" s="24"/>
      <c r="J64" s="24"/>
      <c r="K64" s="24"/>
      <c r="L64" s="24"/>
      <c r="M64" s="186" t="s">
        <v>7</v>
      </c>
    </row>
    <row r="65" spans="1:13" ht="9.75" customHeight="1">
      <c r="A65" s="7">
        <v>87</v>
      </c>
      <c r="B65" s="3" t="s">
        <v>114</v>
      </c>
      <c r="C65" s="3"/>
      <c r="D65" s="30">
        <v>56997915</v>
      </c>
      <c r="E65" s="12">
        <v>12517966</v>
      </c>
      <c r="F65" s="12">
        <v>42965492</v>
      </c>
      <c r="G65" s="12">
        <v>213916</v>
      </c>
      <c r="H65" s="12">
        <v>1843676</v>
      </c>
      <c r="I65" s="12" t="s">
        <v>311</v>
      </c>
      <c r="J65" s="12" t="s">
        <v>311</v>
      </c>
      <c r="K65" s="12">
        <v>741451</v>
      </c>
      <c r="L65" s="12">
        <v>121362</v>
      </c>
      <c r="M65" s="186">
        <v>87</v>
      </c>
    </row>
    <row r="66" spans="1:13" ht="9.75" customHeight="1">
      <c r="A66" s="7">
        <v>88</v>
      </c>
      <c r="B66" s="3" t="s">
        <v>119</v>
      </c>
      <c r="C66" s="3"/>
      <c r="D66" s="30">
        <v>64067902</v>
      </c>
      <c r="E66" s="12">
        <v>17826392</v>
      </c>
      <c r="F66" s="12">
        <v>44424093</v>
      </c>
      <c r="G66" s="12">
        <v>503703</v>
      </c>
      <c r="H66" s="12">
        <v>2219059</v>
      </c>
      <c r="I66" s="12">
        <v>145611</v>
      </c>
      <c r="J66" s="12" t="s">
        <v>311</v>
      </c>
      <c r="K66" s="12">
        <v>387183</v>
      </c>
      <c r="L66" s="12" t="s">
        <v>311</v>
      </c>
      <c r="M66" s="186">
        <v>88</v>
      </c>
    </row>
    <row r="67" spans="1:13" ht="9.75" customHeight="1">
      <c r="A67" s="7">
        <v>89</v>
      </c>
      <c r="B67" s="3" t="s">
        <v>116</v>
      </c>
      <c r="C67" s="3"/>
      <c r="D67" s="11">
        <v>46352141</v>
      </c>
      <c r="E67" s="12">
        <v>11974215</v>
      </c>
      <c r="F67" s="12">
        <v>34377926</v>
      </c>
      <c r="G67" s="12">
        <v>263553</v>
      </c>
      <c r="H67" s="12">
        <v>2013205</v>
      </c>
      <c r="I67" s="12" t="s">
        <v>311</v>
      </c>
      <c r="J67" s="12" t="s">
        <v>311</v>
      </c>
      <c r="K67" s="12">
        <v>340865</v>
      </c>
      <c r="L67" s="12">
        <v>45558</v>
      </c>
      <c r="M67" s="186">
        <v>89</v>
      </c>
    </row>
    <row r="68" spans="1:13" ht="9.75" customHeight="1">
      <c r="A68" s="7">
        <v>90</v>
      </c>
      <c r="B68" s="3" t="s">
        <v>120</v>
      </c>
      <c r="C68" s="3"/>
      <c r="D68" s="11">
        <v>65593745</v>
      </c>
      <c r="E68" s="12">
        <v>16234468</v>
      </c>
      <c r="F68" s="12">
        <v>48704862</v>
      </c>
      <c r="G68" s="12">
        <v>343562</v>
      </c>
      <c r="H68" s="12">
        <v>1977972</v>
      </c>
      <c r="I68" s="12">
        <v>195644</v>
      </c>
      <c r="J68" s="12">
        <v>48413</v>
      </c>
      <c r="K68" s="12">
        <v>580799</v>
      </c>
      <c r="L68" s="12" t="s">
        <v>311</v>
      </c>
      <c r="M68" s="186">
        <v>90</v>
      </c>
    </row>
    <row r="69" spans="1:13" ht="9.75" customHeight="1">
      <c r="A69" s="7">
        <v>91</v>
      </c>
      <c r="B69" s="3" t="s">
        <v>121</v>
      </c>
      <c r="C69" s="3"/>
      <c r="D69" s="11">
        <v>35351642</v>
      </c>
      <c r="E69" s="12">
        <v>7469325</v>
      </c>
      <c r="F69" s="12">
        <v>26667498</v>
      </c>
      <c r="G69" s="12">
        <v>74837</v>
      </c>
      <c r="H69" s="12">
        <v>1271060</v>
      </c>
      <c r="I69" s="12">
        <v>109392</v>
      </c>
      <c r="J69" s="12" t="s">
        <v>311</v>
      </c>
      <c r="K69" s="12">
        <v>168796</v>
      </c>
      <c r="L69" s="12" t="s">
        <v>311</v>
      </c>
      <c r="M69" s="186">
        <v>91</v>
      </c>
    </row>
    <row r="70" spans="1:13" ht="9.75" customHeight="1">
      <c r="A70" s="7">
        <v>92</v>
      </c>
      <c r="B70" s="3" t="s">
        <v>122</v>
      </c>
      <c r="C70" s="3"/>
      <c r="D70" s="11">
        <v>38185611</v>
      </c>
      <c r="E70" s="12">
        <v>10542737</v>
      </c>
      <c r="F70" s="12">
        <v>26827164</v>
      </c>
      <c r="G70" s="12">
        <v>255658</v>
      </c>
      <c r="H70" s="12">
        <v>1650089</v>
      </c>
      <c r="I70" s="12">
        <v>110025</v>
      </c>
      <c r="J70" s="12" t="s">
        <v>311</v>
      </c>
      <c r="K70" s="12">
        <v>174794</v>
      </c>
      <c r="L70" s="12">
        <v>32939</v>
      </c>
      <c r="M70" s="186">
        <v>92</v>
      </c>
    </row>
    <row r="71" spans="1:13" ht="9.75" customHeight="1">
      <c r="A71" s="7">
        <v>93</v>
      </c>
      <c r="B71" s="3" t="s">
        <v>123</v>
      </c>
      <c r="C71" s="3"/>
      <c r="D71" s="11">
        <v>32659849</v>
      </c>
      <c r="E71" s="12">
        <v>10310784</v>
      </c>
      <c r="F71" s="12">
        <v>21236751</v>
      </c>
      <c r="G71" s="12">
        <v>140008</v>
      </c>
      <c r="H71" s="12">
        <v>646995</v>
      </c>
      <c r="I71" s="12">
        <v>347633</v>
      </c>
      <c r="J71" s="12">
        <v>54500</v>
      </c>
      <c r="K71" s="12">
        <v>213373</v>
      </c>
      <c r="L71" s="12" t="s">
        <v>311</v>
      </c>
      <c r="M71" s="186">
        <v>93</v>
      </c>
    </row>
    <row r="72" spans="1:13" ht="9.75" customHeight="1">
      <c r="A72" s="7">
        <v>94</v>
      </c>
      <c r="B72" s="14" t="s">
        <v>4</v>
      </c>
      <c r="C72" s="14"/>
      <c r="D72" s="16">
        <f>SUM(D65:D71)</f>
        <v>339208805</v>
      </c>
      <c r="E72" s="17">
        <f>SUM(E65:E71)</f>
        <v>86875887</v>
      </c>
      <c r="F72" s="17">
        <f aca="true" t="shared" si="7" ref="F72:L72">SUM(F65:F71)</f>
        <v>245203786</v>
      </c>
      <c r="G72" s="17">
        <f t="shared" si="7"/>
        <v>1795237</v>
      </c>
      <c r="H72" s="17">
        <f t="shared" si="7"/>
        <v>11622056</v>
      </c>
      <c r="I72" s="17">
        <f t="shared" si="7"/>
        <v>908305</v>
      </c>
      <c r="J72" s="17">
        <f t="shared" si="7"/>
        <v>102913</v>
      </c>
      <c r="K72" s="17">
        <f t="shared" si="7"/>
        <v>2607261</v>
      </c>
      <c r="L72" s="17">
        <f t="shared" si="7"/>
        <v>199859</v>
      </c>
      <c r="M72" s="186">
        <v>94</v>
      </c>
    </row>
    <row r="73" spans="1:13" ht="9.75" customHeight="1">
      <c r="A73" s="7">
        <v>95</v>
      </c>
      <c r="B73" s="20" t="s">
        <v>113</v>
      </c>
      <c r="C73" s="20"/>
      <c r="D73" s="16">
        <f aca="true" t="shared" si="8" ref="D73:L73">D63+D72</f>
        <v>853022721</v>
      </c>
      <c r="E73" s="17">
        <f t="shared" si="8"/>
        <v>258001172</v>
      </c>
      <c r="F73" s="17">
        <f t="shared" si="8"/>
        <v>584632253</v>
      </c>
      <c r="G73" s="17">
        <f t="shared" si="8"/>
        <v>7093581</v>
      </c>
      <c r="H73" s="17">
        <f t="shared" si="8"/>
        <v>34227036</v>
      </c>
      <c r="I73" s="17">
        <f t="shared" si="8"/>
        <v>8952243</v>
      </c>
      <c r="J73" s="17">
        <f>SUM(J72,J62)</f>
        <v>102913</v>
      </c>
      <c r="K73" s="17">
        <f t="shared" si="8"/>
        <v>7821582</v>
      </c>
      <c r="L73" s="17">
        <f t="shared" si="8"/>
        <v>1386322</v>
      </c>
      <c r="M73" s="186">
        <v>95</v>
      </c>
    </row>
    <row r="74" spans="1:13" ht="9.75" customHeight="1">
      <c r="A74" s="198" t="s">
        <v>33</v>
      </c>
      <c r="D74" s="16"/>
      <c r="E74" s="17"/>
      <c r="F74" s="17"/>
      <c r="G74" s="17"/>
      <c r="H74" s="17"/>
      <c r="I74" s="17"/>
      <c r="J74" s="17"/>
      <c r="K74" s="17"/>
      <c r="L74" s="17"/>
      <c r="M74" s="12"/>
    </row>
    <row r="75" spans="1:13" s="52" customFormat="1" ht="9" customHeight="1">
      <c r="A75" s="208" t="s">
        <v>359</v>
      </c>
      <c r="B75" s="148"/>
      <c r="C75" s="148"/>
      <c r="D75" s="148"/>
      <c r="E75" s="148"/>
      <c r="F75" s="148"/>
      <c r="G75" s="148"/>
      <c r="H75" s="148"/>
      <c r="I75" s="148"/>
      <c r="J75" s="148"/>
      <c r="K75" s="148"/>
      <c r="L75" s="148"/>
      <c r="M75" s="187" t="s">
        <v>7</v>
      </c>
    </row>
    <row r="76" spans="1:13" s="52" customFormat="1" ht="9" customHeight="1">
      <c r="A76" s="337" t="s">
        <v>360</v>
      </c>
      <c r="B76" s="337"/>
      <c r="C76" s="337"/>
      <c r="D76" s="337"/>
      <c r="E76" s="337"/>
      <c r="F76" s="337"/>
      <c r="G76" s="337"/>
      <c r="H76" s="337"/>
      <c r="I76" s="337"/>
      <c r="J76" s="337"/>
      <c r="K76" s="337"/>
      <c r="L76" s="337"/>
      <c r="M76" s="187"/>
    </row>
    <row r="77" spans="1:13" s="52" customFormat="1" ht="9">
      <c r="A77" s="421" t="s">
        <v>135</v>
      </c>
      <c r="B77" s="421"/>
      <c r="C77" s="421"/>
      <c r="D77" s="421"/>
      <c r="E77" s="421"/>
      <c r="F77" s="421"/>
      <c r="M77" s="226"/>
    </row>
  </sheetData>
  <sheetProtection/>
  <mergeCells count="28">
    <mergeCell ref="A76:L76"/>
    <mergeCell ref="A77:F77"/>
    <mergeCell ref="J13:J15"/>
    <mergeCell ref="L13:L15"/>
    <mergeCell ref="D6:D15"/>
    <mergeCell ref="A17:F17"/>
    <mergeCell ref="A56:F56"/>
    <mergeCell ref="G35:M35"/>
    <mergeCell ref="G56:M56"/>
    <mergeCell ref="K9:L12"/>
    <mergeCell ref="A35:F35"/>
    <mergeCell ref="G17:L17"/>
    <mergeCell ref="G7:L8"/>
    <mergeCell ref="B3:F3"/>
    <mergeCell ref="G3:I3"/>
    <mergeCell ref="B6:C16"/>
    <mergeCell ref="G9:H12"/>
    <mergeCell ref="I9:J12"/>
    <mergeCell ref="K2:L2"/>
    <mergeCell ref="E7:F12"/>
    <mergeCell ref="F13:F15"/>
    <mergeCell ref="H13:H15"/>
    <mergeCell ref="A1:F1"/>
    <mergeCell ref="G1:M1"/>
    <mergeCell ref="G4:H4"/>
    <mergeCell ref="E2:F2"/>
    <mergeCell ref="G2:H2"/>
    <mergeCell ref="B4:F4"/>
  </mergeCells>
  <printOptions horizontalCentered="1"/>
  <pageMargins left="0.7874015748031497" right="0.7874015748031497" top="0.5905511811023622" bottom="0.7874015748031497" header="0.5118110236220472" footer="0.5118110236220472"/>
  <pageSetup horizontalDpi="600" verticalDpi="600" orientation="portrait" scale="85" r:id="rId1"/>
  <headerFooter differentOddEven="1" alignWithMargins="0">
    <oddFooter>&amp;C20</oddFooter>
    <evenFooter>&amp;C21</evenFooter>
  </headerFooter>
</worksheet>
</file>

<file path=xl/worksheets/sheet11.xml><?xml version="1.0" encoding="utf-8"?>
<worksheet xmlns="http://schemas.openxmlformats.org/spreadsheetml/2006/main" xmlns:r="http://schemas.openxmlformats.org/officeDocument/2006/relationships">
  <dimension ref="A1:P78"/>
  <sheetViews>
    <sheetView workbookViewId="0" topLeftCell="A1">
      <selection activeCell="A80" sqref="A80"/>
    </sheetView>
  </sheetViews>
  <sheetFormatPr defaultColWidth="11.421875" defaultRowHeight="12.75"/>
  <cols>
    <col min="1" max="1" width="3.7109375" style="198" customWidth="1"/>
    <col min="2" max="2" width="30.140625" style="4" customWidth="1"/>
    <col min="3" max="3" width="0.85546875" style="4" customWidth="1"/>
    <col min="4" max="4" width="17.28125" style="0" customWidth="1"/>
    <col min="5" max="5" width="16.57421875" style="0" customWidth="1"/>
    <col min="6" max="6" width="17.140625" style="0" customWidth="1"/>
    <col min="7" max="7" width="14.28125" style="0" customWidth="1"/>
    <col min="8" max="8" width="12.00390625" style="0" customWidth="1"/>
    <col min="9" max="10" width="16.421875" style="0" customWidth="1"/>
    <col min="11" max="11" width="18.00390625" style="0" customWidth="1"/>
    <col min="12" max="12" width="13.8515625" style="0" customWidth="1"/>
    <col min="13" max="13" width="15.7109375" style="0" customWidth="1"/>
    <col min="14" max="14" width="18.00390625" style="0" customWidth="1"/>
    <col min="15" max="15" width="7.28125" style="232" customWidth="1"/>
  </cols>
  <sheetData>
    <row r="1" spans="1:15" s="4" customFormat="1" ht="12" customHeight="1">
      <c r="A1" s="60"/>
      <c r="B1" s="50"/>
      <c r="C1" s="50"/>
      <c r="D1" s="50"/>
      <c r="E1" s="393"/>
      <c r="F1" s="393"/>
      <c r="G1" s="393" t="s">
        <v>191</v>
      </c>
      <c r="H1" s="393"/>
      <c r="I1" s="394" t="s">
        <v>192</v>
      </c>
      <c r="J1" s="394"/>
      <c r="K1" s="394"/>
      <c r="L1" s="394"/>
      <c r="M1" s="62" t="s">
        <v>7</v>
      </c>
      <c r="O1" s="198"/>
    </row>
    <row r="2" spans="1:15" s="4" customFormat="1" ht="12" customHeight="1">
      <c r="A2" s="227"/>
      <c r="B2" s="393" t="s">
        <v>193</v>
      </c>
      <c r="C2" s="393"/>
      <c r="D2" s="393"/>
      <c r="E2" s="393"/>
      <c r="F2" s="393"/>
      <c r="G2" s="393"/>
      <c r="H2" s="393"/>
      <c r="I2" s="394" t="s">
        <v>194</v>
      </c>
      <c r="J2" s="394"/>
      <c r="K2" s="394"/>
      <c r="L2" s="394"/>
      <c r="M2" s="85"/>
      <c r="O2" s="198"/>
    </row>
    <row r="3" spans="1:15" s="4" customFormat="1" ht="12" customHeight="1">
      <c r="A3" s="227"/>
      <c r="B3" s="393" t="s">
        <v>393</v>
      </c>
      <c r="C3" s="393"/>
      <c r="D3" s="393"/>
      <c r="E3" s="393"/>
      <c r="F3" s="393"/>
      <c r="G3" s="393"/>
      <c r="H3" s="393"/>
      <c r="I3" s="408" t="s">
        <v>195</v>
      </c>
      <c r="J3" s="408"/>
      <c r="K3" s="85"/>
      <c r="L3" s="85"/>
      <c r="M3" s="62" t="s">
        <v>7</v>
      </c>
      <c r="O3" s="198"/>
    </row>
    <row r="4" spans="1:15" s="4" customFormat="1" ht="12" customHeight="1">
      <c r="A4" s="198"/>
      <c r="B4" s="86"/>
      <c r="C4" s="86"/>
      <c r="D4" s="86"/>
      <c r="E4" s="86"/>
      <c r="H4" s="87" t="s">
        <v>2</v>
      </c>
      <c r="I4" s="86" t="s">
        <v>3</v>
      </c>
      <c r="J4" s="86"/>
      <c r="K4" s="86"/>
      <c r="L4" s="86"/>
      <c r="M4" s="86"/>
      <c r="O4" s="198"/>
    </row>
    <row r="5" spans="1:15" ht="17.25" customHeight="1">
      <c r="A5" s="89" t="s">
        <v>7</v>
      </c>
      <c r="B5" s="409" t="s">
        <v>198</v>
      </c>
      <c r="C5" s="413"/>
      <c r="D5" s="90" t="s">
        <v>7</v>
      </c>
      <c r="E5" s="92" t="s">
        <v>7</v>
      </c>
      <c r="F5" s="92" t="s">
        <v>7</v>
      </c>
      <c r="G5" s="92" t="s">
        <v>7</v>
      </c>
      <c r="H5" s="91" t="s">
        <v>196</v>
      </c>
      <c r="I5" s="92" t="s">
        <v>197</v>
      </c>
      <c r="J5" s="92" t="s">
        <v>7</v>
      </c>
      <c r="K5" s="92" t="s">
        <v>7</v>
      </c>
      <c r="L5" s="92" t="s">
        <v>7</v>
      </c>
      <c r="M5" s="92" t="s">
        <v>7</v>
      </c>
      <c r="N5" s="89" t="s">
        <v>7</v>
      </c>
      <c r="O5" s="90" t="s">
        <v>7</v>
      </c>
    </row>
    <row r="6" spans="1:15" ht="12.75">
      <c r="A6" s="93" t="s">
        <v>7</v>
      </c>
      <c r="B6" s="410"/>
      <c r="C6" s="419"/>
      <c r="D6" s="427" t="s">
        <v>207</v>
      </c>
      <c r="E6" s="428"/>
      <c r="F6" s="428"/>
      <c r="G6" s="428"/>
      <c r="H6" s="428"/>
      <c r="I6" s="431" t="s">
        <v>197</v>
      </c>
      <c r="J6" s="431"/>
      <c r="K6" s="431"/>
      <c r="L6" s="431"/>
      <c r="M6" s="431"/>
      <c r="N6" s="452"/>
      <c r="O6" s="94" t="s">
        <v>7</v>
      </c>
    </row>
    <row r="7" spans="1:15" ht="12.75">
      <c r="A7" s="93" t="s">
        <v>7</v>
      </c>
      <c r="B7" s="410"/>
      <c r="C7" s="419"/>
      <c r="D7" s="429"/>
      <c r="E7" s="430"/>
      <c r="F7" s="430"/>
      <c r="G7" s="430"/>
      <c r="H7" s="430"/>
      <c r="I7" s="432"/>
      <c r="J7" s="432"/>
      <c r="K7" s="432"/>
      <c r="L7" s="432"/>
      <c r="M7" s="432"/>
      <c r="N7" s="453"/>
      <c r="O7" s="94" t="s">
        <v>7</v>
      </c>
    </row>
    <row r="8" spans="1:15" ht="12.75" customHeight="1">
      <c r="A8" s="93" t="s">
        <v>7</v>
      </c>
      <c r="B8" s="410"/>
      <c r="C8" s="419"/>
      <c r="D8" s="409" t="s">
        <v>279</v>
      </c>
      <c r="E8" s="414"/>
      <c r="F8" s="409" t="s">
        <v>173</v>
      </c>
      <c r="G8" s="413"/>
      <c r="H8" s="413"/>
      <c r="I8" s="413" t="s">
        <v>278</v>
      </c>
      <c r="J8" s="414"/>
      <c r="K8" s="409" t="s">
        <v>37</v>
      </c>
      <c r="L8" s="414"/>
      <c r="M8" s="409" t="s">
        <v>277</v>
      </c>
      <c r="N8" s="414"/>
      <c r="O8" s="94" t="s">
        <v>7</v>
      </c>
    </row>
    <row r="9" spans="1:15" ht="28.5" customHeight="1">
      <c r="A9" s="95" t="s">
        <v>175</v>
      </c>
      <c r="B9" s="410"/>
      <c r="C9" s="419"/>
      <c r="D9" s="410"/>
      <c r="E9" s="417"/>
      <c r="F9" s="418"/>
      <c r="G9" s="415"/>
      <c r="H9" s="415"/>
      <c r="I9" s="419"/>
      <c r="J9" s="417"/>
      <c r="K9" s="410"/>
      <c r="L9" s="417"/>
      <c r="M9" s="410"/>
      <c r="N9" s="417"/>
      <c r="O9" s="97" t="s">
        <v>175</v>
      </c>
    </row>
    <row r="10" spans="1:15" ht="12.75" customHeight="1">
      <c r="A10" s="95" t="s">
        <v>179</v>
      </c>
      <c r="B10" s="410"/>
      <c r="C10" s="419"/>
      <c r="D10" s="410"/>
      <c r="E10" s="417"/>
      <c r="F10" s="409" t="s">
        <v>316</v>
      </c>
      <c r="G10" s="414"/>
      <c r="H10" s="409" t="s">
        <v>276</v>
      </c>
      <c r="I10" s="419"/>
      <c r="J10" s="417"/>
      <c r="K10" s="410"/>
      <c r="L10" s="417"/>
      <c r="M10" s="410"/>
      <c r="N10" s="417"/>
      <c r="O10" s="97" t="s">
        <v>179</v>
      </c>
    </row>
    <row r="11" spans="1:15" ht="38.25" customHeight="1">
      <c r="A11" s="93" t="s">
        <v>7</v>
      </c>
      <c r="B11" s="410"/>
      <c r="C11" s="419"/>
      <c r="D11" s="410"/>
      <c r="E11" s="417"/>
      <c r="F11" s="410"/>
      <c r="G11" s="417"/>
      <c r="H11" s="410"/>
      <c r="I11" s="419"/>
      <c r="J11" s="417"/>
      <c r="K11" s="410"/>
      <c r="L11" s="417"/>
      <c r="M11" s="410"/>
      <c r="N11" s="417"/>
      <c r="O11" s="94" t="s">
        <v>7</v>
      </c>
    </row>
    <row r="12" spans="1:15" ht="18.75" customHeight="1">
      <c r="A12" s="93" t="s">
        <v>7</v>
      </c>
      <c r="B12" s="410"/>
      <c r="C12" s="419"/>
      <c r="D12" s="418"/>
      <c r="E12" s="416"/>
      <c r="F12" s="418"/>
      <c r="G12" s="416"/>
      <c r="H12" s="418"/>
      <c r="I12" s="415"/>
      <c r="J12" s="416"/>
      <c r="K12" s="418"/>
      <c r="L12" s="416"/>
      <c r="M12" s="418"/>
      <c r="N12" s="416"/>
      <c r="O12" s="94" t="s">
        <v>7</v>
      </c>
    </row>
    <row r="13" spans="1:15" ht="16.5" customHeight="1">
      <c r="A13" s="93"/>
      <c r="B13" s="410"/>
      <c r="C13" s="419"/>
      <c r="D13" s="98" t="s">
        <v>199</v>
      </c>
      <c r="E13" s="424" t="s">
        <v>256</v>
      </c>
      <c r="F13" s="98" t="s">
        <v>199</v>
      </c>
      <c r="G13" s="424" t="s">
        <v>256</v>
      </c>
      <c r="H13" s="99" t="s">
        <v>199</v>
      </c>
      <c r="I13" s="100" t="s">
        <v>199</v>
      </c>
      <c r="J13" s="424" t="s">
        <v>256</v>
      </c>
      <c r="K13" s="98" t="s">
        <v>199</v>
      </c>
      <c r="L13" s="424" t="s">
        <v>256</v>
      </c>
      <c r="M13" s="98" t="s">
        <v>199</v>
      </c>
      <c r="N13" s="424" t="s">
        <v>351</v>
      </c>
      <c r="O13" s="94" t="s">
        <v>7</v>
      </c>
    </row>
    <row r="14" spans="1:15" ht="18.75" customHeight="1">
      <c r="A14" s="93"/>
      <c r="B14" s="410"/>
      <c r="C14" s="419"/>
      <c r="D14" s="96" t="s">
        <v>200</v>
      </c>
      <c r="E14" s="425"/>
      <c r="F14" s="96" t="s">
        <v>200</v>
      </c>
      <c r="G14" s="425"/>
      <c r="H14" s="97" t="s">
        <v>200</v>
      </c>
      <c r="I14" s="95" t="s">
        <v>200</v>
      </c>
      <c r="J14" s="425"/>
      <c r="K14" s="96" t="s">
        <v>200</v>
      </c>
      <c r="L14" s="425"/>
      <c r="M14" s="96" t="s">
        <v>200</v>
      </c>
      <c r="N14" s="425"/>
      <c r="O14" s="94" t="s">
        <v>7</v>
      </c>
    </row>
    <row r="15" spans="1:15" ht="16.5" customHeight="1">
      <c r="A15" s="93" t="s">
        <v>7</v>
      </c>
      <c r="B15" s="410"/>
      <c r="C15" s="419"/>
      <c r="D15" s="96" t="s">
        <v>201</v>
      </c>
      <c r="E15" s="426"/>
      <c r="F15" s="96" t="s">
        <v>201</v>
      </c>
      <c r="G15" s="426"/>
      <c r="H15" s="134" t="s">
        <v>201</v>
      </c>
      <c r="I15" s="135" t="s">
        <v>201</v>
      </c>
      <c r="J15" s="426"/>
      <c r="K15" s="96" t="s">
        <v>201</v>
      </c>
      <c r="L15" s="426"/>
      <c r="M15" s="96" t="s">
        <v>356</v>
      </c>
      <c r="N15" s="426"/>
      <c r="O15" s="94" t="s">
        <v>7</v>
      </c>
    </row>
    <row r="16" spans="1:15" s="234" customFormat="1" ht="14.25" customHeight="1">
      <c r="A16" s="101" t="s">
        <v>7</v>
      </c>
      <c r="B16" s="411"/>
      <c r="C16" s="420"/>
      <c r="D16" s="102" t="s">
        <v>51</v>
      </c>
      <c r="E16" s="102" t="s">
        <v>52</v>
      </c>
      <c r="F16" s="102" t="s">
        <v>53</v>
      </c>
      <c r="G16" s="103" t="s">
        <v>184</v>
      </c>
      <c r="H16" s="103" t="s">
        <v>212</v>
      </c>
      <c r="I16" s="129" t="s">
        <v>213</v>
      </c>
      <c r="J16" s="102" t="s">
        <v>214</v>
      </c>
      <c r="K16" s="102" t="s">
        <v>215</v>
      </c>
      <c r="L16" s="102" t="s">
        <v>216</v>
      </c>
      <c r="M16" s="102" t="s">
        <v>217</v>
      </c>
      <c r="N16" s="102" t="s">
        <v>218</v>
      </c>
      <c r="O16" s="105" t="s">
        <v>7</v>
      </c>
    </row>
    <row r="17" spans="1:15" s="109" customFormat="1" ht="9" customHeight="1">
      <c r="A17" s="61"/>
      <c r="B17" s="61"/>
      <c r="C17" s="61"/>
      <c r="D17" s="139"/>
      <c r="E17" s="139"/>
      <c r="F17" s="139"/>
      <c r="G17" s="139"/>
      <c r="H17" s="111"/>
      <c r="I17" s="111"/>
      <c r="J17" s="111"/>
      <c r="K17" s="111"/>
      <c r="L17" s="139"/>
      <c r="M17" s="139"/>
      <c r="N17" s="139"/>
      <c r="O17" s="110"/>
    </row>
    <row r="18" spans="1:15" s="66" customFormat="1" ht="14.25" customHeight="1">
      <c r="A18" s="450" t="s">
        <v>382</v>
      </c>
      <c r="B18" s="450"/>
      <c r="C18" s="450"/>
      <c r="D18" s="450"/>
      <c r="E18" s="450"/>
      <c r="F18" s="450"/>
      <c r="G18" s="450"/>
      <c r="H18" s="450"/>
      <c r="I18" s="449" t="s">
        <v>382</v>
      </c>
      <c r="J18" s="449"/>
      <c r="K18" s="449"/>
      <c r="L18" s="449"/>
      <c r="M18" s="449"/>
      <c r="N18" s="449"/>
      <c r="O18" s="449"/>
    </row>
    <row r="19" spans="1:3" ht="9.75" customHeight="1">
      <c r="A19" s="7" t="s">
        <v>7</v>
      </c>
      <c r="B19" s="106" t="s">
        <v>204</v>
      </c>
      <c r="C19" s="106"/>
    </row>
    <row r="20" spans="1:15" ht="9.75" customHeight="1">
      <c r="A20" s="7">
        <v>52</v>
      </c>
      <c r="B20" s="3" t="s">
        <v>93</v>
      </c>
      <c r="C20" s="3"/>
      <c r="D20" s="120">
        <v>366124</v>
      </c>
      <c r="E20" s="121">
        <v>3931011</v>
      </c>
      <c r="F20" s="121">
        <v>281923</v>
      </c>
      <c r="G20" s="121">
        <v>3931011</v>
      </c>
      <c r="H20" s="121">
        <v>84201</v>
      </c>
      <c r="I20" s="121">
        <v>5737193</v>
      </c>
      <c r="J20" s="166" t="s">
        <v>311</v>
      </c>
      <c r="K20" s="166">
        <v>11539</v>
      </c>
      <c r="L20" s="166" t="s">
        <v>311</v>
      </c>
      <c r="M20" s="166">
        <v>24870</v>
      </c>
      <c r="N20" s="166">
        <v>757234</v>
      </c>
      <c r="O20" s="198">
        <v>52</v>
      </c>
    </row>
    <row r="21" spans="1:15" ht="9.75" customHeight="1">
      <c r="A21" s="7">
        <v>53</v>
      </c>
      <c r="B21" s="3" t="s">
        <v>94</v>
      </c>
      <c r="C21" s="3"/>
      <c r="D21" s="120">
        <v>2521441</v>
      </c>
      <c r="E21" s="121">
        <v>51950985</v>
      </c>
      <c r="F21" s="121">
        <v>1503750</v>
      </c>
      <c r="G21" s="121">
        <v>51950985</v>
      </c>
      <c r="H21" s="121">
        <v>1017691</v>
      </c>
      <c r="I21" s="121">
        <v>24063091</v>
      </c>
      <c r="J21" s="166">
        <v>673424</v>
      </c>
      <c r="K21" s="166">
        <v>91723</v>
      </c>
      <c r="L21" s="166" t="s">
        <v>311</v>
      </c>
      <c r="M21" s="166">
        <v>2248817</v>
      </c>
      <c r="N21" s="166">
        <v>3721824</v>
      </c>
      <c r="O21" s="198">
        <v>53</v>
      </c>
    </row>
    <row r="22" spans="1:15" ht="9.75" customHeight="1">
      <c r="A22" s="7">
        <v>54</v>
      </c>
      <c r="B22" s="3" t="s">
        <v>313</v>
      </c>
      <c r="C22" s="3"/>
      <c r="D22" s="120">
        <v>685685</v>
      </c>
      <c r="E22" s="121">
        <v>6285605</v>
      </c>
      <c r="F22" s="121">
        <v>554093</v>
      </c>
      <c r="G22" s="121">
        <v>6285605</v>
      </c>
      <c r="H22" s="121">
        <v>131592</v>
      </c>
      <c r="I22" s="121">
        <v>7528524</v>
      </c>
      <c r="J22" s="166" t="s">
        <v>311</v>
      </c>
      <c r="K22" s="166">
        <v>100182</v>
      </c>
      <c r="L22" s="166" t="s">
        <v>311</v>
      </c>
      <c r="M22" s="166">
        <v>242066</v>
      </c>
      <c r="N22" s="166">
        <v>158581</v>
      </c>
      <c r="O22" s="198">
        <v>54</v>
      </c>
    </row>
    <row r="23" spans="1:15" ht="9.75" customHeight="1">
      <c r="A23" s="7">
        <v>55</v>
      </c>
      <c r="B23" s="14" t="s">
        <v>4</v>
      </c>
      <c r="C23" s="14"/>
      <c r="D23" s="122">
        <f>SUM(D20:D22)</f>
        <v>3573250</v>
      </c>
      <c r="E23" s="22">
        <f>SUM(E20:E22)</f>
        <v>62167601</v>
      </c>
      <c r="F23" s="22">
        <f aca="true" t="shared" si="0" ref="F23:N23">SUM(F20:F22)</f>
        <v>2339766</v>
      </c>
      <c r="G23" s="22">
        <f t="shared" si="0"/>
        <v>62167601</v>
      </c>
      <c r="H23" s="22">
        <f t="shared" si="0"/>
        <v>1233484</v>
      </c>
      <c r="I23" s="22">
        <f t="shared" si="0"/>
        <v>37328808</v>
      </c>
      <c r="J23" s="22">
        <f t="shared" si="0"/>
        <v>673424</v>
      </c>
      <c r="K23" s="22">
        <f t="shared" si="0"/>
        <v>203444</v>
      </c>
      <c r="L23" s="130">
        <f t="shared" si="0"/>
        <v>0</v>
      </c>
      <c r="M23" s="22">
        <f t="shared" si="0"/>
        <v>2515753</v>
      </c>
      <c r="N23" s="22">
        <f t="shared" si="0"/>
        <v>4637639</v>
      </c>
      <c r="O23" s="198">
        <v>55</v>
      </c>
    </row>
    <row r="24" spans="1:15" ht="9.75" customHeight="1">
      <c r="A24" s="7"/>
      <c r="B24" s="3"/>
      <c r="C24" s="3"/>
      <c r="D24" s="120"/>
      <c r="E24" s="121"/>
      <c r="F24" s="121"/>
      <c r="G24" s="121"/>
      <c r="H24" s="121"/>
      <c r="I24" s="121"/>
      <c r="J24" s="121"/>
      <c r="K24" s="121"/>
      <c r="L24" s="121"/>
      <c r="M24" s="121"/>
      <c r="N24" s="121"/>
      <c r="O24" s="198"/>
    </row>
    <row r="25" spans="1:15" ht="9.75" customHeight="1">
      <c r="A25" s="25" t="s">
        <v>7</v>
      </c>
      <c r="B25" s="106" t="s">
        <v>203</v>
      </c>
      <c r="C25" s="106"/>
      <c r="D25" s="120"/>
      <c r="E25" s="121"/>
      <c r="F25" s="121"/>
      <c r="G25" s="121"/>
      <c r="H25" s="121"/>
      <c r="I25" s="121"/>
      <c r="J25" s="121"/>
      <c r="K25" s="121"/>
      <c r="L25" s="121"/>
      <c r="M25" s="121"/>
      <c r="N25" s="121"/>
      <c r="O25" s="198" t="s">
        <v>7</v>
      </c>
    </row>
    <row r="26" spans="1:15" ht="9.75" customHeight="1">
      <c r="A26" s="7">
        <v>56</v>
      </c>
      <c r="B26" s="3" t="s">
        <v>96</v>
      </c>
      <c r="C26" s="3"/>
      <c r="D26" s="120">
        <v>822756</v>
      </c>
      <c r="E26" s="121">
        <v>14820956</v>
      </c>
      <c r="F26" s="121">
        <v>472590</v>
      </c>
      <c r="G26" s="121">
        <v>14820956</v>
      </c>
      <c r="H26" s="121">
        <v>350166</v>
      </c>
      <c r="I26" s="121">
        <v>11256335</v>
      </c>
      <c r="J26" s="166" t="s">
        <v>311</v>
      </c>
      <c r="K26" s="166">
        <v>14768</v>
      </c>
      <c r="L26" s="166" t="s">
        <v>311</v>
      </c>
      <c r="M26" s="166">
        <v>783677</v>
      </c>
      <c r="N26" s="166">
        <v>270126</v>
      </c>
      <c r="O26" s="198">
        <v>56</v>
      </c>
    </row>
    <row r="27" spans="1:15" ht="9.75" customHeight="1">
      <c r="A27" s="7">
        <v>57</v>
      </c>
      <c r="B27" s="3" t="s">
        <v>97</v>
      </c>
      <c r="C27" s="3"/>
      <c r="D27" s="120">
        <v>843958</v>
      </c>
      <c r="E27" s="121">
        <v>16054374</v>
      </c>
      <c r="F27" s="121">
        <v>308076</v>
      </c>
      <c r="G27" s="121">
        <v>16054374</v>
      </c>
      <c r="H27" s="121">
        <v>535882</v>
      </c>
      <c r="I27" s="121">
        <v>10261250</v>
      </c>
      <c r="J27" s="166" t="s">
        <v>311</v>
      </c>
      <c r="K27" s="166">
        <v>7161</v>
      </c>
      <c r="L27" s="166" t="s">
        <v>311</v>
      </c>
      <c r="M27" s="166">
        <v>210282</v>
      </c>
      <c r="N27" s="166">
        <v>366647</v>
      </c>
      <c r="O27" s="198">
        <v>57</v>
      </c>
    </row>
    <row r="28" spans="1:15" ht="9.75" customHeight="1">
      <c r="A28" s="7">
        <v>58</v>
      </c>
      <c r="B28" s="3" t="s">
        <v>98</v>
      </c>
      <c r="C28" s="3"/>
      <c r="D28" s="120">
        <v>646448</v>
      </c>
      <c r="E28" s="121">
        <v>25207093</v>
      </c>
      <c r="F28" s="121">
        <v>400885</v>
      </c>
      <c r="G28" s="121">
        <v>25207093</v>
      </c>
      <c r="H28" s="121">
        <v>245563</v>
      </c>
      <c r="I28" s="121">
        <v>9309809</v>
      </c>
      <c r="J28" s="166" t="s">
        <v>311</v>
      </c>
      <c r="K28" s="166">
        <v>12483</v>
      </c>
      <c r="L28" s="166" t="s">
        <v>311</v>
      </c>
      <c r="M28" s="166">
        <v>188588</v>
      </c>
      <c r="N28" s="166">
        <v>393339</v>
      </c>
      <c r="O28" s="198">
        <v>58</v>
      </c>
    </row>
    <row r="29" spans="1:15" ht="9.75" customHeight="1">
      <c r="A29" s="7">
        <v>59</v>
      </c>
      <c r="B29" s="3" t="s">
        <v>99</v>
      </c>
      <c r="C29" s="3"/>
      <c r="D29" s="120">
        <v>353314</v>
      </c>
      <c r="E29" s="121">
        <v>12513905</v>
      </c>
      <c r="F29" s="121">
        <v>256978</v>
      </c>
      <c r="G29" s="121">
        <v>12513905</v>
      </c>
      <c r="H29" s="121">
        <v>96336</v>
      </c>
      <c r="I29" s="121">
        <v>8867230</v>
      </c>
      <c r="J29" s="166" t="s">
        <v>311</v>
      </c>
      <c r="K29" s="166">
        <v>5723</v>
      </c>
      <c r="L29" s="166" t="s">
        <v>311</v>
      </c>
      <c r="M29" s="166">
        <v>43655</v>
      </c>
      <c r="N29" s="166">
        <v>286061</v>
      </c>
      <c r="O29" s="198">
        <v>59</v>
      </c>
    </row>
    <row r="30" spans="1:15" ht="9.75" customHeight="1">
      <c r="A30" s="7">
        <v>60</v>
      </c>
      <c r="B30" s="3" t="s">
        <v>94</v>
      </c>
      <c r="C30" s="3"/>
      <c r="D30" s="120">
        <v>499968</v>
      </c>
      <c r="E30" s="121">
        <v>43627737</v>
      </c>
      <c r="F30" s="121">
        <v>387425</v>
      </c>
      <c r="G30" s="121">
        <v>43627737</v>
      </c>
      <c r="H30" s="121">
        <v>112543</v>
      </c>
      <c r="I30" s="121">
        <v>17597756</v>
      </c>
      <c r="J30" s="166" t="s">
        <v>311</v>
      </c>
      <c r="K30" s="166" t="s">
        <v>311</v>
      </c>
      <c r="L30" s="166" t="s">
        <v>311</v>
      </c>
      <c r="M30" s="166">
        <v>115120</v>
      </c>
      <c r="N30" s="166">
        <v>850996</v>
      </c>
      <c r="O30" s="198">
        <v>60</v>
      </c>
    </row>
    <row r="31" spans="1:15" ht="9.75" customHeight="1">
      <c r="A31" s="7">
        <v>61</v>
      </c>
      <c r="B31" s="3" t="s">
        <v>100</v>
      </c>
      <c r="C31" s="3"/>
      <c r="D31" s="120">
        <v>1502589</v>
      </c>
      <c r="E31" s="121">
        <v>23009631</v>
      </c>
      <c r="F31" s="121">
        <v>726830</v>
      </c>
      <c r="G31" s="121">
        <v>23009631</v>
      </c>
      <c r="H31" s="121">
        <v>775759</v>
      </c>
      <c r="I31" s="121">
        <v>15759557</v>
      </c>
      <c r="J31" s="166" t="s">
        <v>311</v>
      </c>
      <c r="K31" s="166">
        <v>315</v>
      </c>
      <c r="L31" s="166" t="s">
        <v>311</v>
      </c>
      <c r="M31" s="166">
        <v>32505</v>
      </c>
      <c r="N31" s="166">
        <v>374353</v>
      </c>
      <c r="O31" s="198">
        <v>61</v>
      </c>
    </row>
    <row r="32" spans="1:15" ht="9.75" customHeight="1">
      <c r="A32" s="7">
        <v>62</v>
      </c>
      <c r="B32" s="3" t="s">
        <v>101</v>
      </c>
      <c r="C32" s="3"/>
      <c r="D32" s="120">
        <v>682061</v>
      </c>
      <c r="E32" s="121">
        <v>15663069</v>
      </c>
      <c r="F32" s="121">
        <v>480932</v>
      </c>
      <c r="G32" s="121">
        <v>15663069</v>
      </c>
      <c r="H32" s="121">
        <v>201129</v>
      </c>
      <c r="I32" s="121">
        <v>7151603</v>
      </c>
      <c r="J32" s="166" t="s">
        <v>311</v>
      </c>
      <c r="K32" s="166">
        <v>22849</v>
      </c>
      <c r="L32" s="166" t="s">
        <v>311</v>
      </c>
      <c r="M32" s="166">
        <v>100204</v>
      </c>
      <c r="N32" s="166">
        <v>330104</v>
      </c>
      <c r="O32" s="198">
        <v>62</v>
      </c>
    </row>
    <row r="33" spans="1:15" ht="9.75" customHeight="1">
      <c r="A33" s="7">
        <v>63</v>
      </c>
      <c r="B33" s="14" t="s">
        <v>4</v>
      </c>
      <c r="C33" s="14"/>
      <c r="D33" s="122">
        <f>SUM(D26:D32)</f>
        <v>5351094</v>
      </c>
      <c r="E33" s="22">
        <f>SUM(E26:E32)</f>
        <v>150896765</v>
      </c>
      <c r="F33" s="22">
        <f aca="true" t="shared" si="1" ref="F33:N33">SUM(F26:F32)</f>
        <v>3033716</v>
      </c>
      <c r="G33" s="22">
        <f t="shared" si="1"/>
        <v>150896765</v>
      </c>
      <c r="H33" s="22">
        <f t="shared" si="1"/>
        <v>2317378</v>
      </c>
      <c r="I33" s="22">
        <f t="shared" si="1"/>
        <v>80203540</v>
      </c>
      <c r="J33" s="131">
        <f>SUM(J26,J32)</f>
        <v>0</v>
      </c>
      <c r="K33" s="22">
        <f t="shared" si="1"/>
        <v>63299</v>
      </c>
      <c r="L33" s="131">
        <f t="shared" si="1"/>
        <v>0</v>
      </c>
      <c r="M33" s="22">
        <f t="shared" si="1"/>
        <v>1474031</v>
      </c>
      <c r="N33" s="22">
        <f t="shared" si="1"/>
        <v>2871626</v>
      </c>
      <c r="O33" s="198">
        <v>63</v>
      </c>
    </row>
    <row r="34" spans="1:15" ht="9.75" customHeight="1">
      <c r="A34" s="7">
        <v>64</v>
      </c>
      <c r="B34" s="20" t="s">
        <v>92</v>
      </c>
      <c r="C34" s="20"/>
      <c r="D34" s="122">
        <f>D23+D33</f>
        <v>8924344</v>
      </c>
      <c r="E34" s="22">
        <f>E23+E33</f>
        <v>213064366</v>
      </c>
      <c r="F34" s="22">
        <f aca="true" t="shared" si="2" ref="F34:N34">F23+F33</f>
        <v>5373482</v>
      </c>
      <c r="G34" s="22">
        <f t="shared" si="2"/>
        <v>213064366</v>
      </c>
      <c r="H34" s="22">
        <f t="shared" si="2"/>
        <v>3550862</v>
      </c>
      <c r="I34" s="22">
        <f t="shared" si="2"/>
        <v>117532348</v>
      </c>
      <c r="J34" s="22">
        <f t="shared" si="2"/>
        <v>673424</v>
      </c>
      <c r="K34" s="22">
        <f t="shared" si="2"/>
        <v>266743</v>
      </c>
      <c r="L34" s="131">
        <f t="shared" si="2"/>
        <v>0</v>
      </c>
      <c r="M34" s="22">
        <f t="shared" si="2"/>
        <v>3989784</v>
      </c>
      <c r="N34" s="22">
        <f t="shared" si="2"/>
        <v>7509265</v>
      </c>
      <c r="O34" s="198">
        <v>64</v>
      </c>
    </row>
    <row r="35" spans="1:15" ht="9.75" customHeight="1">
      <c r="A35" s="7"/>
      <c r="B35" s="20"/>
      <c r="C35" s="20"/>
      <c r="D35" s="22"/>
      <c r="E35" s="22"/>
      <c r="F35" s="22"/>
      <c r="G35" s="22"/>
      <c r="H35" s="22"/>
      <c r="I35" s="22"/>
      <c r="J35" s="22"/>
      <c r="K35" s="22"/>
      <c r="L35" s="131"/>
      <c r="M35" s="22"/>
      <c r="N35" s="22"/>
      <c r="O35" s="198"/>
    </row>
    <row r="36" spans="1:15" s="66" customFormat="1" ht="13.5" customHeight="1">
      <c r="A36" s="447" t="s">
        <v>383</v>
      </c>
      <c r="B36" s="451"/>
      <c r="C36" s="451"/>
      <c r="D36" s="451"/>
      <c r="E36" s="451"/>
      <c r="F36" s="451"/>
      <c r="G36" s="451"/>
      <c r="H36" s="451"/>
      <c r="I36" s="451" t="s">
        <v>383</v>
      </c>
      <c r="J36" s="451"/>
      <c r="K36" s="451"/>
      <c r="L36" s="451"/>
      <c r="M36" s="451"/>
      <c r="N36" s="451"/>
      <c r="O36" s="451"/>
    </row>
    <row r="37" spans="1:15" ht="9.75" customHeight="1">
      <c r="A37" s="7" t="s">
        <v>7</v>
      </c>
      <c r="B37" s="106" t="s">
        <v>204</v>
      </c>
      <c r="C37" s="106"/>
      <c r="D37" s="121"/>
      <c r="E37" s="121"/>
      <c r="F37" s="121"/>
      <c r="G37" s="121"/>
      <c r="H37" s="121"/>
      <c r="I37" s="121"/>
      <c r="J37" s="121"/>
      <c r="K37" s="121"/>
      <c r="L37" s="121"/>
      <c r="M37" s="121"/>
      <c r="N37" s="121"/>
      <c r="O37" s="198" t="s">
        <v>7</v>
      </c>
    </row>
    <row r="38" spans="1:15" ht="9.75" customHeight="1">
      <c r="A38" s="7">
        <v>65</v>
      </c>
      <c r="B38" s="3" t="s">
        <v>103</v>
      </c>
      <c r="C38" s="3"/>
      <c r="D38" s="120">
        <v>1317479</v>
      </c>
      <c r="E38" s="121">
        <v>8308154</v>
      </c>
      <c r="F38" s="121">
        <v>613179</v>
      </c>
      <c r="G38" s="121">
        <v>8308154</v>
      </c>
      <c r="H38" s="121">
        <v>704300</v>
      </c>
      <c r="I38" s="121">
        <v>8612578</v>
      </c>
      <c r="J38" s="166">
        <v>25</v>
      </c>
      <c r="K38" s="166">
        <v>26539</v>
      </c>
      <c r="L38" s="166" t="s">
        <v>311</v>
      </c>
      <c r="M38" s="166">
        <v>628447</v>
      </c>
      <c r="N38" s="166">
        <v>160000</v>
      </c>
      <c r="O38" s="198">
        <v>65</v>
      </c>
    </row>
    <row r="39" spans="1:15" ht="9.75" customHeight="1">
      <c r="A39" s="7">
        <v>66</v>
      </c>
      <c r="B39" s="3" t="s">
        <v>104</v>
      </c>
      <c r="C39" s="3"/>
      <c r="D39" s="120">
        <v>924874</v>
      </c>
      <c r="E39" s="121">
        <v>11483681</v>
      </c>
      <c r="F39" s="121">
        <v>512601</v>
      </c>
      <c r="G39" s="121">
        <v>11483681</v>
      </c>
      <c r="H39" s="121">
        <v>412273</v>
      </c>
      <c r="I39" s="121">
        <v>10913281</v>
      </c>
      <c r="J39" s="166" t="s">
        <v>311</v>
      </c>
      <c r="K39" s="166" t="s">
        <v>311</v>
      </c>
      <c r="L39" s="166" t="s">
        <v>311</v>
      </c>
      <c r="M39" s="166">
        <v>404</v>
      </c>
      <c r="N39" s="166">
        <v>189291</v>
      </c>
      <c r="O39" s="198">
        <v>66</v>
      </c>
    </row>
    <row r="40" spans="1:15" ht="9.75" customHeight="1">
      <c r="A40" s="7">
        <v>67</v>
      </c>
      <c r="B40" s="3" t="s">
        <v>105</v>
      </c>
      <c r="C40" s="3"/>
      <c r="D40" s="120">
        <v>774501</v>
      </c>
      <c r="E40" s="121">
        <v>5783267</v>
      </c>
      <c r="F40" s="121">
        <v>719418</v>
      </c>
      <c r="G40" s="121">
        <v>5783267</v>
      </c>
      <c r="H40" s="121">
        <v>55083</v>
      </c>
      <c r="I40" s="121">
        <v>5743575</v>
      </c>
      <c r="J40" s="166" t="s">
        <v>311</v>
      </c>
      <c r="K40" s="166">
        <v>20366</v>
      </c>
      <c r="L40" s="166">
        <v>5248</v>
      </c>
      <c r="M40" s="166">
        <v>1518994</v>
      </c>
      <c r="N40" s="166">
        <v>157000</v>
      </c>
      <c r="O40" s="198">
        <v>67</v>
      </c>
    </row>
    <row r="41" spans="1:15" ht="9.75" customHeight="1">
      <c r="A41" s="7">
        <v>68</v>
      </c>
      <c r="B41" s="3" t="s">
        <v>106</v>
      </c>
      <c r="C41" s="3"/>
      <c r="D41" s="120">
        <v>1062830</v>
      </c>
      <c r="E41" s="121">
        <v>4958964</v>
      </c>
      <c r="F41" s="121">
        <v>558876</v>
      </c>
      <c r="G41" s="121">
        <v>4958964</v>
      </c>
      <c r="H41" s="121">
        <v>503954</v>
      </c>
      <c r="I41" s="121">
        <v>7930666</v>
      </c>
      <c r="J41" s="166" t="s">
        <v>311</v>
      </c>
      <c r="K41" s="166">
        <v>63471</v>
      </c>
      <c r="L41" s="166" t="s">
        <v>311</v>
      </c>
      <c r="M41" s="166">
        <v>258159</v>
      </c>
      <c r="N41" s="166">
        <v>307448</v>
      </c>
      <c r="O41" s="198">
        <v>68</v>
      </c>
    </row>
    <row r="42" spans="1:15" ht="9.75" customHeight="1">
      <c r="A42" s="7">
        <v>69</v>
      </c>
      <c r="B42" s="14" t="s">
        <v>4</v>
      </c>
      <c r="C42" s="14"/>
      <c r="D42" s="122">
        <f>SUM(D38:D41)</f>
        <v>4079684</v>
      </c>
      <c r="E42" s="22">
        <f>SUM(E38:E41)</f>
        <v>30534066</v>
      </c>
      <c r="F42" s="22">
        <f aca="true" t="shared" si="3" ref="F42:N42">SUM(F38:F41)</f>
        <v>2404074</v>
      </c>
      <c r="G42" s="22">
        <f t="shared" si="3"/>
        <v>30534066</v>
      </c>
      <c r="H42" s="22">
        <f t="shared" si="3"/>
        <v>1675610</v>
      </c>
      <c r="I42" s="22">
        <f t="shared" si="3"/>
        <v>33200100</v>
      </c>
      <c r="J42" s="207">
        <f>SUM(J38:J41)</f>
        <v>25</v>
      </c>
      <c r="K42" s="22">
        <f t="shared" si="3"/>
        <v>110376</v>
      </c>
      <c r="L42" s="22">
        <f t="shared" si="3"/>
        <v>5248</v>
      </c>
      <c r="M42" s="22">
        <f t="shared" si="3"/>
        <v>2406004</v>
      </c>
      <c r="N42" s="22">
        <f t="shared" si="3"/>
        <v>813739</v>
      </c>
      <c r="O42" s="198">
        <v>69</v>
      </c>
    </row>
    <row r="43" spans="1:15" ht="9.75" customHeight="1">
      <c r="A43" s="7"/>
      <c r="B43" s="3"/>
      <c r="C43" s="3"/>
      <c r="D43" s="120"/>
      <c r="E43" s="121"/>
      <c r="F43" s="121"/>
      <c r="G43" s="121"/>
      <c r="H43" s="121"/>
      <c r="I43" s="121"/>
      <c r="J43" s="121"/>
      <c r="K43" s="121"/>
      <c r="L43" s="121"/>
      <c r="M43" s="121"/>
      <c r="N43" s="121"/>
      <c r="O43" s="198"/>
    </row>
    <row r="44" spans="1:15" ht="9.75" customHeight="1">
      <c r="A44" s="7" t="s">
        <v>7</v>
      </c>
      <c r="B44" s="106" t="s">
        <v>203</v>
      </c>
      <c r="C44" s="106"/>
      <c r="D44" s="120"/>
      <c r="E44" s="121"/>
      <c r="F44" s="121"/>
      <c r="G44" s="121"/>
      <c r="H44" s="121"/>
      <c r="I44" s="121"/>
      <c r="J44" s="121"/>
      <c r="K44" s="121"/>
      <c r="L44" s="121"/>
      <c r="M44" s="121"/>
      <c r="N44" s="121"/>
      <c r="O44" s="198" t="s">
        <v>7</v>
      </c>
    </row>
    <row r="45" spans="1:15" ht="9.75" customHeight="1">
      <c r="A45" s="7">
        <v>70</v>
      </c>
      <c r="B45" s="3" t="s">
        <v>103</v>
      </c>
      <c r="C45" s="3"/>
      <c r="D45" s="120">
        <v>687244</v>
      </c>
      <c r="E45" s="121">
        <v>31353065</v>
      </c>
      <c r="F45" s="121">
        <v>539105</v>
      </c>
      <c r="G45" s="121">
        <v>31353065</v>
      </c>
      <c r="H45" s="121">
        <v>148139</v>
      </c>
      <c r="I45" s="121">
        <v>11642497</v>
      </c>
      <c r="J45" s="166" t="s">
        <v>311</v>
      </c>
      <c r="K45" s="166">
        <v>1200</v>
      </c>
      <c r="L45" s="166" t="s">
        <v>311</v>
      </c>
      <c r="M45" s="166">
        <v>10276</v>
      </c>
      <c r="N45" s="166">
        <v>274032</v>
      </c>
      <c r="O45" s="198">
        <v>70</v>
      </c>
    </row>
    <row r="46" spans="1:15" ht="9.75" customHeight="1">
      <c r="A46" s="7">
        <v>71</v>
      </c>
      <c r="B46" s="3" t="s">
        <v>104</v>
      </c>
      <c r="C46" s="3"/>
      <c r="D46" s="120">
        <v>826636</v>
      </c>
      <c r="E46" s="121">
        <v>15270368</v>
      </c>
      <c r="F46" s="121">
        <v>400359</v>
      </c>
      <c r="G46" s="121">
        <v>15270368</v>
      </c>
      <c r="H46" s="121">
        <v>426277</v>
      </c>
      <c r="I46" s="121">
        <v>7430890</v>
      </c>
      <c r="J46" s="166" t="s">
        <v>311</v>
      </c>
      <c r="K46" s="166" t="s">
        <v>311</v>
      </c>
      <c r="L46" s="166" t="s">
        <v>311</v>
      </c>
      <c r="M46" s="166">
        <v>9758</v>
      </c>
      <c r="N46" s="166">
        <v>225705</v>
      </c>
      <c r="O46" s="198">
        <v>71</v>
      </c>
    </row>
    <row r="47" spans="1:15" ht="9.75" customHeight="1">
      <c r="A47" s="7">
        <v>72</v>
      </c>
      <c r="B47" s="3" t="s">
        <v>105</v>
      </c>
      <c r="C47" s="3"/>
      <c r="D47" s="120">
        <v>611975</v>
      </c>
      <c r="E47" s="121">
        <v>12973454</v>
      </c>
      <c r="F47" s="121">
        <v>384957</v>
      </c>
      <c r="G47" s="121">
        <v>12973454</v>
      </c>
      <c r="H47" s="121">
        <v>227018</v>
      </c>
      <c r="I47" s="121">
        <v>7453141</v>
      </c>
      <c r="J47" s="166">
        <v>227100</v>
      </c>
      <c r="K47" s="166" t="s">
        <v>311</v>
      </c>
      <c r="L47" s="166" t="s">
        <v>311</v>
      </c>
      <c r="M47" s="166">
        <v>281776</v>
      </c>
      <c r="N47" s="166">
        <v>175130</v>
      </c>
      <c r="O47" s="198">
        <v>72</v>
      </c>
    </row>
    <row r="48" spans="1:15" ht="9.75" customHeight="1">
      <c r="A48" s="7">
        <v>73</v>
      </c>
      <c r="B48" s="3" t="s">
        <v>107</v>
      </c>
      <c r="C48" s="3"/>
      <c r="D48" s="120">
        <v>1968975</v>
      </c>
      <c r="E48" s="121">
        <v>22701013</v>
      </c>
      <c r="F48" s="121">
        <v>604211</v>
      </c>
      <c r="G48" s="121">
        <v>22701013</v>
      </c>
      <c r="H48" s="121">
        <v>1364764</v>
      </c>
      <c r="I48" s="121">
        <v>10358442</v>
      </c>
      <c r="J48" s="166" t="s">
        <v>311</v>
      </c>
      <c r="K48" s="166">
        <v>11631</v>
      </c>
      <c r="L48" s="166" t="s">
        <v>311</v>
      </c>
      <c r="M48" s="166">
        <v>552900</v>
      </c>
      <c r="N48" s="166">
        <v>505577</v>
      </c>
      <c r="O48" s="198">
        <v>73</v>
      </c>
    </row>
    <row r="49" spans="1:15" ht="9.75" customHeight="1">
      <c r="A49" s="7">
        <v>74</v>
      </c>
      <c r="B49" s="3" t="s">
        <v>108</v>
      </c>
      <c r="C49" s="3"/>
      <c r="D49" s="120">
        <v>600849</v>
      </c>
      <c r="E49" s="121">
        <v>12169460</v>
      </c>
      <c r="F49" s="121">
        <v>279568</v>
      </c>
      <c r="G49" s="121">
        <v>12169460</v>
      </c>
      <c r="H49" s="121">
        <v>321281</v>
      </c>
      <c r="I49" s="121">
        <v>7047995</v>
      </c>
      <c r="J49" s="166" t="s">
        <v>311</v>
      </c>
      <c r="K49" s="166" t="s">
        <v>311</v>
      </c>
      <c r="L49" s="166" t="s">
        <v>311</v>
      </c>
      <c r="M49" s="166">
        <v>71414</v>
      </c>
      <c r="N49" s="166">
        <v>381008</v>
      </c>
      <c r="O49" s="198">
        <v>74</v>
      </c>
    </row>
    <row r="50" spans="1:15" ht="9.75" customHeight="1">
      <c r="A50" s="7">
        <v>75</v>
      </c>
      <c r="B50" s="3" t="s">
        <v>109</v>
      </c>
      <c r="C50" s="3"/>
      <c r="D50" s="120">
        <v>902464</v>
      </c>
      <c r="E50" s="121">
        <v>9772582</v>
      </c>
      <c r="F50" s="121">
        <v>549170</v>
      </c>
      <c r="G50" s="121">
        <v>9772582</v>
      </c>
      <c r="H50" s="121">
        <v>353294</v>
      </c>
      <c r="I50" s="121">
        <v>3500214</v>
      </c>
      <c r="J50" s="166">
        <v>73474</v>
      </c>
      <c r="K50" s="166" t="s">
        <v>311</v>
      </c>
      <c r="L50" s="166" t="s">
        <v>311</v>
      </c>
      <c r="M50" s="166">
        <v>48327</v>
      </c>
      <c r="N50" s="166">
        <v>361900</v>
      </c>
      <c r="O50" s="198">
        <v>75</v>
      </c>
    </row>
    <row r="51" spans="1:15" ht="9.75" customHeight="1">
      <c r="A51" s="7">
        <v>76</v>
      </c>
      <c r="B51" s="3" t="s">
        <v>110</v>
      </c>
      <c r="C51" s="3"/>
      <c r="D51" s="120">
        <v>782110</v>
      </c>
      <c r="E51" s="121">
        <v>10049529</v>
      </c>
      <c r="F51" s="121">
        <v>578770</v>
      </c>
      <c r="G51" s="121">
        <v>10049529</v>
      </c>
      <c r="H51" s="121">
        <v>203340</v>
      </c>
      <c r="I51" s="121">
        <v>7495360</v>
      </c>
      <c r="J51" s="166" t="s">
        <v>311</v>
      </c>
      <c r="K51" s="166">
        <v>584</v>
      </c>
      <c r="L51" s="166" t="s">
        <v>311</v>
      </c>
      <c r="M51" s="166">
        <v>183871</v>
      </c>
      <c r="N51" s="166">
        <v>150036</v>
      </c>
      <c r="O51" s="198">
        <v>76</v>
      </c>
    </row>
    <row r="52" spans="1:15" ht="9.75" customHeight="1">
      <c r="A52" s="7">
        <v>77</v>
      </c>
      <c r="B52" s="3" t="s">
        <v>111</v>
      </c>
      <c r="C52" s="3"/>
      <c r="D52" s="120">
        <v>520665</v>
      </c>
      <c r="E52" s="121">
        <v>12463543</v>
      </c>
      <c r="F52" s="121">
        <v>365613</v>
      </c>
      <c r="G52" s="121">
        <v>12463543</v>
      </c>
      <c r="H52" s="121">
        <v>155052</v>
      </c>
      <c r="I52" s="121">
        <v>3831047</v>
      </c>
      <c r="J52" s="166">
        <v>49395</v>
      </c>
      <c r="K52" s="166" t="s">
        <v>311</v>
      </c>
      <c r="L52" s="166" t="s">
        <v>311</v>
      </c>
      <c r="M52" s="166">
        <v>168565</v>
      </c>
      <c r="N52" s="166">
        <v>248779</v>
      </c>
      <c r="O52" s="198">
        <v>77</v>
      </c>
    </row>
    <row r="53" spans="1:15" ht="9.75" customHeight="1">
      <c r="A53" s="7">
        <v>78</v>
      </c>
      <c r="B53" s="3" t="s">
        <v>112</v>
      </c>
      <c r="C53" s="3"/>
      <c r="D53" s="120">
        <v>1064944</v>
      </c>
      <c r="E53" s="121">
        <v>10059566</v>
      </c>
      <c r="F53" s="121">
        <v>553517</v>
      </c>
      <c r="G53" s="121">
        <v>10059566</v>
      </c>
      <c r="H53" s="121">
        <v>511427</v>
      </c>
      <c r="I53" s="121">
        <v>8002826</v>
      </c>
      <c r="J53" s="166" t="s">
        <v>311</v>
      </c>
      <c r="K53" s="166" t="s">
        <v>311</v>
      </c>
      <c r="L53" s="166" t="s">
        <v>311</v>
      </c>
      <c r="M53" s="166">
        <v>45125</v>
      </c>
      <c r="N53" s="166">
        <v>294117</v>
      </c>
      <c r="O53" s="198">
        <v>78</v>
      </c>
    </row>
    <row r="54" spans="1:15" ht="9.75" customHeight="1">
      <c r="A54" s="7">
        <v>79</v>
      </c>
      <c r="B54" s="14" t="s">
        <v>4</v>
      </c>
      <c r="C54" s="14"/>
      <c r="D54" s="122">
        <f aca="true" t="shared" si="4" ref="D54:I54">SUM(D45:D53)</f>
        <v>7965862</v>
      </c>
      <c r="E54" s="22">
        <f t="shared" si="4"/>
        <v>136812580</v>
      </c>
      <c r="F54" s="22">
        <f t="shared" si="4"/>
        <v>4255270</v>
      </c>
      <c r="G54" s="22">
        <f t="shared" si="4"/>
        <v>136812580</v>
      </c>
      <c r="H54" s="22">
        <f t="shared" si="4"/>
        <v>3710592</v>
      </c>
      <c r="I54" s="22">
        <f t="shared" si="4"/>
        <v>66762412</v>
      </c>
      <c r="J54" s="22">
        <f>SUM(J45:J52)</f>
        <v>349969</v>
      </c>
      <c r="K54" s="22">
        <f>SUM(K45:K53)</f>
        <v>13415</v>
      </c>
      <c r="L54" s="130">
        <f>SUM(L45:L52)</f>
        <v>0</v>
      </c>
      <c r="M54" s="22">
        <f>SUM(M45:M53)</f>
        <v>1372012</v>
      </c>
      <c r="N54" s="22">
        <f>SUM(N45:N53)</f>
        <v>2616284</v>
      </c>
      <c r="O54" s="198">
        <v>79</v>
      </c>
    </row>
    <row r="55" spans="1:15" ht="9.75" customHeight="1">
      <c r="A55" s="7">
        <v>80</v>
      </c>
      <c r="B55" s="20" t="s">
        <v>102</v>
      </c>
      <c r="C55" s="20"/>
      <c r="D55" s="122">
        <f>D42+D54</f>
        <v>12045546</v>
      </c>
      <c r="E55" s="22">
        <f>E42+E54</f>
        <v>167346646</v>
      </c>
      <c r="F55" s="22">
        <f aca="true" t="shared" si="5" ref="F55:N55">F42+F54</f>
        <v>6659344</v>
      </c>
      <c r="G55" s="22">
        <f t="shared" si="5"/>
        <v>167346646</v>
      </c>
      <c r="H55" s="22">
        <f t="shared" si="5"/>
        <v>5386202</v>
      </c>
      <c r="I55" s="22">
        <f t="shared" si="5"/>
        <v>99962512</v>
      </c>
      <c r="J55" s="22">
        <f t="shared" si="5"/>
        <v>349994</v>
      </c>
      <c r="K55" s="22">
        <f t="shared" si="5"/>
        <v>123791</v>
      </c>
      <c r="L55" s="22">
        <f t="shared" si="5"/>
        <v>5248</v>
      </c>
      <c r="M55" s="22">
        <f t="shared" si="5"/>
        <v>3778016</v>
      </c>
      <c r="N55" s="22">
        <f t="shared" si="5"/>
        <v>3430023</v>
      </c>
      <c r="O55" s="198">
        <v>80</v>
      </c>
    </row>
    <row r="56" spans="1:15" ht="11.25" customHeight="1">
      <c r="A56" s="232"/>
      <c r="B56"/>
      <c r="C56"/>
      <c r="D56" s="121"/>
      <c r="E56" s="121"/>
      <c r="F56" s="121"/>
      <c r="G56" s="121"/>
      <c r="H56" s="121"/>
      <c r="I56" s="121"/>
      <c r="J56" s="121"/>
      <c r="K56" s="121"/>
      <c r="L56" s="121"/>
      <c r="M56" s="121"/>
      <c r="N56" s="121"/>
      <c r="O56" s="198"/>
    </row>
    <row r="57" spans="1:15" ht="12.75" customHeight="1">
      <c r="A57" s="433" t="s">
        <v>384</v>
      </c>
      <c r="B57" s="448"/>
      <c r="C57" s="448"/>
      <c r="D57" s="448"/>
      <c r="E57" s="448"/>
      <c r="F57" s="448"/>
      <c r="G57" s="448"/>
      <c r="H57" s="448"/>
      <c r="I57" s="448" t="s">
        <v>384</v>
      </c>
      <c r="J57" s="448"/>
      <c r="K57" s="448"/>
      <c r="L57" s="448"/>
      <c r="M57" s="448"/>
      <c r="N57" s="448"/>
      <c r="O57" s="448"/>
    </row>
    <row r="58" spans="1:15" ht="9.75" customHeight="1">
      <c r="A58" s="7" t="s">
        <v>7</v>
      </c>
      <c r="B58" s="106" t="s">
        <v>8</v>
      </c>
      <c r="C58" s="106"/>
      <c r="D58" s="121"/>
      <c r="E58" s="121"/>
      <c r="F58" s="121"/>
      <c r="K58" s="121"/>
      <c r="L58" s="121"/>
      <c r="M58" s="121"/>
      <c r="N58" s="121"/>
      <c r="O58" s="198" t="s">
        <v>7</v>
      </c>
    </row>
    <row r="59" spans="1:15" ht="9.75" customHeight="1">
      <c r="A59" s="7">
        <v>81</v>
      </c>
      <c r="B59" s="117" t="s">
        <v>114</v>
      </c>
      <c r="C59" s="117"/>
      <c r="D59" s="120">
        <v>618236</v>
      </c>
      <c r="E59" s="121">
        <v>4721360</v>
      </c>
      <c r="F59" s="121">
        <v>282143</v>
      </c>
      <c r="G59" s="121">
        <v>4721360</v>
      </c>
      <c r="H59" s="121">
        <v>336093</v>
      </c>
      <c r="I59" s="121">
        <v>7993641</v>
      </c>
      <c r="J59" s="166" t="s">
        <v>311</v>
      </c>
      <c r="K59" s="166">
        <v>23750</v>
      </c>
      <c r="L59" s="166" t="s">
        <v>311</v>
      </c>
      <c r="M59" s="166">
        <v>354031</v>
      </c>
      <c r="N59" s="166">
        <v>170992</v>
      </c>
      <c r="O59" s="198">
        <v>81</v>
      </c>
    </row>
    <row r="60" spans="1:15" ht="9.75" customHeight="1">
      <c r="A60" s="7">
        <v>82</v>
      </c>
      <c r="B60" s="3" t="s">
        <v>115</v>
      </c>
      <c r="C60" s="3"/>
      <c r="D60" s="120">
        <v>3761771</v>
      </c>
      <c r="E60" s="121">
        <v>29393457</v>
      </c>
      <c r="F60" s="121">
        <v>1709674</v>
      </c>
      <c r="G60" s="121">
        <v>29393457</v>
      </c>
      <c r="H60" s="121">
        <v>2052097</v>
      </c>
      <c r="I60" s="121">
        <v>19304849</v>
      </c>
      <c r="J60" s="166" t="s">
        <v>311</v>
      </c>
      <c r="K60" s="166">
        <v>155316</v>
      </c>
      <c r="L60" s="166" t="s">
        <v>311</v>
      </c>
      <c r="M60" s="166">
        <v>534682</v>
      </c>
      <c r="N60" s="166">
        <v>1953967</v>
      </c>
      <c r="O60" s="198">
        <v>82</v>
      </c>
    </row>
    <row r="61" spans="1:15" ht="9.75" customHeight="1">
      <c r="A61" s="7">
        <v>83</v>
      </c>
      <c r="B61" s="3" t="s">
        <v>116</v>
      </c>
      <c r="C61" s="3"/>
      <c r="D61" s="120">
        <v>3093495</v>
      </c>
      <c r="E61" s="121">
        <v>39659122</v>
      </c>
      <c r="F61" s="121">
        <v>1385704</v>
      </c>
      <c r="G61" s="121">
        <v>39659122</v>
      </c>
      <c r="H61" s="121">
        <v>1707791</v>
      </c>
      <c r="I61" s="121">
        <v>17544222</v>
      </c>
      <c r="J61" s="166" t="s">
        <v>311</v>
      </c>
      <c r="K61" s="166">
        <v>14575</v>
      </c>
      <c r="L61" s="166" t="s">
        <v>311</v>
      </c>
      <c r="M61" s="166">
        <v>1153198</v>
      </c>
      <c r="N61" s="166">
        <v>519683</v>
      </c>
      <c r="O61" s="198">
        <v>83</v>
      </c>
    </row>
    <row r="62" spans="1:15" ht="9.75" customHeight="1">
      <c r="A62" s="7">
        <v>84</v>
      </c>
      <c r="B62" s="3" t="s">
        <v>117</v>
      </c>
      <c r="C62" s="3"/>
      <c r="D62" s="120">
        <v>17778626</v>
      </c>
      <c r="E62" s="121">
        <v>225480521</v>
      </c>
      <c r="F62" s="121">
        <v>16518620</v>
      </c>
      <c r="G62" s="121">
        <v>225480521</v>
      </c>
      <c r="H62" s="121">
        <v>1260006</v>
      </c>
      <c r="I62" s="121">
        <v>68259640</v>
      </c>
      <c r="J62" s="166">
        <v>6017673</v>
      </c>
      <c r="K62" s="166" t="s">
        <v>311</v>
      </c>
      <c r="L62" s="166" t="s">
        <v>311</v>
      </c>
      <c r="M62" s="166">
        <v>3301795</v>
      </c>
      <c r="N62" s="166">
        <v>2783469</v>
      </c>
      <c r="O62" s="198">
        <v>84</v>
      </c>
    </row>
    <row r="63" spans="1:15" ht="9.75" customHeight="1">
      <c r="A63" s="7">
        <v>85</v>
      </c>
      <c r="B63" s="3" t="s">
        <v>118</v>
      </c>
      <c r="C63" s="3"/>
      <c r="D63" s="120">
        <v>3351327</v>
      </c>
      <c r="E63" s="121">
        <v>4794031</v>
      </c>
      <c r="F63" s="121">
        <v>2397054</v>
      </c>
      <c r="G63" s="121">
        <v>4794031</v>
      </c>
      <c r="H63" s="121">
        <v>954273</v>
      </c>
      <c r="I63" s="121">
        <v>5314313</v>
      </c>
      <c r="J63" s="166">
        <v>8747</v>
      </c>
      <c r="K63" s="166">
        <v>329</v>
      </c>
      <c r="L63" s="166" t="s">
        <v>311</v>
      </c>
      <c r="M63" s="166">
        <v>10886</v>
      </c>
      <c r="N63" s="166">
        <v>134002</v>
      </c>
      <c r="O63" s="198">
        <v>85</v>
      </c>
    </row>
    <row r="64" spans="1:15" ht="9.75" customHeight="1">
      <c r="A64" s="7">
        <v>86</v>
      </c>
      <c r="B64" s="14" t="s">
        <v>4</v>
      </c>
      <c r="C64" s="14"/>
      <c r="D64" s="122">
        <f>SUM(D59:D63)</f>
        <v>28603455</v>
      </c>
      <c r="E64" s="22">
        <f>SUM(E59:E63)</f>
        <v>304048491</v>
      </c>
      <c r="F64" s="22">
        <f aca="true" t="shared" si="6" ref="F64:N64">SUM(F59:F63)</f>
        <v>22293195</v>
      </c>
      <c r="G64" s="22">
        <f t="shared" si="6"/>
        <v>304048491</v>
      </c>
      <c r="H64" s="22">
        <f t="shared" si="6"/>
        <v>6310260</v>
      </c>
      <c r="I64" s="22">
        <f t="shared" si="6"/>
        <v>118416665</v>
      </c>
      <c r="J64" s="22">
        <f t="shared" si="6"/>
        <v>6026420</v>
      </c>
      <c r="K64" s="22">
        <f t="shared" si="6"/>
        <v>193970</v>
      </c>
      <c r="L64" s="207" t="s">
        <v>345</v>
      </c>
      <c r="M64" s="22">
        <f t="shared" si="6"/>
        <v>5354592</v>
      </c>
      <c r="N64" s="22">
        <f t="shared" si="6"/>
        <v>5562113</v>
      </c>
      <c r="O64" s="198">
        <v>86</v>
      </c>
    </row>
    <row r="65" spans="1:15" ht="9.75" customHeight="1">
      <c r="A65" s="7"/>
      <c r="B65" s="14"/>
      <c r="C65" s="14"/>
      <c r="D65" s="120"/>
      <c r="E65" s="121"/>
      <c r="F65" s="121"/>
      <c r="G65" s="121"/>
      <c r="H65" s="121"/>
      <c r="I65" s="121"/>
      <c r="J65" s="121"/>
      <c r="K65" s="121"/>
      <c r="L65" s="121"/>
      <c r="M65" s="121"/>
      <c r="N65" s="121"/>
      <c r="O65" s="198"/>
    </row>
    <row r="66" spans="1:15" ht="9.75" customHeight="1">
      <c r="A66" s="7" t="s">
        <v>7</v>
      </c>
      <c r="B66" s="106" t="s">
        <v>23</v>
      </c>
      <c r="C66" s="106"/>
      <c r="D66" s="120"/>
      <c r="E66" s="121"/>
      <c r="F66" s="121"/>
      <c r="G66" s="121"/>
      <c r="H66" s="121"/>
      <c r="I66" s="121"/>
      <c r="J66" s="121"/>
      <c r="K66" s="121"/>
      <c r="L66" s="121"/>
      <c r="M66" s="121"/>
      <c r="N66" s="121"/>
      <c r="O66" s="198" t="s">
        <v>7</v>
      </c>
    </row>
    <row r="67" spans="1:15" ht="9.75" customHeight="1">
      <c r="A67" s="7">
        <v>87</v>
      </c>
      <c r="B67" s="3" t="s">
        <v>114</v>
      </c>
      <c r="C67" s="3"/>
      <c r="D67" s="120">
        <v>1164031</v>
      </c>
      <c r="E67" s="121">
        <v>40313365</v>
      </c>
      <c r="F67" s="121">
        <v>610729</v>
      </c>
      <c r="G67" s="121">
        <v>40313365</v>
      </c>
      <c r="H67" s="121">
        <v>553302</v>
      </c>
      <c r="I67" s="121">
        <v>10303936</v>
      </c>
      <c r="J67" s="166" t="s">
        <v>311</v>
      </c>
      <c r="K67" s="166" t="s">
        <v>311</v>
      </c>
      <c r="L67" s="166" t="s">
        <v>311</v>
      </c>
      <c r="M67" s="166">
        <v>94632</v>
      </c>
      <c r="N67" s="166">
        <v>687089</v>
      </c>
      <c r="O67" s="198">
        <v>87</v>
      </c>
    </row>
    <row r="68" spans="1:15" ht="9.75" customHeight="1">
      <c r="A68" s="7">
        <v>88</v>
      </c>
      <c r="B68" s="3" t="s">
        <v>119</v>
      </c>
      <c r="C68" s="3"/>
      <c r="D68" s="120">
        <v>1513853</v>
      </c>
      <c r="E68" s="121">
        <v>41645301</v>
      </c>
      <c r="F68" s="121">
        <v>790234</v>
      </c>
      <c r="G68" s="121">
        <v>41645301</v>
      </c>
      <c r="H68" s="121">
        <v>723619</v>
      </c>
      <c r="I68" s="121">
        <v>15239131</v>
      </c>
      <c r="J68" s="166" t="s">
        <v>311</v>
      </c>
      <c r="K68" s="166">
        <v>15058</v>
      </c>
      <c r="L68" s="166" t="s">
        <v>311</v>
      </c>
      <c r="M68" s="166">
        <v>21853</v>
      </c>
      <c r="N68" s="166">
        <v>559733</v>
      </c>
      <c r="O68" s="198">
        <v>88</v>
      </c>
    </row>
    <row r="69" spans="1:15" ht="9.75" customHeight="1">
      <c r="A69" s="7">
        <v>89</v>
      </c>
      <c r="B69" s="3" t="s">
        <v>116</v>
      </c>
      <c r="C69" s="3"/>
      <c r="D69" s="120">
        <v>1639858</v>
      </c>
      <c r="E69" s="121">
        <v>32172763</v>
      </c>
      <c r="F69" s="121">
        <v>482663</v>
      </c>
      <c r="G69" s="121">
        <v>32172763</v>
      </c>
      <c r="H69" s="121">
        <v>1157195</v>
      </c>
      <c r="I69" s="121">
        <v>6067744</v>
      </c>
      <c r="J69" s="166" t="s">
        <v>311</v>
      </c>
      <c r="K69" s="166" t="s">
        <v>311</v>
      </c>
      <c r="L69" s="166" t="s">
        <v>311</v>
      </c>
      <c r="M69" s="166">
        <v>3662195</v>
      </c>
      <c r="N69" s="166">
        <v>146400</v>
      </c>
      <c r="O69" s="198">
        <v>89</v>
      </c>
    </row>
    <row r="70" spans="1:15" ht="9.75" customHeight="1">
      <c r="A70" s="7">
        <v>90</v>
      </c>
      <c r="B70" s="3" t="s">
        <v>120</v>
      </c>
      <c r="C70" s="3"/>
      <c r="D70" s="120">
        <v>1851755</v>
      </c>
      <c r="E70" s="121">
        <v>46080082</v>
      </c>
      <c r="F70" s="121">
        <v>1361225</v>
      </c>
      <c r="G70" s="121">
        <v>46080082</v>
      </c>
      <c r="H70" s="121">
        <v>490530</v>
      </c>
      <c r="I70" s="121">
        <v>13131023</v>
      </c>
      <c r="J70" s="166" t="s">
        <v>311</v>
      </c>
      <c r="K70" s="166" t="s">
        <v>311</v>
      </c>
      <c r="L70" s="166" t="s">
        <v>311</v>
      </c>
      <c r="M70" s="166">
        <v>131685</v>
      </c>
      <c r="N70" s="166">
        <v>598395</v>
      </c>
      <c r="O70" s="198">
        <v>90</v>
      </c>
    </row>
    <row r="71" spans="1:15" ht="9.75" customHeight="1">
      <c r="A71" s="7">
        <v>91</v>
      </c>
      <c r="B71" s="3" t="s">
        <v>121</v>
      </c>
      <c r="C71" s="3"/>
      <c r="D71" s="120">
        <v>648030</v>
      </c>
      <c r="E71" s="121">
        <v>25112743</v>
      </c>
      <c r="F71" s="121">
        <v>439672</v>
      </c>
      <c r="G71" s="121">
        <v>25112743</v>
      </c>
      <c r="H71" s="121">
        <v>208358</v>
      </c>
      <c r="I71" s="121">
        <v>6404509</v>
      </c>
      <c r="J71" s="166" t="s">
        <v>311</v>
      </c>
      <c r="K71" s="166">
        <v>2377</v>
      </c>
      <c r="L71" s="166" t="s">
        <v>311</v>
      </c>
      <c r="M71" s="166">
        <v>61384</v>
      </c>
      <c r="N71" s="166">
        <v>283695</v>
      </c>
      <c r="O71" s="198">
        <v>91</v>
      </c>
    </row>
    <row r="72" spans="1:15" ht="9.75" customHeight="1">
      <c r="A72" s="7">
        <v>92</v>
      </c>
      <c r="B72" s="3" t="s">
        <v>122</v>
      </c>
      <c r="C72" s="3"/>
      <c r="D72" s="120">
        <v>892380</v>
      </c>
      <c r="E72" s="121">
        <v>24755749</v>
      </c>
      <c r="F72" s="121">
        <v>449138</v>
      </c>
      <c r="G72" s="121">
        <v>24755749</v>
      </c>
      <c r="H72" s="121">
        <v>443242</v>
      </c>
      <c r="I72" s="121">
        <v>8952091</v>
      </c>
      <c r="J72" s="166" t="s">
        <v>311</v>
      </c>
      <c r="K72" s="166">
        <v>12702</v>
      </c>
      <c r="L72" s="166" t="s">
        <v>311</v>
      </c>
      <c r="M72" s="166">
        <v>145087</v>
      </c>
      <c r="N72" s="166">
        <v>388387</v>
      </c>
      <c r="O72" s="198">
        <v>92</v>
      </c>
    </row>
    <row r="73" spans="1:15" ht="9.75" customHeight="1">
      <c r="A73" s="7">
        <v>93</v>
      </c>
      <c r="B73" s="3" t="s">
        <v>123</v>
      </c>
      <c r="C73" s="3"/>
      <c r="D73" s="120">
        <v>786308</v>
      </c>
      <c r="E73" s="121">
        <v>20297989</v>
      </c>
      <c r="F73" s="121">
        <v>473696</v>
      </c>
      <c r="G73" s="121">
        <v>20297989</v>
      </c>
      <c r="H73" s="121">
        <v>312612</v>
      </c>
      <c r="I73" s="121">
        <v>8823272</v>
      </c>
      <c r="J73" s="166" t="s">
        <v>311</v>
      </c>
      <c r="K73" s="166">
        <v>190</v>
      </c>
      <c r="L73" s="166" t="s">
        <v>311</v>
      </c>
      <c r="M73" s="166" t="s">
        <v>311</v>
      </c>
      <c r="N73" s="166">
        <v>237267</v>
      </c>
      <c r="O73" s="198">
        <v>93</v>
      </c>
    </row>
    <row r="74" spans="1:15" ht="9.75" customHeight="1">
      <c r="A74" s="7">
        <v>94</v>
      </c>
      <c r="B74" s="14" t="s">
        <v>4</v>
      </c>
      <c r="C74" s="14"/>
      <c r="D74" s="122">
        <f>SUM(D67:D73)</f>
        <v>8496215</v>
      </c>
      <c r="E74" s="22">
        <f>SUM(E67:E73)</f>
        <v>230377992</v>
      </c>
      <c r="F74" s="22">
        <f aca="true" t="shared" si="7" ref="F74:N74">SUM(F67:F73)</f>
        <v>4607357</v>
      </c>
      <c r="G74" s="22">
        <f t="shared" si="7"/>
        <v>230377992</v>
      </c>
      <c r="H74" s="22">
        <f t="shared" si="7"/>
        <v>3888858</v>
      </c>
      <c r="I74" s="22">
        <f t="shared" si="7"/>
        <v>68921706</v>
      </c>
      <c r="J74" s="317" t="s">
        <v>345</v>
      </c>
      <c r="K74" s="22">
        <f t="shared" si="7"/>
        <v>30327</v>
      </c>
      <c r="L74" s="130">
        <f t="shared" si="7"/>
        <v>0</v>
      </c>
      <c r="M74" s="22">
        <f t="shared" si="7"/>
        <v>4116836</v>
      </c>
      <c r="N74" s="22">
        <f t="shared" si="7"/>
        <v>2900966</v>
      </c>
      <c r="O74" s="198">
        <v>94</v>
      </c>
    </row>
    <row r="75" spans="1:15" ht="9.75" customHeight="1">
      <c r="A75" s="7">
        <v>95</v>
      </c>
      <c r="B75" s="20" t="s">
        <v>113</v>
      </c>
      <c r="C75" s="20"/>
      <c r="D75" s="122">
        <f>D64+D74</f>
        <v>37099670</v>
      </c>
      <c r="E75" s="22">
        <f>E64+E74</f>
        <v>534426483</v>
      </c>
      <c r="F75" s="22">
        <f aca="true" t="shared" si="8" ref="F75:N75">F64+F74</f>
        <v>26900552</v>
      </c>
      <c r="G75" s="22">
        <f t="shared" si="8"/>
        <v>534426483</v>
      </c>
      <c r="H75" s="22">
        <f t="shared" si="8"/>
        <v>10199118</v>
      </c>
      <c r="I75" s="22">
        <f t="shared" si="8"/>
        <v>187338371</v>
      </c>
      <c r="J75" s="22">
        <f>J64</f>
        <v>6026420</v>
      </c>
      <c r="K75" s="22">
        <f t="shared" si="8"/>
        <v>224297</v>
      </c>
      <c r="L75" s="207" t="s">
        <v>345</v>
      </c>
      <c r="M75" s="22">
        <f t="shared" si="8"/>
        <v>9471428</v>
      </c>
      <c r="N75" s="22">
        <f t="shared" si="8"/>
        <v>8463079</v>
      </c>
      <c r="O75" s="198">
        <v>95</v>
      </c>
    </row>
    <row r="76" spans="1:15" ht="7.5" customHeight="1">
      <c r="A76" s="198" t="s">
        <v>33</v>
      </c>
      <c r="D76" s="4"/>
      <c r="E76" s="4"/>
      <c r="F76" s="4"/>
      <c r="G76" s="4"/>
      <c r="H76" s="4"/>
      <c r="I76" s="4"/>
      <c r="J76" s="4"/>
      <c r="K76" s="4"/>
      <c r="L76" s="4"/>
      <c r="M76" s="4"/>
      <c r="N76" s="4"/>
      <c r="O76" s="198"/>
    </row>
    <row r="77" spans="1:16" s="52" customFormat="1" ht="9" customHeight="1">
      <c r="A77" s="208" t="s">
        <v>315</v>
      </c>
      <c r="B77" s="148"/>
      <c r="C77" s="148"/>
      <c r="D77" s="148"/>
      <c r="E77" s="148"/>
      <c r="F77" s="148"/>
      <c r="G77" s="148"/>
      <c r="H77" s="148"/>
      <c r="I77" s="148"/>
      <c r="J77" s="148"/>
      <c r="K77" s="148"/>
      <c r="L77" s="148"/>
      <c r="M77" s="148"/>
      <c r="N77" s="148"/>
      <c r="O77" s="208"/>
      <c r="P77" s="148"/>
    </row>
    <row r="78" spans="1:15" s="52" customFormat="1" ht="9">
      <c r="A78" s="208" t="s">
        <v>344</v>
      </c>
      <c r="B78" s="148"/>
      <c r="C78" s="148"/>
      <c r="D78" s="148"/>
      <c r="E78" s="148"/>
      <c r="F78" s="148"/>
      <c r="G78" s="148"/>
      <c r="H78" s="148"/>
      <c r="O78" s="235"/>
    </row>
  </sheetData>
  <sheetProtection/>
  <mergeCells count="28">
    <mergeCell ref="F10:G12"/>
    <mergeCell ref="H10:H12"/>
    <mergeCell ref="I2:L2"/>
    <mergeCell ref="I3:J3"/>
    <mergeCell ref="K8:L12"/>
    <mergeCell ref="I6:N7"/>
    <mergeCell ref="D6:H7"/>
    <mergeCell ref="F8:H9"/>
    <mergeCell ref="A57:H57"/>
    <mergeCell ref="I57:O57"/>
    <mergeCell ref="L13:L15"/>
    <mergeCell ref="E13:E15"/>
    <mergeCell ref="I18:O18"/>
    <mergeCell ref="G13:G15"/>
    <mergeCell ref="J13:J15"/>
    <mergeCell ref="A18:H18"/>
    <mergeCell ref="A36:H36"/>
    <mergeCell ref="I36:O36"/>
    <mergeCell ref="N13:N15"/>
    <mergeCell ref="B5:C16"/>
    <mergeCell ref="E1:F1"/>
    <mergeCell ref="G1:H1"/>
    <mergeCell ref="I1:L1"/>
    <mergeCell ref="B2:H2"/>
    <mergeCell ref="B3:H3"/>
    <mergeCell ref="D8:E12"/>
    <mergeCell ref="M8:N12"/>
    <mergeCell ref="I8:J12"/>
  </mergeCells>
  <printOptions/>
  <pageMargins left="0.7874015748031497" right="0.7874015748031497" top="0.5905511811023622" bottom="0.7874015748031497" header="0.5118110236220472" footer="0.5118110236220472"/>
  <pageSetup horizontalDpi="600" verticalDpi="600" orientation="portrait" scale="79" r:id="rId1"/>
  <headerFooter differentOddEven="1" alignWithMargins="0">
    <oddFooter>&amp;C22</oddFooter>
    <evenFooter>&amp;C23</evenFooter>
  </headerFooter>
  <colBreaks count="1" manualBreakCount="1">
    <brk id="8" max="65535" man="1"/>
  </colBreaks>
</worksheet>
</file>

<file path=xl/worksheets/sheet12.xml><?xml version="1.0" encoding="utf-8"?>
<worksheet xmlns="http://schemas.openxmlformats.org/spreadsheetml/2006/main" xmlns:r="http://schemas.openxmlformats.org/officeDocument/2006/relationships">
  <dimension ref="A1:L82"/>
  <sheetViews>
    <sheetView workbookViewId="0" topLeftCell="A1">
      <selection activeCell="A80" sqref="A80"/>
    </sheetView>
  </sheetViews>
  <sheetFormatPr defaultColWidth="11.421875" defaultRowHeight="12.75"/>
  <cols>
    <col min="1" max="1" width="4.28125" style="232" bestFit="1" customWidth="1"/>
    <col min="2" max="2" width="27.7109375" style="0" customWidth="1"/>
    <col min="3" max="3" width="0.9921875" style="0" customWidth="1"/>
    <col min="4" max="6" width="24.57421875" style="0" customWidth="1"/>
    <col min="7" max="11" width="21.28125" style="0" customWidth="1"/>
    <col min="12" max="12" width="4.28125" style="231" bestFit="1" customWidth="1"/>
  </cols>
  <sheetData>
    <row r="1" spans="1:12" s="4" customFormat="1" ht="12" customHeight="1">
      <c r="A1" s="60"/>
      <c r="B1" s="50"/>
      <c r="C1" s="50"/>
      <c r="D1" s="50"/>
      <c r="E1" s="393" t="s">
        <v>368</v>
      </c>
      <c r="F1" s="393"/>
      <c r="G1" s="394" t="s">
        <v>374</v>
      </c>
      <c r="H1" s="394"/>
      <c r="I1" s="63"/>
      <c r="J1" s="63"/>
      <c r="K1" s="62" t="s">
        <v>7</v>
      </c>
      <c r="L1" s="228"/>
    </row>
    <row r="2" spans="1:12" s="4" customFormat="1" ht="12" customHeight="1">
      <c r="A2" s="227"/>
      <c r="B2" s="393" t="s">
        <v>193</v>
      </c>
      <c r="C2" s="393"/>
      <c r="D2" s="393"/>
      <c r="E2" s="393"/>
      <c r="F2" s="393"/>
      <c r="G2" s="394" t="s">
        <v>194</v>
      </c>
      <c r="H2" s="394"/>
      <c r="I2" s="394"/>
      <c r="J2" s="394"/>
      <c r="K2" s="85"/>
      <c r="L2" s="228"/>
    </row>
    <row r="3" spans="1:12" s="4" customFormat="1" ht="12" customHeight="1">
      <c r="A3" s="227"/>
      <c r="B3" s="393" t="s">
        <v>394</v>
      </c>
      <c r="C3" s="393"/>
      <c r="D3" s="393"/>
      <c r="E3" s="393"/>
      <c r="F3" s="393"/>
      <c r="G3" s="408" t="s">
        <v>195</v>
      </c>
      <c r="H3" s="408"/>
      <c r="I3" s="408"/>
      <c r="J3" s="85"/>
      <c r="K3" s="62" t="s">
        <v>7</v>
      </c>
      <c r="L3" s="228"/>
    </row>
    <row r="4" spans="1:12" s="4" customFormat="1" ht="12" customHeight="1">
      <c r="A4" s="198"/>
      <c r="B4" s="86"/>
      <c r="C4" s="86"/>
      <c r="D4" s="86"/>
      <c r="E4" s="86"/>
      <c r="F4" s="51" t="s">
        <v>401</v>
      </c>
      <c r="G4" s="332" t="s">
        <v>402</v>
      </c>
      <c r="I4" s="50"/>
      <c r="J4" s="86"/>
      <c r="K4" s="86"/>
      <c r="L4" s="228"/>
    </row>
    <row r="5" spans="1:12" s="64" customFormat="1" ht="24" customHeight="1">
      <c r="A5" s="89" t="s">
        <v>7</v>
      </c>
      <c r="B5" s="409" t="s">
        <v>198</v>
      </c>
      <c r="C5" s="414"/>
      <c r="D5" s="98" t="s">
        <v>205</v>
      </c>
      <c r="E5" s="409" t="s">
        <v>346</v>
      </c>
      <c r="F5" s="413"/>
      <c r="G5" s="293" t="s">
        <v>206</v>
      </c>
      <c r="H5" s="435" t="s">
        <v>190</v>
      </c>
      <c r="I5" s="435"/>
      <c r="J5" s="92" t="s">
        <v>7</v>
      </c>
      <c r="K5" s="89" t="s">
        <v>7</v>
      </c>
      <c r="L5" s="177" t="s">
        <v>7</v>
      </c>
    </row>
    <row r="6" spans="1:12" s="64" customFormat="1" ht="12" customHeight="1">
      <c r="A6" s="93" t="s">
        <v>7</v>
      </c>
      <c r="B6" s="410"/>
      <c r="C6" s="417"/>
      <c r="D6" s="424" t="s">
        <v>367</v>
      </c>
      <c r="E6" s="410"/>
      <c r="F6" s="419"/>
      <c r="G6" s="438" t="s">
        <v>5</v>
      </c>
      <c r="H6" s="441" t="s">
        <v>208</v>
      </c>
      <c r="I6" s="437"/>
      <c r="J6" s="437"/>
      <c r="K6" s="443"/>
      <c r="L6" s="183" t="s">
        <v>7</v>
      </c>
    </row>
    <row r="7" spans="1:12" s="64" customFormat="1" ht="12" customHeight="1">
      <c r="A7" s="93" t="s">
        <v>7</v>
      </c>
      <c r="B7" s="410"/>
      <c r="C7" s="417"/>
      <c r="D7" s="425"/>
      <c r="E7" s="410"/>
      <c r="F7" s="419"/>
      <c r="G7" s="439"/>
      <c r="H7" s="442"/>
      <c r="I7" s="420"/>
      <c r="J7" s="420"/>
      <c r="K7" s="434"/>
      <c r="L7" s="183" t="s">
        <v>7</v>
      </c>
    </row>
    <row r="8" spans="1:12" s="64" customFormat="1" ht="19.5" customHeight="1">
      <c r="A8" s="93" t="s">
        <v>7</v>
      </c>
      <c r="B8" s="410"/>
      <c r="C8" s="417"/>
      <c r="D8" s="425"/>
      <c r="E8" s="410"/>
      <c r="F8" s="419"/>
      <c r="G8" s="439"/>
      <c r="H8" s="441" t="s">
        <v>209</v>
      </c>
      <c r="I8" s="437"/>
      <c r="J8" s="443"/>
      <c r="K8" s="437" t="s">
        <v>373</v>
      </c>
      <c r="L8" s="183" t="s">
        <v>7</v>
      </c>
    </row>
    <row r="9" spans="1:12" s="64" customFormat="1" ht="20.25" customHeight="1">
      <c r="A9" s="95" t="s">
        <v>175</v>
      </c>
      <c r="B9" s="410"/>
      <c r="C9" s="417"/>
      <c r="D9" s="425"/>
      <c r="E9" s="410"/>
      <c r="F9" s="419"/>
      <c r="G9" s="439"/>
      <c r="H9" s="436"/>
      <c r="I9" s="419"/>
      <c r="J9" s="417"/>
      <c r="K9" s="419"/>
      <c r="L9" s="183" t="s">
        <v>175</v>
      </c>
    </row>
    <row r="10" spans="1:12" s="64" customFormat="1" ht="15" customHeight="1">
      <c r="A10" s="95" t="s">
        <v>179</v>
      </c>
      <c r="B10" s="410"/>
      <c r="C10" s="417"/>
      <c r="D10" s="425"/>
      <c r="E10" s="410"/>
      <c r="F10" s="419"/>
      <c r="G10" s="439"/>
      <c r="H10" s="436"/>
      <c r="I10" s="419"/>
      <c r="J10" s="417"/>
      <c r="K10" s="419"/>
      <c r="L10" s="183" t="s">
        <v>179</v>
      </c>
    </row>
    <row r="11" spans="1:12" s="64" customFormat="1" ht="18" customHeight="1">
      <c r="A11" s="93" t="s">
        <v>7</v>
      </c>
      <c r="B11" s="410"/>
      <c r="C11" s="417"/>
      <c r="D11" s="425"/>
      <c r="E11" s="410"/>
      <c r="F11" s="419"/>
      <c r="G11" s="439"/>
      <c r="H11" s="436"/>
      <c r="I11" s="419"/>
      <c r="J11" s="417"/>
      <c r="K11" s="419"/>
      <c r="L11" s="183" t="s">
        <v>7</v>
      </c>
    </row>
    <row r="12" spans="1:12" s="64" customFormat="1" ht="21.75" customHeight="1">
      <c r="A12" s="93" t="s">
        <v>7</v>
      </c>
      <c r="B12" s="410"/>
      <c r="C12" s="417"/>
      <c r="D12" s="425"/>
      <c r="E12" s="418"/>
      <c r="F12" s="415"/>
      <c r="G12" s="439"/>
      <c r="H12" s="444"/>
      <c r="I12" s="419"/>
      <c r="J12" s="417"/>
      <c r="K12" s="419"/>
      <c r="L12" s="183" t="s">
        <v>7</v>
      </c>
    </row>
    <row r="13" spans="1:12" s="64" customFormat="1" ht="16.5" customHeight="1">
      <c r="A13" s="93" t="s">
        <v>7</v>
      </c>
      <c r="B13" s="410"/>
      <c r="C13" s="417"/>
      <c r="D13" s="425"/>
      <c r="E13" s="98" t="s">
        <v>199</v>
      </c>
      <c r="F13" s="409" t="s">
        <v>256</v>
      </c>
      <c r="G13" s="439"/>
      <c r="H13" s="290" t="s">
        <v>7</v>
      </c>
      <c r="I13" s="441" t="s">
        <v>173</v>
      </c>
      <c r="J13" s="438"/>
      <c r="K13" s="419"/>
      <c r="L13" s="296" t="s">
        <v>7</v>
      </c>
    </row>
    <row r="14" spans="1:12" s="64" customFormat="1" ht="18.75" customHeight="1">
      <c r="A14" s="93" t="s">
        <v>7</v>
      </c>
      <c r="B14" s="410"/>
      <c r="C14" s="417"/>
      <c r="D14" s="425"/>
      <c r="E14" s="96" t="s">
        <v>200</v>
      </c>
      <c r="F14" s="410"/>
      <c r="G14" s="439"/>
      <c r="H14" s="288" t="s">
        <v>4</v>
      </c>
      <c r="I14" s="442"/>
      <c r="J14" s="440"/>
      <c r="K14" s="419"/>
      <c r="L14" s="183" t="s">
        <v>7</v>
      </c>
    </row>
    <row r="15" spans="1:12" s="64" customFormat="1" ht="17.25" customHeight="1">
      <c r="A15" s="93" t="s">
        <v>7</v>
      </c>
      <c r="B15" s="410"/>
      <c r="C15" s="417"/>
      <c r="D15" s="454"/>
      <c r="E15" s="96" t="s">
        <v>201</v>
      </c>
      <c r="F15" s="418"/>
      <c r="G15" s="440"/>
      <c r="H15" s="292" t="s">
        <v>7</v>
      </c>
      <c r="I15" s="96" t="s">
        <v>124</v>
      </c>
      <c r="J15" s="96" t="s">
        <v>211</v>
      </c>
      <c r="K15" s="415"/>
      <c r="L15" s="183" t="s">
        <v>7</v>
      </c>
    </row>
    <row r="16" spans="1:12" s="234" customFormat="1" ht="14.25" customHeight="1">
      <c r="A16" s="101" t="s">
        <v>7</v>
      </c>
      <c r="B16" s="411"/>
      <c r="C16" s="434"/>
      <c r="D16" s="243" t="s">
        <v>219</v>
      </c>
      <c r="E16" s="243" t="s">
        <v>220</v>
      </c>
      <c r="F16" s="244" t="s">
        <v>221</v>
      </c>
      <c r="G16" s="139" t="s">
        <v>222</v>
      </c>
      <c r="H16" s="104" t="s">
        <v>223</v>
      </c>
      <c r="I16" s="102" t="s">
        <v>224</v>
      </c>
      <c r="J16" s="102" t="s">
        <v>225</v>
      </c>
      <c r="K16" s="244" t="s">
        <v>226</v>
      </c>
      <c r="L16" s="184" t="s">
        <v>7</v>
      </c>
    </row>
    <row r="17" spans="1:12" s="52" customFormat="1" ht="9">
      <c r="A17" s="61"/>
      <c r="B17" s="61"/>
      <c r="C17" s="61"/>
      <c r="D17" s="74"/>
      <c r="E17" s="74"/>
      <c r="F17" s="74"/>
      <c r="G17" s="283"/>
      <c r="H17" s="74"/>
      <c r="I17" s="74"/>
      <c r="J17" s="74"/>
      <c r="K17" s="74"/>
      <c r="L17" s="158"/>
    </row>
    <row r="18" spans="1:12" s="66" customFormat="1" ht="14.25" customHeight="1">
      <c r="A18" s="450" t="s">
        <v>382</v>
      </c>
      <c r="B18" s="450"/>
      <c r="C18" s="450"/>
      <c r="D18" s="450"/>
      <c r="E18" s="450"/>
      <c r="F18" s="450"/>
      <c r="G18" s="450" t="s">
        <v>382</v>
      </c>
      <c r="H18" s="450"/>
      <c r="I18" s="450"/>
      <c r="J18" s="450"/>
      <c r="K18" s="450"/>
      <c r="L18" s="450"/>
    </row>
    <row r="19" spans="1:3" ht="9.75" customHeight="1">
      <c r="A19" s="7" t="s">
        <v>7</v>
      </c>
      <c r="B19" s="106" t="s">
        <v>204</v>
      </c>
      <c r="C19" s="106"/>
    </row>
    <row r="20" spans="1:12" ht="9.75" customHeight="1">
      <c r="A20" s="7">
        <v>52</v>
      </c>
      <c r="B20" s="3" t="s">
        <v>93</v>
      </c>
      <c r="C20" s="3"/>
      <c r="D20" s="120">
        <v>1034055</v>
      </c>
      <c r="E20" s="121">
        <v>646846</v>
      </c>
      <c r="F20" s="121">
        <v>137477</v>
      </c>
      <c r="G20" s="121">
        <v>6042380</v>
      </c>
      <c r="H20" s="121">
        <v>3857988</v>
      </c>
      <c r="I20" s="121">
        <v>409515</v>
      </c>
      <c r="J20" s="121">
        <v>3448473</v>
      </c>
      <c r="K20" s="121">
        <v>397375</v>
      </c>
      <c r="L20" s="186">
        <v>52</v>
      </c>
    </row>
    <row r="21" spans="1:12" ht="9.75" customHeight="1">
      <c r="A21" s="7">
        <v>53</v>
      </c>
      <c r="B21" s="3" t="s">
        <v>94</v>
      </c>
      <c r="C21" s="3"/>
      <c r="D21" s="120">
        <v>978546</v>
      </c>
      <c r="E21" s="121">
        <v>1726582</v>
      </c>
      <c r="F21" s="121">
        <v>5760299</v>
      </c>
      <c r="G21" s="121">
        <v>56342730</v>
      </c>
      <c r="H21" s="121">
        <v>47144795</v>
      </c>
      <c r="I21" s="121">
        <v>21698853</v>
      </c>
      <c r="J21" s="121">
        <v>25445942</v>
      </c>
      <c r="K21" s="121">
        <v>4377731</v>
      </c>
      <c r="L21" s="186">
        <v>53</v>
      </c>
    </row>
    <row r="22" spans="1:12" ht="9.75" customHeight="1">
      <c r="A22" s="7">
        <v>54</v>
      </c>
      <c r="B22" s="3" t="s">
        <v>95</v>
      </c>
      <c r="C22" s="3"/>
      <c r="D22" s="167">
        <v>850422</v>
      </c>
      <c r="E22" s="121">
        <v>404712</v>
      </c>
      <c r="F22" s="121">
        <v>466279</v>
      </c>
      <c r="G22" s="121">
        <v>7600869</v>
      </c>
      <c r="H22" s="121">
        <v>5916331</v>
      </c>
      <c r="I22" s="121">
        <v>565076</v>
      </c>
      <c r="J22" s="121">
        <v>5351255</v>
      </c>
      <c r="K22" s="121">
        <v>642811</v>
      </c>
      <c r="L22" s="186">
        <v>54</v>
      </c>
    </row>
    <row r="23" spans="1:12" ht="9.75" customHeight="1">
      <c r="A23" s="7">
        <v>55</v>
      </c>
      <c r="B23" s="14" t="s">
        <v>4</v>
      </c>
      <c r="C23" s="14"/>
      <c r="D23" s="122">
        <f>SUM(D20:D22)</f>
        <v>2863023</v>
      </c>
      <c r="E23" s="22">
        <f>SUM(E20:E22)</f>
        <v>2778140</v>
      </c>
      <c r="F23" s="22">
        <f aca="true" t="shared" si="0" ref="F23:K23">SUM(F20:F22)</f>
        <v>6364055</v>
      </c>
      <c r="G23" s="22">
        <f t="shared" si="0"/>
        <v>69985979</v>
      </c>
      <c r="H23" s="22">
        <f t="shared" si="0"/>
        <v>56919114</v>
      </c>
      <c r="I23" s="22">
        <f t="shared" si="0"/>
        <v>22673444</v>
      </c>
      <c r="J23" s="22">
        <f t="shared" si="0"/>
        <v>34245670</v>
      </c>
      <c r="K23" s="22">
        <f t="shared" si="0"/>
        <v>5417917</v>
      </c>
      <c r="L23" s="186">
        <v>55</v>
      </c>
    </row>
    <row r="24" spans="1:12" ht="9.75" customHeight="1">
      <c r="A24" s="7"/>
      <c r="B24" s="3"/>
      <c r="C24" s="3"/>
      <c r="D24" s="120"/>
      <c r="E24" s="121"/>
      <c r="F24" s="121"/>
      <c r="G24" s="121"/>
      <c r="H24" s="121"/>
      <c r="I24" s="121"/>
      <c r="J24" s="121"/>
      <c r="K24" s="121"/>
      <c r="L24" s="186"/>
    </row>
    <row r="25" spans="1:12" ht="9.75" customHeight="1">
      <c r="A25" s="25" t="s">
        <v>7</v>
      </c>
      <c r="B25" s="106" t="s">
        <v>203</v>
      </c>
      <c r="C25" s="106"/>
      <c r="D25" s="120"/>
      <c r="E25" s="121"/>
      <c r="F25" s="121"/>
      <c r="G25" s="121"/>
      <c r="H25" s="121"/>
      <c r="I25" s="121"/>
      <c r="J25" s="121"/>
      <c r="K25" s="121"/>
      <c r="L25" s="188" t="s">
        <v>7</v>
      </c>
    </row>
    <row r="26" spans="1:12" ht="9.75" customHeight="1">
      <c r="A26" s="7">
        <v>56</v>
      </c>
      <c r="B26" s="3" t="s">
        <v>96</v>
      </c>
      <c r="C26" s="3"/>
      <c r="D26" s="120">
        <v>264882</v>
      </c>
      <c r="E26" s="121">
        <v>1098816</v>
      </c>
      <c r="F26" s="121">
        <v>764949</v>
      </c>
      <c r="G26" s="121">
        <v>14951604</v>
      </c>
      <c r="H26" s="121">
        <v>14100126</v>
      </c>
      <c r="I26" s="121">
        <v>5679627</v>
      </c>
      <c r="J26" s="121">
        <v>8420499</v>
      </c>
      <c r="K26" s="121">
        <v>320162</v>
      </c>
      <c r="L26" s="186">
        <v>56</v>
      </c>
    </row>
    <row r="27" spans="1:12" ht="9.75" customHeight="1">
      <c r="A27" s="7">
        <v>57</v>
      </c>
      <c r="B27" s="3" t="s">
        <v>97</v>
      </c>
      <c r="C27" s="3"/>
      <c r="D27" s="167" t="s">
        <v>311</v>
      </c>
      <c r="E27" s="121">
        <v>1616607</v>
      </c>
      <c r="F27" s="121">
        <v>989978</v>
      </c>
      <c r="G27" s="121">
        <v>16466052</v>
      </c>
      <c r="H27" s="121">
        <v>15091329</v>
      </c>
      <c r="I27" s="121">
        <v>7664663</v>
      </c>
      <c r="J27" s="121">
        <v>7426666</v>
      </c>
      <c r="K27" s="121">
        <v>576416</v>
      </c>
      <c r="L27" s="186">
        <v>57</v>
      </c>
    </row>
    <row r="28" spans="1:12" ht="9.75" customHeight="1">
      <c r="A28" s="7">
        <v>58</v>
      </c>
      <c r="B28" s="3" t="s">
        <v>98</v>
      </c>
      <c r="C28" s="3"/>
      <c r="D28" s="120">
        <v>690305</v>
      </c>
      <c r="E28" s="121">
        <v>618280</v>
      </c>
      <c r="F28" s="121">
        <v>1319946</v>
      </c>
      <c r="G28" s="121">
        <v>26980171</v>
      </c>
      <c r="H28" s="121">
        <v>24017044</v>
      </c>
      <c r="I28" s="121">
        <v>13767469</v>
      </c>
      <c r="J28" s="121">
        <v>10249575</v>
      </c>
      <c r="K28" s="121">
        <v>1858194</v>
      </c>
      <c r="L28" s="186">
        <v>58</v>
      </c>
    </row>
    <row r="29" spans="1:12" ht="9.75" customHeight="1">
      <c r="A29" s="7">
        <v>59</v>
      </c>
      <c r="B29" s="3" t="s">
        <v>99</v>
      </c>
      <c r="C29" s="3"/>
      <c r="D29" s="120">
        <v>1468331</v>
      </c>
      <c r="E29" s="121">
        <v>409859</v>
      </c>
      <c r="F29" s="121">
        <v>650174</v>
      </c>
      <c r="G29" s="121">
        <v>14163469</v>
      </c>
      <c r="H29" s="121">
        <v>11970154</v>
      </c>
      <c r="I29" s="121">
        <v>4016057</v>
      </c>
      <c r="J29" s="121">
        <v>7954097</v>
      </c>
      <c r="K29" s="121">
        <v>460116</v>
      </c>
      <c r="L29" s="186">
        <v>59</v>
      </c>
    </row>
    <row r="30" spans="1:12" ht="9.75" customHeight="1">
      <c r="A30" s="7">
        <v>60</v>
      </c>
      <c r="B30" s="3" t="s">
        <v>94</v>
      </c>
      <c r="C30" s="3"/>
      <c r="D30" s="120">
        <v>1884470</v>
      </c>
      <c r="E30" s="121">
        <v>985821</v>
      </c>
      <c r="F30" s="121">
        <v>5115678</v>
      </c>
      <c r="G30" s="121">
        <v>43586016</v>
      </c>
      <c r="H30" s="121">
        <v>38636455</v>
      </c>
      <c r="I30" s="121">
        <v>23648429</v>
      </c>
      <c r="J30" s="121">
        <v>14988026</v>
      </c>
      <c r="K30" s="121">
        <v>2200930</v>
      </c>
      <c r="L30" s="186">
        <v>60</v>
      </c>
    </row>
    <row r="31" spans="1:12" ht="9.75" customHeight="1">
      <c r="A31" s="7">
        <v>61</v>
      </c>
      <c r="B31" s="3" t="s">
        <v>100</v>
      </c>
      <c r="C31" s="3"/>
      <c r="D31" s="120">
        <v>939657</v>
      </c>
      <c r="E31" s="121">
        <v>837769</v>
      </c>
      <c r="F31" s="121">
        <v>1105219</v>
      </c>
      <c r="G31" s="121">
        <v>24102468</v>
      </c>
      <c r="H31" s="121">
        <v>21932345</v>
      </c>
      <c r="I31" s="121">
        <v>9474304</v>
      </c>
      <c r="J31" s="121">
        <v>12458041</v>
      </c>
      <c r="K31" s="121">
        <v>856113</v>
      </c>
      <c r="L31" s="186">
        <v>61</v>
      </c>
    </row>
    <row r="32" spans="1:12" ht="9.75" customHeight="1">
      <c r="A32" s="7">
        <v>62</v>
      </c>
      <c r="B32" s="3" t="s">
        <v>101</v>
      </c>
      <c r="C32" s="3"/>
      <c r="D32" s="120">
        <v>816123</v>
      </c>
      <c r="E32" s="121">
        <v>299651</v>
      </c>
      <c r="F32" s="121">
        <v>1804216</v>
      </c>
      <c r="G32" s="121">
        <v>15433555</v>
      </c>
      <c r="H32" s="121">
        <v>14038538</v>
      </c>
      <c r="I32" s="121">
        <v>10126676</v>
      </c>
      <c r="J32" s="121">
        <v>3911862</v>
      </c>
      <c r="K32" s="121">
        <v>322409</v>
      </c>
      <c r="L32" s="186">
        <v>62</v>
      </c>
    </row>
    <row r="33" spans="1:12" ht="9.75" customHeight="1">
      <c r="A33" s="7">
        <v>63</v>
      </c>
      <c r="B33" s="14" t="s">
        <v>4</v>
      </c>
      <c r="C33" s="14"/>
      <c r="D33" s="122">
        <f>SUM(D26:D32)</f>
        <v>6063768</v>
      </c>
      <c r="E33" s="22">
        <f aca="true" t="shared" si="1" ref="E33:K33">SUM(E26:E32)</f>
        <v>5866803</v>
      </c>
      <c r="F33" s="22">
        <f t="shared" si="1"/>
        <v>11750160</v>
      </c>
      <c r="G33" s="22">
        <f t="shared" si="1"/>
        <v>155683335</v>
      </c>
      <c r="H33" s="22">
        <f t="shared" si="1"/>
        <v>139785991</v>
      </c>
      <c r="I33" s="22">
        <f t="shared" si="1"/>
        <v>74377225</v>
      </c>
      <c r="J33" s="22">
        <f t="shared" si="1"/>
        <v>65408766</v>
      </c>
      <c r="K33" s="22">
        <f t="shared" si="1"/>
        <v>6594340</v>
      </c>
      <c r="L33" s="186">
        <v>63</v>
      </c>
    </row>
    <row r="34" spans="1:12" ht="9.75" customHeight="1">
      <c r="A34" s="7">
        <v>64</v>
      </c>
      <c r="B34" s="20" t="s">
        <v>92</v>
      </c>
      <c r="C34" s="20"/>
      <c r="D34" s="122">
        <f>D23+D33</f>
        <v>8926791</v>
      </c>
      <c r="E34" s="22">
        <f aca="true" t="shared" si="2" ref="E34:K34">E23+E33</f>
        <v>8644943</v>
      </c>
      <c r="F34" s="22">
        <f t="shared" si="2"/>
        <v>18114215</v>
      </c>
      <c r="G34" s="22">
        <f t="shared" si="2"/>
        <v>225669314</v>
      </c>
      <c r="H34" s="22">
        <f t="shared" si="2"/>
        <v>196705105</v>
      </c>
      <c r="I34" s="22">
        <f t="shared" si="2"/>
        <v>97050669</v>
      </c>
      <c r="J34" s="22">
        <f t="shared" si="2"/>
        <v>99654436</v>
      </c>
      <c r="K34" s="22">
        <f t="shared" si="2"/>
        <v>12012257</v>
      </c>
      <c r="L34" s="186">
        <v>64</v>
      </c>
    </row>
    <row r="35" spans="1:12" ht="6.75" customHeight="1">
      <c r="A35" s="7"/>
      <c r="B35" s="20"/>
      <c r="C35" s="20"/>
      <c r="D35" s="22"/>
      <c r="E35" s="22"/>
      <c r="F35" s="22"/>
      <c r="G35" s="22"/>
      <c r="H35" s="22"/>
      <c r="I35" s="22"/>
      <c r="J35" s="22"/>
      <c r="K35" s="22"/>
      <c r="L35" s="186"/>
    </row>
    <row r="36" spans="1:12" s="66" customFormat="1" ht="15.75" customHeight="1">
      <c r="A36" s="433" t="s">
        <v>383</v>
      </c>
      <c r="B36" s="433"/>
      <c r="C36" s="433"/>
      <c r="D36" s="433"/>
      <c r="E36" s="433"/>
      <c r="F36" s="433"/>
      <c r="G36" s="433" t="s">
        <v>383</v>
      </c>
      <c r="H36" s="433"/>
      <c r="I36" s="433"/>
      <c r="J36" s="433"/>
      <c r="K36" s="433"/>
      <c r="L36" s="433"/>
    </row>
    <row r="37" spans="1:12" ht="9.75" customHeight="1">
      <c r="A37" s="7" t="s">
        <v>7</v>
      </c>
      <c r="B37" s="106" t="s">
        <v>204</v>
      </c>
      <c r="C37" s="106"/>
      <c r="D37" s="121"/>
      <c r="E37" s="121"/>
      <c r="F37" s="121"/>
      <c r="G37" s="121"/>
      <c r="H37" s="121"/>
      <c r="I37" s="121"/>
      <c r="J37" s="121"/>
      <c r="K37" s="121"/>
      <c r="L37" s="186" t="s">
        <v>7</v>
      </c>
    </row>
    <row r="38" spans="1:12" ht="9.75" customHeight="1">
      <c r="A38" s="7">
        <v>65</v>
      </c>
      <c r="B38" s="3" t="s">
        <v>103</v>
      </c>
      <c r="C38" s="3"/>
      <c r="D38" s="120">
        <v>674072</v>
      </c>
      <c r="E38" s="121">
        <v>524949</v>
      </c>
      <c r="F38" s="121">
        <v>22483</v>
      </c>
      <c r="G38" s="121">
        <v>12010415</v>
      </c>
      <c r="H38" s="121">
        <v>8308154</v>
      </c>
      <c r="I38" s="121">
        <v>40213</v>
      </c>
      <c r="J38" s="121">
        <v>8267941</v>
      </c>
      <c r="K38" s="121">
        <v>2853164</v>
      </c>
      <c r="L38" s="186">
        <v>65</v>
      </c>
    </row>
    <row r="39" spans="1:12" ht="9.75" customHeight="1">
      <c r="A39" s="7">
        <v>66</v>
      </c>
      <c r="B39" s="3" t="s">
        <v>104</v>
      </c>
      <c r="C39" s="3"/>
      <c r="D39" s="167" t="s">
        <v>311</v>
      </c>
      <c r="E39" s="121">
        <v>1368621</v>
      </c>
      <c r="F39" s="121">
        <v>567399</v>
      </c>
      <c r="G39" s="121">
        <v>12733203</v>
      </c>
      <c r="H39" s="121">
        <v>10952258</v>
      </c>
      <c r="I39" s="121">
        <v>2420090</v>
      </c>
      <c r="J39" s="121">
        <v>8532168</v>
      </c>
      <c r="K39" s="121">
        <v>1532801</v>
      </c>
      <c r="L39" s="186">
        <v>66</v>
      </c>
    </row>
    <row r="40" spans="1:12" ht="9.75" customHeight="1">
      <c r="A40" s="7">
        <v>67</v>
      </c>
      <c r="B40" s="3" t="s">
        <v>105</v>
      </c>
      <c r="C40" s="3"/>
      <c r="D40" s="167" t="s">
        <v>311</v>
      </c>
      <c r="E40" s="121">
        <v>2449898</v>
      </c>
      <c r="F40" s="121">
        <v>308285</v>
      </c>
      <c r="G40" s="121">
        <v>7074592</v>
      </c>
      <c r="H40" s="121">
        <v>5479481</v>
      </c>
      <c r="I40" s="121">
        <v>1249699</v>
      </c>
      <c r="J40" s="121">
        <v>4229782</v>
      </c>
      <c r="K40" s="121">
        <v>1432863</v>
      </c>
      <c r="L40" s="186">
        <v>67</v>
      </c>
    </row>
    <row r="41" spans="1:12" ht="9.75" customHeight="1">
      <c r="A41" s="7">
        <v>68</v>
      </c>
      <c r="B41" s="3" t="s">
        <v>106</v>
      </c>
      <c r="C41" s="3"/>
      <c r="D41" s="120">
        <v>967259</v>
      </c>
      <c r="E41" s="121">
        <v>594533</v>
      </c>
      <c r="F41" s="121">
        <v>126933</v>
      </c>
      <c r="G41" s="121">
        <v>6564659</v>
      </c>
      <c r="H41" s="121">
        <v>4958964</v>
      </c>
      <c r="I41" s="166">
        <v>5662</v>
      </c>
      <c r="J41" s="121">
        <v>4953302</v>
      </c>
      <c r="K41" s="121">
        <v>415101</v>
      </c>
      <c r="L41" s="186">
        <v>68</v>
      </c>
    </row>
    <row r="42" spans="1:12" ht="9.75" customHeight="1">
      <c r="A42" s="7">
        <v>69</v>
      </c>
      <c r="B42" s="14" t="s">
        <v>4</v>
      </c>
      <c r="C42" s="14"/>
      <c r="D42" s="122">
        <f>SUM(D38:D41)</f>
        <v>1641331</v>
      </c>
      <c r="E42" s="22">
        <f>SUM(E38:E41)</f>
        <v>4938001</v>
      </c>
      <c r="F42" s="22">
        <f aca="true" t="shared" si="3" ref="F42:K42">SUM(F38:F41)</f>
        <v>1025100</v>
      </c>
      <c r="G42" s="22">
        <f t="shared" si="3"/>
        <v>38382869</v>
      </c>
      <c r="H42" s="22">
        <f t="shared" si="3"/>
        <v>29698857</v>
      </c>
      <c r="I42" s="22">
        <f t="shared" si="3"/>
        <v>3715664</v>
      </c>
      <c r="J42" s="22">
        <f t="shared" si="3"/>
        <v>25983193</v>
      </c>
      <c r="K42" s="22">
        <f t="shared" si="3"/>
        <v>6233929</v>
      </c>
      <c r="L42" s="186">
        <v>69</v>
      </c>
    </row>
    <row r="43" spans="1:12" ht="9.75" customHeight="1">
      <c r="A43" s="7"/>
      <c r="B43" s="3"/>
      <c r="C43" s="3"/>
      <c r="D43" s="120"/>
      <c r="E43" s="121"/>
      <c r="F43" s="121"/>
      <c r="G43" s="121"/>
      <c r="H43" s="121"/>
      <c r="I43" s="121"/>
      <c r="J43" s="121"/>
      <c r="K43" s="121"/>
      <c r="L43" s="186"/>
    </row>
    <row r="44" spans="1:12" ht="9.75" customHeight="1">
      <c r="A44" s="7" t="s">
        <v>7</v>
      </c>
      <c r="B44" s="106" t="s">
        <v>203</v>
      </c>
      <c r="C44" s="106"/>
      <c r="D44" s="120"/>
      <c r="E44" s="121"/>
      <c r="F44" s="121"/>
      <c r="G44" s="121"/>
      <c r="H44" s="121"/>
      <c r="I44" s="121"/>
      <c r="J44" s="121"/>
      <c r="K44" s="121"/>
      <c r="L44" s="186" t="s">
        <v>7</v>
      </c>
    </row>
    <row r="45" spans="1:12" ht="9.75" customHeight="1">
      <c r="A45" s="7">
        <v>70</v>
      </c>
      <c r="B45" s="3" t="s">
        <v>103</v>
      </c>
      <c r="C45" s="3"/>
      <c r="D45" s="167" t="s">
        <v>311</v>
      </c>
      <c r="E45" s="166">
        <v>612530</v>
      </c>
      <c r="F45" s="166">
        <v>2118297</v>
      </c>
      <c r="G45" s="166">
        <v>30464933</v>
      </c>
      <c r="H45" s="166">
        <v>29289553</v>
      </c>
      <c r="I45" s="166">
        <v>15803019</v>
      </c>
      <c r="J45" s="166">
        <v>13486534</v>
      </c>
      <c r="K45" s="166">
        <v>879655</v>
      </c>
      <c r="L45" s="186">
        <v>70</v>
      </c>
    </row>
    <row r="46" spans="1:12" ht="9.75" customHeight="1">
      <c r="A46" s="7">
        <v>71</v>
      </c>
      <c r="B46" s="3" t="s">
        <v>104</v>
      </c>
      <c r="C46" s="3"/>
      <c r="D46" s="167" t="s">
        <v>311</v>
      </c>
      <c r="E46" s="166">
        <v>1284786</v>
      </c>
      <c r="F46" s="166">
        <v>806632</v>
      </c>
      <c r="G46" s="166">
        <v>16167349</v>
      </c>
      <c r="H46" s="166">
        <v>14496058</v>
      </c>
      <c r="I46" s="166">
        <v>4347626</v>
      </c>
      <c r="J46" s="166">
        <v>10148432</v>
      </c>
      <c r="K46" s="166">
        <v>1445586</v>
      </c>
      <c r="L46" s="186">
        <v>71</v>
      </c>
    </row>
    <row r="47" spans="1:12" ht="9.75" customHeight="1">
      <c r="A47" s="7">
        <v>72</v>
      </c>
      <c r="B47" s="3" t="s">
        <v>105</v>
      </c>
      <c r="C47" s="3"/>
      <c r="D47" s="167">
        <v>283119</v>
      </c>
      <c r="E47" s="166">
        <v>513788</v>
      </c>
      <c r="F47" s="166">
        <v>848040</v>
      </c>
      <c r="G47" s="166">
        <v>14227407</v>
      </c>
      <c r="H47" s="166">
        <v>12170639</v>
      </c>
      <c r="I47" s="166">
        <v>4701401</v>
      </c>
      <c r="J47" s="166">
        <v>7469238</v>
      </c>
      <c r="K47" s="166">
        <v>1207622</v>
      </c>
      <c r="L47" s="186">
        <v>72</v>
      </c>
    </row>
    <row r="48" spans="1:12" ht="9.75" customHeight="1">
      <c r="A48" s="7">
        <v>73</v>
      </c>
      <c r="B48" s="3" t="s">
        <v>107</v>
      </c>
      <c r="C48" s="3"/>
      <c r="D48" s="167" t="s">
        <v>311</v>
      </c>
      <c r="E48" s="166">
        <v>903092</v>
      </c>
      <c r="F48" s="166">
        <v>2490553</v>
      </c>
      <c r="G48" s="166">
        <v>22279118</v>
      </c>
      <c r="H48" s="166">
        <v>20243575</v>
      </c>
      <c r="I48" s="166">
        <v>11652882</v>
      </c>
      <c r="J48" s="166">
        <v>8590693</v>
      </c>
      <c r="K48" s="166">
        <v>1343426</v>
      </c>
      <c r="L48" s="186">
        <v>73</v>
      </c>
    </row>
    <row r="49" spans="1:12" ht="9.75" customHeight="1">
      <c r="A49" s="7">
        <v>74</v>
      </c>
      <c r="B49" s="3" t="s">
        <v>108</v>
      </c>
      <c r="C49" s="3"/>
      <c r="D49" s="167">
        <v>1066693</v>
      </c>
      <c r="E49" s="166">
        <v>336411</v>
      </c>
      <c r="F49" s="166">
        <v>834001</v>
      </c>
      <c r="G49" s="166">
        <v>14262578</v>
      </c>
      <c r="H49" s="166">
        <v>11365867</v>
      </c>
      <c r="I49" s="166">
        <v>2684759</v>
      </c>
      <c r="J49" s="166">
        <v>8681108</v>
      </c>
      <c r="K49" s="166">
        <v>1449010</v>
      </c>
      <c r="L49" s="186">
        <v>74</v>
      </c>
    </row>
    <row r="50" spans="1:12" ht="9.75" customHeight="1">
      <c r="A50" s="7">
        <v>75</v>
      </c>
      <c r="B50" s="3" t="s">
        <v>109</v>
      </c>
      <c r="C50" s="3"/>
      <c r="D50" s="167">
        <v>626242</v>
      </c>
      <c r="E50" s="166">
        <v>305424</v>
      </c>
      <c r="F50" s="166">
        <v>114233</v>
      </c>
      <c r="G50" s="166">
        <v>11408415</v>
      </c>
      <c r="H50" s="166">
        <v>9686445</v>
      </c>
      <c r="I50" s="166">
        <v>725853</v>
      </c>
      <c r="J50" s="166">
        <v>8960592</v>
      </c>
      <c r="K50" s="166">
        <v>677447</v>
      </c>
      <c r="L50" s="186">
        <v>75</v>
      </c>
    </row>
    <row r="51" spans="1:12" ht="9.75" customHeight="1">
      <c r="A51" s="7">
        <v>76</v>
      </c>
      <c r="B51" s="3" t="s">
        <v>110</v>
      </c>
      <c r="C51" s="3"/>
      <c r="D51" s="167">
        <v>1019506</v>
      </c>
      <c r="E51" s="166">
        <v>320028</v>
      </c>
      <c r="F51" s="166">
        <v>735007</v>
      </c>
      <c r="G51" s="166">
        <v>11958588</v>
      </c>
      <c r="H51" s="166">
        <v>9766177</v>
      </c>
      <c r="I51" s="166">
        <v>1589879</v>
      </c>
      <c r="J51" s="166">
        <v>8176298</v>
      </c>
      <c r="K51" s="166">
        <v>664829</v>
      </c>
      <c r="L51" s="186">
        <v>76</v>
      </c>
    </row>
    <row r="52" spans="1:12" ht="9.75" customHeight="1">
      <c r="A52" s="7">
        <v>77</v>
      </c>
      <c r="B52" s="3" t="s">
        <v>111</v>
      </c>
      <c r="C52" s="3"/>
      <c r="D52" s="167">
        <v>497687</v>
      </c>
      <c r="E52" s="166">
        <v>185624</v>
      </c>
      <c r="F52" s="166">
        <v>202919</v>
      </c>
      <c r="G52" s="166">
        <v>14112552</v>
      </c>
      <c r="H52" s="166">
        <v>12292949</v>
      </c>
      <c r="I52" s="166">
        <v>2209580</v>
      </c>
      <c r="J52" s="166">
        <v>10083369</v>
      </c>
      <c r="K52" s="166">
        <v>790816</v>
      </c>
      <c r="L52" s="186">
        <v>77</v>
      </c>
    </row>
    <row r="53" spans="1:12" ht="9.75" customHeight="1">
      <c r="A53" s="7">
        <v>78</v>
      </c>
      <c r="B53" s="3" t="s">
        <v>112</v>
      </c>
      <c r="C53" s="3"/>
      <c r="D53" s="167">
        <v>659912</v>
      </c>
      <c r="E53" s="166">
        <v>443742</v>
      </c>
      <c r="F53" s="166">
        <v>254301</v>
      </c>
      <c r="G53" s="166">
        <v>11933208</v>
      </c>
      <c r="H53" s="166">
        <v>9872925</v>
      </c>
      <c r="I53" s="166">
        <v>1086046</v>
      </c>
      <c r="J53" s="166">
        <v>8786879</v>
      </c>
      <c r="K53" s="166">
        <v>1002146</v>
      </c>
      <c r="L53" s="186">
        <v>78</v>
      </c>
    </row>
    <row r="54" spans="1:12" ht="9.75" customHeight="1">
      <c r="A54" s="7">
        <v>79</v>
      </c>
      <c r="B54" s="14" t="s">
        <v>4</v>
      </c>
      <c r="C54" s="14"/>
      <c r="D54" s="122">
        <f>SUM(D45:D53)</f>
        <v>4153159</v>
      </c>
      <c r="E54" s="22">
        <f>SUM(E45:E53)</f>
        <v>4905425</v>
      </c>
      <c r="F54" s="22">
        <f aca="true" t="shared" si="4" ref="F54:K54">SUM(F45:F53)</f>
        <v>8403983</v>
      </c>
      <c r="G54" s="22">
        <f t="shared" si="4"/>
        <v>146814148</v>
      </c>
      <c r="H54" s="22">
        <f t="shared" si="4"/>
        <v>129184188</v>
      </c>
      <c r="I54" s="22">
        <f t="shared" si="4"/>
        <v>44801045</v>
      </c>
      <c r="J54" s="22">
        <f t="shared" si="4"/>
        <v>84383143</v>
      </c>
      <c r="K54" s="22">
        <f t="shared" si="4"/>
        <v>9460537</v>
      </c>
      <c r="L54" s="186">
        <v>79</v>
      </c>
    </row>
    <row r="55" spans="1:12" ht="9.75" customHeight="1">
      <c r="A55" s="7">
        <v>80</v>
      </c>
      <c r="B55" s="20" t="s">
        <v>102</v>
      </c>
      <c r="C55" s="20"/>
      <c r="D55" s="122">
        <f>D42+D54</f>
        <v>5794490</v>
      </c>
      <c r="E55" s="22">
        <f>E42+E54</f>
        <v>9843426</v>
      </c>
      <c r="F55" s="22">
        <f aca="true" t="shared" si="5" ref="F55:K55">F42+F54</f>
        <v>9429083</v>
      </c>
      <c r="G55" s="22">
        <f t="shared" si="5"/>
        <v>185197017</v>
      </c>
      <c r="H55" s="22">
        <f t="shared" si="5"/>
        <v>158883045</v>
      </c>
      <c r="I55" s="22">
        <f t="shared" si="5"/>
        <v>48516709</v>
      </c>
      <c r="J55" s="22">
        <f t="shared" si="5"/>
        <v>110366336</v>
      </c>
      <c r="K55" s="22">
        <f t="shared" si="5"/>
        <v>15694466</v>
      </c>
      <c r="L55" s="186">
        <v>80</v>
      </c>
    </row>
    <row r="56" spans="4:12" ht="9.75" customHeight="1">
      <c r="D56" s="121"/>
      <c r="E56" s="121"/>
      <c r="F56" s="121"/>
      <c r="G56" s="121"/>
      <c r="H56" s="121"/>
      <c r="I56" s="121"/>
      <c r="J56" s="121"/>
      <c r="K56" s="121"/>
      <c r="L56" s="228"/>
    </row>
    <row r="57" spans="1:12" ht="13.5" customHeight="1">
      <c r="A57" s="433" t="s">
        <v>384</v>
      </c>
      <c r="B57" s="433"/>
      <c r="C57" s="433"/>
      <c r="D57" s="433"/>
      <c r="E57" s="433"/>
      <c r="F57" s="433"/>
      <c r="G57" s="433" t="s">
        <v>384</v>
      </c>
      <c r="H57" s="433"/>
      <c r="I57" s="433"/>
      <c r="J57" s="433"/>
      <c r="K57" s="433"/>
      <c r="L57" s="433"/>
    </row>
    <row r="58" spans="1:12" ht="9" customHeight="1">
      <c r="A58" s="7"/>
      <c r="B58" s="106" t="s">
        <v>8</v>
      </c>
      <c r="C58" s="106"/>
      <c r="D58" s="121"/>
      <c r="E58" s="121"/>
      <c r="F58" s="121"/>
      <c r="G58" s="140"/>
      <c r="H58" s="141"/>
      <c r="I58" s="141"/>
      <c r="J58" s="121"/>
      <c r="K58" s="121"/>
      <c r="L58" s="186"/>
    </row>
    <row r="59" spans="1:12" ht="9.75" customHeight="1">
      <c r="A59" s="7">
        <v>81</v>
      </c>
      <c r="B59" s="3" t="s">
        <v>114</v>
      </c>
      <c r="C59" s="3"/>
      <c r="D59" s="167">
        <v>241136</v>
      </c>
      <c r="E59" s="166">
        <v>303495</v>
      </c>
      <c r="F59" s="166">
        <v>124410</v>
      </c>
      <c r="G59" s="166">
        <v>5980795</v>
      </c>
      <c r="H59" s="166">
        <v>4601750</v>
      </c>
      <c r="I59" s="166">
        <v>584379</v>
      </c>
      <c r="J59" s="166">
        <v>4017371</v>
      </c>
      <c r="K59" s="166">
        <v>966917</v>
      </c>
      <c r="L59" s="186">
        <v>81</v>
      </c>
    </row>
    <row r="60" spans="1:12" ht="9.75" customHeight="1">
      <c r="A60" s="7">
        <v>82</v>
      </c>
      <c r="B60" s="3" t="s">
        <v>115</v>
      </c>
      <c r="C60" s="3"/>
      <c r="D60" s="167" t="s">
        <v>311</v>
      </c>
      <c r="E60" s="166">
        <v>3488826</v>
      </c>
      <c r="F60" s="166">
        <v>2476457</v>
      </c>
      <c r="G60" s="166">
        <v>35910012</v>
      </c>
      <c r="H60" s="166">
        <v>27341757</v>
      </c>
      <c r="I60" s="166">
        <v>14910149</v>
      </c>
      <c r="J60" s="166">
        <v>12431608</v>
      </c>
      <c r="K60" s="166">
        <v>6425991</v>
      </c>
      <c r="L60" s="186">
        <v>82</v>
      </c>
    </row>
    <row r="61" spans="1:12" ht="9.75" customHeight="1">
      <c r="A61" s="7">
        <v>83</v>
      </c>
      <c r="B61" s="3" t="s">
        <v>116</v>
      </c>
      <c r="C61" s="3"/>
      <c r="D61" s="167">
        <v>3019028</v>
      </c>
      <c r="E61" s="166">
        <v>6177838</v>
      </c>
      <c r="F61" s="166">
        <v>3699809</v>
      </c>
      <c r="G61" s="166">
        <v>41207298</v>
      </c>
      <c r="H61" s="166">
        <v>36044729</v>
      </c>
      <c r="I61" s="166">
        <v>10155659</v>
      </c>
      <c r="J61" s="166">
        <v>25889070</v>
      </c>
      <c r="K61" s="166">
        <v>1637618</v>
      </c>
      <c r="L61" s="186">
        <v>83</v>
      </c>
    </row>
    <row r="62" spans="1:12" ht="9.75" customHeight="1">
      <c r="A62" s="7">
        <v>84</v>
      </c>
      <c r="B62" s="3" t="s">
        <v>117</v>
      </c>
      <c r="C62" s="3"/>
      <c r="D62" s="167" t="s">
        <v>311</v>
      </c>
      <c r="E62" s="166">
        <v>2471653</v>
      </c>
      <c r="F62" s="166">
        <v>24432652</v>
      </c>
      <c r="G62" s="166">
        <v>223425095</v>
      </c>
      <c r="H62" s="166">
        <v>207295106</v>
      </c>
      <c r="I62" s="166">
        <v>75374513</v>
      </c>
      <c r="J62" s="166">
        <v>131920593</v>
      </c>
      <c r="K62" s="166">
        <v>12576286</v>
      </c>
      <c r="L62" s="186">
        <v>84</v>
      </c>
    </row>
    <row r="63" spans="1:12" ht="9.75" customHeight="1">
      <c r="A63" s="7">
        <v>85</v>
      </c>
      <c r="B63" s="3" t="s">
        <v>118</v>
      </c>
      <c r="C63" s="3"/>
      <c r="D63" s="167" t="s">
        <v>311</v>
      </c>
      <c r="E63" s="166">
        <v>1073592</v>
      </c>
      <c r="F63" s="166">
        <v>534881</v>
      </c>
      <c r="G63" s="166">
        <v>4897222</v>
      </c>
      <c r="H63" s="166">
        <v>4322237</v>
      </c>
      <c r="I63" s="166">
        <v>2964318</v>
      </c>
      <c r="J63" s="166">
        <v>1357919</v>
      </c>
      <c r="K63" s="166">
        <v>432236</v>
      </c>
      <c r="L63" s="186">
        <v>85</v>
      </c>
    </row>
    <row r="64" spans="1:12" ht="9.75" customHeight="1">
      <c r="A64" s="7">
        <v>86</v>
      </c>
      <c r="B64" s="14" t="s">
        <v>4</v>
      </c>
      <c r="C64" s="14"/>
      <c r="D64" s="122">
        <f>SUM(D59:D63)</f>
        <v>3260164</v>
      </c>
      <c r="E64" s="22">
        <f>SUM(E59:E63)</f>
        <v>13515404</v>
      </c>
      <c r="F64" s="22">
        <f aca="true" t="shared" si="6" ref="F64:K64">SUM(F59:F63)</f>
        <v>31268209</v>
      </c>
      <c r="G64" s="22">
        <f t="shared" si="6"/>
        <v>311420422</v>
      </c>
      <c r="H64" s="22">
        <f t="shared" si="6"/>
        <v>279605579</v>
      </c>
      <c r="I64" s="22">
        <f t="shared" si="6"/>
        <v>103989018</v>
      </c>
      <c r="J64" s="22">
        <f t="shared" si="6"/>
        <v>175616561</v>
      </c>
      <c r="K64" s="22">
        <f t="shared" si="6"/>
        <v>22039048</v>
      </c>
      <c r="L64" s="186">
        <v>86</v>
      </c>
    </row>
    <row r="65" spans="1:12" ht="9.75" customHeight="1">
      <c r="A65" s="7"/>
      <c r="B65" s="14"/>
      <c r="C65" s="14"/>
      <c r="D65" s="120"/>
      <c r="E65" s="121"/>
      <c r="F65" s="121"/>
      <c r="G65" s="121"/>
      <c r="H65" s="121"/>
      <c r="I65" s="121"/>
      <c r="J65" s="121"/>
      <c r="K65" s="121"/>
      <c r="L65" s="186"/>
    </row>
    <row r="66" spans="1:12" ht="9.75" customHeight="1">
      <c r="A66" s="7" t="s">
        <v>7</v>
      </c>
      <c r="B66" s="106" t="s">
        <v>23</v>
      </c>
      <c r="C66" s="106"/>
      <c r="D66" s="120"/>
      <c r="E66" s="121"/>
      <c r="F66" s="121"/>
      <c r="G66" s="121"/>
      <c r="H66" s="121"/>
      <c r="I66" s="121"/>
      <c r="J66" s="121"/>
      <c r="K66" s="121"/>
      <c r="L66" s="186" t="s">
        <v>7</v>
      </c>
    </row>
    <row r="67" spans="1:12" ht="9.75" customHeight="1">
      <c r="A67" s="7">
        <v>87</v>
      </c>
      <c r="B67" s="3" t="s">
        <v>114</v>
      </c>
      <c r="C67" s="3"/>
      <c r="D67" s="167">
        <v>1514457</v>
      </c>
      <c r="E67" s="166">
        <v>1297495</v>
      </c>
      <c r="F67" s="166">
        <v>2275663</v>
      </c>
      <c r="G67" s="166">
        <v>42204286</v>
      </c>
      <c r="H67" s="166">
        <v>38154965</v>
      </c>
      <c r="I67" s="166">
        <v>18681277</v>
      </c>
      <c r="J67" s="166">
        <v>19473688</v>
      </c>
      <c r="K67" s="166">
        <v>1745111</v>
      </c>
      <c r="L67" s="186">
        <v>87</v>
      </c>
    </row>
    <row r="68" spans="1:12" ht="9.75" customHeight="1">
      <c r="A68" s="7">
        <v>88</v>
      </c>
      <c r="B68" s="3" t="s">
        <v>119</v>
      </c>
      <c r="C68" s="3"/>
      <c r="D68" s="167">
        <v>1817417</v>
      </c>
      <c r="E68" s="166">
        <v>832914</v>
      </c>
      <c r="F68" s="166">
        <v>4350383</v>
      </c>
      <c r="G68" s="166">
        <v>41891127</v>
      </c>
      <c r="H68" s="166">
        <v>37445187</v>
      </c>
      <c r="I68" s="166">
        <v>22019813</v>
      </c>
      <c r="J68" s="166">
        <v>15425374</v>
      </c>
      <c r="K68" s="166">
        <v>2068790</v>
      </c>
      <c r="L68" s="186">
        <v>88</v>
      </c>
    </row>
    <row r="69" spans="1:12" ht="9.75" customHeight="1">
      <c r="A69" s="7">
        <v>89</v>
      </c>
      <c r="B69" s="3" t="s">
        <v>116</v>
      </c>
      <c r="C69" s="3"/>
      <c r="D69" s="167" t="s">
        <v>311</v>
      </c>
      <c r="E69" s="166">
        <v>751704</v>
      </c>
      <c r="F69" s="166">
        <v>2433481</v>
      </c>
      <c r="G69" s="166">
        <v>31944445</v>
      </c>
      <c r="H69" s="166">
        <v>29855016</v>
      </c>
      <c r="I69" s="166">
        <v>14580519</v>
      </c>
      <c r="J69" s="166">
        <v>15274497</v>
      </c>
      <c r="K69" s="166">
        <v>1897471</v>
      </c>
      <c r="L69" s="186">
        <v>89</v>
      </c>
    </row>
    <row r="70" spans="1:12" ht="9.75" customHeight="1">
      <c r="A70" s="7">
        <v>90</v>
      </c>
      <c r="B70" s="3" t="s">
        <v>120</v>
      </c>
      <c r="C70" s="3"/>
      <c r="D70" s="167">
        <v>654415</v>
      </c>
      <c r="E70" s="166">
        <v>452440</v>
      </c>
      <c r="F70" s="166">
        <v>3667236</v>
      </c>
      <c r="G70" s="166">
        <v>45692041</v>
      </c>
      <c r="H70" s="166">
        <v>42473597</v>
      </c>
      <c r="I70" s="166">
        <v>23878471</v>
      </c>
      <c r="J70" s="166">
        <v>18595126</v>
      </c>
      <c r="K70" s="166">
        <v>1917221</v>
      </c>
      <c r="L70" s="186">
        <v>90</v>
      </c>
    </row>
    <row r="71" spans="1:12" ht="9.75" customHeight="1">
      <c r="A71" s="7">
        <v>91</v>
      </c>
      <c r="B71" s="3" t="s">
        <v>121</v>
      </c>
      <c r="C71" s="3"/>
      <c r="D71" s="167">
        <v>1214819</v>
      </c>
      <c r="E71" s="166">
        <v>1444517</v>
      </c>
      <c r="F71" s="166">
        <v>1364271</v>
      </c>
      <c r="G71" s="166">
        <v>26518046</v>
      </c>
      <c r="H71" s="166">
        <v>23807022</v>
      </c>
      <c r="I71" s="166">
        <v>10375367</v>
      </c>
      <c r="J71" s="166">
        <v>13431655</v>
      </c>
      <c r="K71" s="166">
        <v>1212510</v>
      </c>
      <c r="L71" s="186">
        <v>91</v>
      </c>
    </row>
    <row r="72" spans="1:12" ht="9.75" customHeight="1">
      <c r="A72" s="7">
        <v>92</v>
      </c>
      <c r="B72" s="3" t="s">
        <v>122</v>
      </c>
      <c r="C72" s="3"/>
      <c r="D72" s="167">
        <v>815710</v>
      </c>
      <c r="E72" s="166">
        <v>2982688</v>
      </c>
      <c r="F72" s="166">
        <v>1244070</v>
      </c>
      <c r="G72" s="166">
        <v>26398804</v>
      </c>
      <c r="H72" s="166">
        <v>23633276</v>
      </c>
      <c r="I72" s="166">
        <v>8445144</v>
      </c>
      <c r="J72" s="166">
        <v>15188132</v>
      </c>
      <c r="K72" s="166">
        <v>1529942</v>
      </c>
      <c r="L72" s="186">
        <v>92</v>
      </c>
    </row>
    <row r="73" spans="1:12" ht="9.75" customHeight="1">
      <c r="A73" s="7">
        <v>93</v>
      </c>
      <c r="B73" s="3" t="s">
        <v>123</v>
      </c>
      <c r="C73" s="3"/>
      <c r="D73" s="167">
        <v>1112314</v>
      </c>
      <c r="E73" s="166">
        <v>376785</v>
      </c>
      <c r="F73" s="166">
        <v>1433212</v>
      </c>
      <c r="G73" s="166">
        <v>20915853</v>
      </c>
      <c r="H73" s="166">
        <v>18950743</v>
      </c>
      <c r="I73" s="166">
        <v>11163618</v>
      </c>
      <c r="J73" s="166">
        <v>7787125</v>
      </c>
      <c r="K73" s="166">
        <v>561029</v>
      </c>
      <c r="L73" s="186">
        <v>93</v>
      </c>
    </row>
    <row r="74" spans="1:12" ht="9.75" customHeight="1">
      <c r="A74" s="7">
        <v>94</v>
      </c>
      <c r="B74" s="14" t="s">
        <v>4</v>
      </c>
      <c r="C74" s="14"/>
      <c r="D74" s="122">
        <f>SUM(D67:D73)</f>
        <v>7129132</v>
      </c>
      <c r="E74" s="22">
        <f>SUM(E67:E73)</f>
        <v>8138543</v>
      </c>
      <c r="F74" s="22">
        <f aca="true" t="shared" si="7" ref="F74:K74">SUM(F67:F73)</f>
        <v>16768316</v>
      </c>
      <c r="G74" s="22">
        <f t="shared" si="7"/>
        <v>235564602</v>
      </c>
      <c r="H74" s="22">
        <f t="shared" si="7"/>
        <v>214319806</v>
      </c>
      <c r="I74" s="22">
        <f t="shared" si="7"/>
        <v>109144209</v>
      </c>
      <c r="J74" s="22">
        <f t="shared" si="7"/>
        <v>105175597</v>
      </c>
      <c r="K74" s="22">
        <f t="shared" si="7"/>
        <v>10932074</v>
      </c>
      <c r="L74" s="186">
        <v>94</v>
      </c>
    </row>
    <row r="75" spans="1:12" ht="9.75" customHeight="1">
      <c r="A75" s="7">
        <v>95</v>
      </c>
      <c r="B75" s="20" t="s">
        <v>113</v>
      </c>
      <c r="C75" s="20"/>
      <c r="D75" s="122">
        <f>D64+D74</f>
        <v>10389296</v>
      </c>
      <c r="E75" s="22">
        <f>E64+E74</f>
        <v>21653947</v>
      </c>
      <c r="F75" s="22">
        <f aca="true" t="shared" si="8" ref="F75:K75">F64+F74</f>
        <v>48036525</v>
      </c>
      <c r="G75" s="22">
        <f t="shared" si="8"/>
        <v>546985024</v>
      </c>
      <c r="H75" s="22">
        <f t="shared" si="8"/>
        <v>493925385</v>
      </c>
      <c r="I75" s="22">
        <f t="shared" si="8"/>
        <v>213133227</v>
      </c>
      <c r="J75" s="22">
        <f t="shared" si="8"/>
        <v>280792158</v>
      </c>
      <c r="K75" s="22">
        <f t="shared" si="8"/>
        <v>32971122</v>
      </c>
      <c r="L75" s="186">
        <v>95</v>
      </c>
    </row>
    <row r="76" spans="1:12" ht="7.5" customHeight="1">
      <c r="A76" s="198" t="s">
        <v>33</v>
      </c>
      <c r="B76" s="4"/>
      <c r="C76" s="4"/>
      <c r="D76" s="4"/>
      <c r="E76" s="4"/>
      <c r="F76" s="4"/>
      <c r="G76" s="4"/>
      <c r="H76" s="4"/>
      <c r="I76" s="4"/>
      <c r="J76" s="4"/>
      <c r="K76" s="4"/>
      <c r="L76" s="228"/>
    </row>
    <row r="77" spans="1:12" s="52" customFormat="1" ht="9">
      <c r="A77" s="421" t="s">
        <v>136</v>
      </c>
      <c r="B77" s="421"/>
      <c r="C77" s="421"/>
      <c r="D77" s="421"/>
      <c r="E77" s="421"/>
      <c r="F77" s="421"/>
      <c r="G77" s="421"/>
      <c r="L77" s="226"/>
    </row>
    <row r="78" spans="1:12" s="52" customFormat="1" ht="9">
      <c r="A78" s="421"/>
      <c r="B78" s="421"/>
      <c r="C78" s="421"/>
      <c r="D78" s="421"/>
      <c r="E78" s="421"/>
      <c r="F78" s="421"/>
      <c r="G78" s="421"/>
      <c r="L78" s="226"/>
    </row>
    <row r="79" spans="4:12" ht="12.75">
      <c r="D79" s="4"/>
      <c r="E79" s="4"/>
      <c r="F79" s="4"/>
      <c r="G79" s="4"/>
      <c r="H79" s="4"/>
      <c r="I79" s="4"/>
      <c r="J79" s="4"/>
      <c r="K79" s="4"/>
      <c r="L79" s="228"/>
    </row>
    <row r="80" spans="4:12" ht="12.75">
      <c r="D80" s="4"/>
      <c r="E80" s="4"/>
      <c r="F80" s="4"/>
      <c r="G80" s="4"/>
      <c r="H80" s="4"/>
      <c r="I80" s="4"/>
      <c r="J80" s="4"/>
      <c r="K80" s="4"/>
      <c r="L80" s="228"/>
    </row>
    <row r="81" spans="4:12" ht="12.75">
      <c r="D81" s="4"/>
      <c r="E81" s="4"/>
      <c r="F81" s="4"/>
      <c r="G81" s="4"/>
      <c r="H81" s="4"/>
      <c r="I81" s="4"/>
      <c r="J81" s="4"/>
      <c r="K81" s="4"/>
      <c r="L81" s="228"/>
    </row>
    <row r="82" spans="4:12" ht="12.75">
      <c r="D82" s="119"/>
      <c r="E82" s="119"/>
      <c r="F82" s="119"/>
      <c r="G82" s="119"/>
      <c r="H82" s="119"/>
      <c r="I82" s="119"/>
      <c r="J82" s="119"/>
      <c r="K82" s="119"/>
      <c r="L82" s="236"/>
    </row>
  </sheetData>
  <sheetProtection/>
  <mergeCells count="24">
    <mergeCell ref="A78:G78"/>
    <mergeCell ref="A77:G77"/>
    <mergeCell ref="D6:D15"/>
    <mergeCell ref="E5:F12"/>
    <mergeCell ref="F13:F15"/>
    <mergeCell ref="H8:J12"/>
    <mergeCell ref="B5:C16"/>
    <mergeCell ref="H6:K7"/>
    <mergeCell ref="K8:K15"/>
    <mergeCell ref="A18:F18"/>
    <mergeCell ref="E1:F1"/>
    <mergeCell ref="G1:H1"/>
    <mergeCell ref="B2:F2"/>
    <mergeCell ref="G2:J2"/>
    <mergeCell ref="B3:F3"/>
    <mergeCell ref="G3:I3"/>
    <mergeCell ref="G18:L18"/>
    <mergeCell ref="A36:F36"/>
    <mergeCell ref="A57:F57"/>
    <mergeCell ref="G57:L57"/>
    <mergeCell ref="G36:L36"/>
    <mergeCell ref="H5:I5"/>
    <mergeCell ref="G6:G15"/>
    <mergeCell ref="I13:J14"/>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&amp;C24</oddFooter>
    <evenFooter>&amp;C25</even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B1">
      <selection activeCell="B65" sqref="B65"/>
    </sheetView>
  </sheetViews>
  <sheetFormatPr defaultColWidth="21.710937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4.00390625" style="4" customWidth="1"/>
    <col min="7" max="7" width="17.8515625" style="4" customWidth="1"/>
    <col min="8" max="8" width="15.7109375" style="4" customWidth="1"/>
    <col min="9" max="9" width="18.57421875" style="4" customWidth="1"/>
    <col min="10" max="10" width="17.8515625" style="4" customWidth="1"/>
    <col min="11" max="11" width="17.140625" style="4" customWidth="1"/>
    <col min="12" max="12" width="17.00390625" style="4" customWidth="1"/>
    <col min="13" max="13" width="5.421875" style="198" customWidth="1"/>
    <col min="14" max="16384" width="21.7109375" style="4" customWidth="1"/>
  </cols>
  <sheetData>
    <row r="1" spans="1:13" ht="12" customHeight="1">
      <c r="A1" s="60"/>
      <c r="B1" s="50"/>
      <c r="C1" s="50"/>
      <c r="D1" s="50"/>
      <c r="E1" s="393" t="s">
        <v>191</v>
      </c>
      <c r="F1" s="393"/>
      <c r="G1" s="394" t="s">
        <v>192</v>
      </c>
      <c r="H1" s="394"/>
      <c r="K1" s="394"/>
      <c r="L1" s="394"/>
      <c r="M1" s="84" t="s">
        <v>7</v>
      </c>
    </row>
    <row r="2" spans="1:10" ht="12" customHeight="1">
      <c r="A2" s="227"/>
      <c r="B2" s="393" t="s">
        <v>193</v>
      </c>
      <c r="C2" s="393"/>
      <c r="D2" s="393"/>
      <c r="E2" s="393"/>
      <c r="F2" s="393"/>
      <c r="G2" s="394" t="s">
        <v>194</v>
      </c>
      <c r="H2" s="394"/>
      <c r="I2" s="394"/>
      <c r="J2" s="394"/>
    </row>
    <row r="3" spans="1:13" ht="12" customHeight="1">
      <c r="A3" s="227"/>
      <c r="B3" s="393" t="s">
        <v>393</v>
      </c>
      <c r="C3" s="393"/>
      <c r="D3" s="393"/>
      <c r="E3" s="393"/>
      <c r="F3" s="393"/>
      <c r="G3" s="394" t="s">
        <v>195</v>
      </c>
      <c r="H3" s="394"/>
      <c r="I3" s="85"/>
      <c r="J3" s="63"/>
      <c r="M3" s="84" t="s">
        <v>7</v>
      </c>
    </row>
    <row r="4" spans="1:13" ht="12" customHeight="1">
      <c r="A4" s="237"/>
      <c r="B4" s="86"/>
      <c r="C4" s="86"/>
      <c r="D4" s="86"/>
      <c r="E4" s="86"/>
      <c r="F4" s="87" t="s">
        <v>2</v>
      </c>
      <c r="G4" s="50" t="s">
        <v>3</v>
      </c>
      <c r="H4" s="86"/>
      <c r="I4" s="86"/>
      <c r="J4" s="86"/>
      <c r="L4" s="50"/>
      <c r="M4" s="60"/>
    </row>
    <row r="5" spans="1:13" s="64" customFormat="1" ht="16.5" customHeight="1">
      <c r="A5" s="89" t="s">
        <v>7</v>
      </c>
      <c r="B5" s="409" t="s">
        <v>198</v>
      </c>
      <c r="C5" s="413"/>
      <c r="D5" s="424" t="s">
        <v>280</v>
      </c>
      <c r="E5" s="90" t="s">
        <v>7</v>
      </c>
      <c r="F5" s="91" t="s">
        <v>196</v>
      </c>
      <c r="G5" s="92" t="s">
        <v>197</v>
      </c>
      <c r="H5" s="92" t="s">
        <v>7</v>
      </c>
      <c r="I5" s="92" t="s">
        <v>7</v>
      </c>
      <c r="J5" s="92" t="s">
        <v>7</v>
      </c>
      <c r="K5" s="92" t="s">
        <v>7</v>
      </c>
      <c r="L5" s="89" t="s">
        <v>7</v>
      </c>
      <c r="M5" s="90" t="s">
        <v>7</v>
      </c>
    </row>
    <row r="6" spans="1:13" s="64" customFormat="1" ht="15" customHeight="1">
      <c r="A6" s="93" t="s">
        <v>7</v>
      </c>
      <c r="B6" s="410"/>
      <c r="C6" s="419"/>
      <c r="D6" s="425"/>
      <c r="E6" s="409" t="s">
        <v>202</v>
      </c>
      <c r="F6" s="413"/>
      <c r="G6" s="413" t="s">
        <v>173</v>
      </c>
      <c r="H6" s="413"/>
      <c r="I6" s="413"/>
      <c r="J6" s="413"/>
      <c r="K6" s="413"/>
      <c r="L6" s="414"/>
      <c r="M6" s="94" t="s">
        <v>7</v>
      </c>
    </row>
    <row r="7" spans="1:13" s="64" customFormat="1" ht="13.5" customHeight="1">
      <c r="A7" s="93" t="s">
        <v>7</v>
      </c>
      <c r="B7" s="410"/>
      <c r="C7" s="419"/>
      <c r="D7" s="425"/>
      <c r="E7" s="410"/>
      <c r="F7" s="419"/>
      <c r="G7" s="415"/>
      <c r="H7" s="415"/>
      <c r="I7" s="415"/>
      <c r="J7" s="415"/>
      <c r="K7" s="415"/>
      <c r="L7" s="416"/>
      <c r="M7" s="94" t="s">
        <v>7</v>
      </c>
    </row>
    <row r="8" spans="1:13" s="64" customFormat="1" ht="21.75" customHeight="1">
      <c r="A8" s="93" t="s">
        <v>7</v>
      </c>
      <c r="B8" s="410"/>
      <c r="C8" s="419"/>
      <c r="D8" s="425"/>
      <c r="E8" s="410"/>
      <c r="F8" s="419"/>
      <c r="G8" s="413" t="s">
        <v>36</v>
      </c>
      <c r="H8" s="414"/>
      <c r="I8" s="409" t="s">
        <v>38</v>
      </c>
      <c r="J8" s="414"/>
      <c r="K8" s="409" t="s">
        <v>274</v>
      </c>
      <c r="L8" s="414"/>
      <c r="M8" s="94" t="s">
        <v>7</v>
      </c>
    </row>
    <row r="9" spans="1:13" s="64" customFormat="1" ht="25.5" customHeight="1">
      <c r="A9" s="95" t="s">
        <v>175</v>
      </c>
      <c r="B9" s="410"/>
      <c r="C9" s="419"/>
      <c r="D9" s="425"/>
      <c r="E9" s="410"/>
      <c r="F9" s="419"/>
      <c r="G9" s="419"/>
      <c r="H9" s="417"/>
      <c r="I9" s="410"/>
      <c r="J9" s="417"/>
      <c r="K9" s="410"/>
      <c r="L9" s="417"/>
      <c r="M9" s="97" t="s">
        <v>175</v>
      </c>
    </row>
    <row r="10" spans="1:13" s="64" customFormat="1" ht="27" customHeight="1">
      <c r="A10" s="95" t="s">
        <v>179</v>
      </c>
      <c r="B10" s="410"/>
      <c r="C10" s="419"/>
      <c r="D10" s="425"/>
      <c r="E10" s="410"/>
      <c r="F10" s="419"/>
      <c r="G10" s="419"/>
      <c r="H10" s="417"/>
      <c r="I10" s="410"/>
      <c r="J10" s="417"/>
      <c r="K10" s="410"/>
      <c r="L10" s="417"/>
      <c r="M10" s="97" t="s">
        <v>179</v>
      </c>
    </row>
    <row r="11" spans="1:13" s="64" customFormat="1" ht="38.25" customHeight="1">
      <c r="A11" s="93" t="s">
        <v>7</v>
      </c>
      <c r="B11" s="410"/>
      <c r="C11" s="419"/>
      <c r="D11" s="425"/>
      <c r="E11" s="418"/>
      <c r="F11" s="415"/>
      <c r="G11" s="415"/>
      <c r="H11" s="416"/>
      <c r="I11" s="418"/>
      <c r="J11" s="416"/>
      <c r="K11" s="418"/>
      <c r="L11" s="416"/>
      <c r="M11" s="94" t="s">
        <v>7</v>
      </c>
    </row>
    <row r="12" spans="1:13" s="64" customFormat="1" ht="16.5" customHeight="1">
      <c r="A12" s="93" t="s">
        <v>7</v>
      </c>
      <c r="B12" s="410"/>
      <c r="C12" s="419"/>
      <c r="D12" s="425"/>
      <c r="E12" s="98" t="s">
        <v>199</v>
      </c>
      <c r="F12" s="409" t="s">
        <v>256</v>
      </c>
      <c r="G12" s="100" t="s">
        <v>199</v>
      </c>
      <c r="H12" s="409" t="s">
        <v>256</v>
      </c>
      <c r="I12" s="98" t="s">
        <v>199</v>
      </c>
      <c r="J12" s="409" t="s">
        <v>256</v>
      </c>
      <c r="K12" s="98" t="s">
        <v>199</v>
      </c>
      <c r="L12" s="409" t="s">
        <v>355</v>
      </c>
      <c r="M12" s="94" t="s">
        <v>7</v>
      </c>
    </row>
    <row r="13" spans="1:13" s="64" customFormat="1" ht="14.25" customHeight="1">
      <c r="A13" s="93" t="s">
        <v>7</v>
      </c>
      <c r="B13" s="410"/>
      <c r="C13" s="419"/>
      <c r="D13" s="425"/>
      <c r="E13" s="96" t="s">
        <v>200</v>
      </c>
      <c r="F13" s="410"/>
      <c r="G13" s="95" t="s">
        <v>200</v>
      </c>
      <c r="H13" s="410"/>
      <c r="I13" s="96" t="s">
        <v>200</v>
      </c>
      <c r="J13" s="410"/>
      <c r="K13" s="96" t="s">
        <v>200</v>
      </c>
      <c r="L13" s="410"/>
      <c r="M13" s="94" t="s">
        <v>7</v>
      </c>
    </row>
    <row r="14" spans="1:13" s="64" customFormat="1" ht="17.25" customHeight="1">
      <c r="A14" s="93" t="s">
        <v>7</v>
      </c>
      <c r="B14" s="410"/>
      <c r="C14" s="419"/>
      <c r="D14" s="426"/>
      <c r="E14" s="96" t="s">
        <v>201</v>
      </c>
      <c r="F14" s="411"/>
      <c r="G14" s="95" t="s">
        <v>201</v>
      </c>
      <c r="H14" s="411"/>
      <c r="I14" s="96" t="s">
        <v>201</v>
      </c>
      <c r="J14" s="411"/>
      <c r="K14" s="96" t="s">
        <v>352</v>
      </c>
      <c r="L14" s="411"/>
      <c r="M14" s="94" t="s">
        <v>7</v>
      </c>
    </row>
    <row r="15" spans="1:13" s="64" customFormat="1" ht="12">
      <c r="A15" s="101" t="s">
        <v>7</v>
      </c>
      <c r="B15" s="411"/>
      <c r="C15" s="420"/>
      <c r="D15" s="102" t="s">
        <v>42</v>
      </c>
      <c r="E15" s="102" t="s">
        <v>43</v>
      </c>
      <c r="F15" s="103" t="s">
        <v>44</v>
      </c>
      <c r="G15" s="104" t="s">
        <v>45</v>
      </c>
      <c r="H15" s="102" t="s">
        <v>46</v>
      </c>
      <c r="I15" s="102" t="s">
        <v>47</v>
      </c>
      <c r="J15" s="102" t="s">
        <v>48</v>
      </c>
      <c r="K15" s="102" t="s">
        <v>49</v>
      </c>
      <c r="L15" s="102" t="s">
        <v>50</v>
      </c>
      <c r="M15" s="105" t="s">
        <v>7</v>
      </c>
    </row>
    <row r="16" spans="1:13" ht="12" customHeight="1">
      <c r="A16" s="456"/>
      <c r="B16" s="456"/>
      <c r="C16" s="456"/>
      <c r="D16" s="456"/>
      <c r="E16" s="456"/>
      <c r="F16" s="456"/>
      <c r="G16" s="456"/>
      <c r="H16" s="456"/>
      <c r="I16" s="456"/>
      <c r="J16" s="456"/>
      <c r="K16" s="9"/>
      <c r="L16" s="9"/>
      <c r="M16" s="9"/>
    </row>
    <row r="17" spans="1:13" s="6" customFormat="1" ht="18" customHeight="1">
      <c r="A17" s="423" t="s">
        <v>385</v>
      </c>
      <c r="B17" s="423"/>
      <c r="C17" s="423"/>
      <c r="D17" s="423"/>
      <c r="E17" s="423"/>
      <c r="F17" s="423"/>
      <c r="G17" s="423" t="s">
        <v>385</v>
      </c>
      <c r="H17" s="423"/>
      <c r="I17" s="423"/>
      <c r="J17" s="423"/>
      <c r="K17" s="423"/>
      <c r="L17" s="423"/>
      <c r="M17" s="423"/>
    </row>
    <row r="18" spans="1:13" ht="11.25" customHeight="1">
      <c r="A18" s="7" t="s">
        <v>7</v>
      </c>
      <c r="B18" s="8" t="s">
        <v>8</v>
      </c>
      <c r="C18" s="8"/>
      <c r="D18" s="10"/>
      <c r="E18" s="9"/>
      <c r="F18" s="9"/>
      <c r="G18" s="9"/>
      <c r="H18" s="9"/>
      <c r="I18" s="9"/>
      <c r="J18" s="9"/>
      <c r="K18" s="9"/>
      <c r="L18" s="9"/>
      <c r="M18" s="9"/>
    </row>
    <row r="19" spans="1:13" ht="11.25" customHeight="1">
      <c r="A19" s="7">
        <v>96</v>
      </c>
      <c r="B19" s="3" t="s">
        <v>9</v>
      </c>
      <c r="C19" s="3"/>
      <c r="D19" s="168">
        <v>26750650</v>
      </c>
      <c r="E19" s="169">
        <v>12916170</v>
      </c>
      <c r="F19" s="169">
        <v>12920173</v>
      </c>
      <c r="G19" s="169">
        <v>382204</v>
      </c>
      <c r="H19" s="169">
        <v>1542458</v>
      </c>
      <c r="I19" s="169">
        <v>930390</v>
      </c>
      <c r="J19" s="169" t="s">
        <v>311</v>
      </c>
      <c r="K19" s="169">
        <v>425149</v>
      </c>
      <c r="L19" s="169" t="s">
        <v>311</v>
      </c>
      <c r="M19" s="13">
        <v>96</v>
      </c>
    </row>
    <row r="20" spans="1:13" ht="11.25" customHeight="1">
      <c r="A20" s="7">
        <v>97</v>
      </c>
      <c r="B20" s="3" t="s">
        <v>10</v>
      </c>
      <c r="C20" s="3"/>
      <c r="D20" s="168">
        <v>16518781</v>
      </c>
      <c r="E20" s="169">
        <v>9802320</v>
      </c>
      <c r="F20" s="169">
        <v>6716461</v>
      </c>
      <c r="G20" s="169">
        <v>258542</v>
      </c>
      <c r="H20" s="169">
        <v>840386</v>
      </c>
      <c r="I20" s="169">
        <v>241039</v>
      </c>
      <c r="J20" s="169" t="s">
        <v>311</v>
      </c>
      <c r="K20" s="169">
        <v>415508</v>
      </c>
      <c r="L20" s="169" t="s">
        <v>311</v>
      </c>
      <c r="M20" s="13">
        <v>97</v>
      </c>
    </row>
    <row r="21" spans="1:13" ht="11.25" customHeight="1">
      <c r="A21" s="7">
        <v>98</v>
      </c>
      <c r="B21" s="3" t="s">
        <v>11</v>
      </c>
      <c r="C21" s="3"/>
      <c r="D21" s="168">
        <v>47051323</v>
      </c>
      <c r="E21" s="169">
        <v>24759208</v>
      </c>
      <c r="F21" s="169">
        <v>21078744</v>
      </c>
      <c r="G21" s="169">
        <v>1017880</v>
      </c>
      <c r="H21" s="169">
        <v>2251737</v>
      </c>
      <c r="I21" s="169">
        <v>771613</v>
      </c>
      <c r="J21" s="169" t="s">
        <v>311</v>
      </c>
      <c r="K21" s="169">
        <v>1018760</v>
      </c>
      <c r="L21" s="169">
        <v>14546</v>
      </c>
      <c r="M21" s="13">
        <v>98</v>
      </c>
    </row>
    <row r="22" spans="1:13" ht="11.25" customHeight="1">
      <c r="A22" s="7">
        <v>99</v>
      </c>
      <c r="B22" s="14" t="s">
        <v>4</v>
      </c>
      <c r="C22" s="14"/>
      <c r="D22" s="149">
        <f>SUM(D19:D21)</f>
        <v>90320754</v>
      </c>
      <c r="E22" s="150">
        <f>SUM(E19:E21)</f>
        <v>47477698</v>
      </c>
      <c r="F22" s="150">
        <f aca="true" t="shared" si="0" ref="F22:K22">SUM(F19:F21)</f>
        <v>40715378</v>
      </c>
      <c r="G22" s="150">
        <f t="shared" si="0"/>
        <v>1658626</v>
      </c>
      <c r="H22" s="150">
        <f t="shared" si="0"/>
        <v>4634581</v>
      </c>
      <c r="I22" s="150">
        <f t="shared" si="0"/>
        <v>1943042</v>
      </c>
      <c r="J22" s="132">
        <f t="shared" si="0"/>
        <v>0</v>
      </c>
      <c r="K22" s="150">
        <f t="shared" si="0"/>
        <v>1859417</v>
      </c>
      <c r="L22" s="319">
        <f>SUM(L19,L21)</f>
        <v>14546</v>
      </c>
      <c r="M22" s="13">
        <v>99</v>
      </c>
    </row>
    <row r="23" spans="1:13" ht="12.75" customHeight="1">
      <c r="A23" s="7"/>
      <c r="B23" s="14"/>
      <c r="C23" s="14"/>
      <c r="D23" s="149"/>
      <c r="E23" s="150"/>
      <c r="F23" s="150"/>
      <c r="G23" s="150"/>
      <c r="H23" s="150"/>
      <c r="I23" s="150"/>
      <c r="J23" s="132"/>
      <c r="K23" s="150"/>
      <c r="L23" s="150"/>
      <c r="M23" s="13"/>
    </row>
    <row r="24" spans="1:13" ht="11.25" customHeight="1">
      <c r="A24" s="7"/>
      <c r="B24" s="2"/>
      <c r="C24" s="2"/>
      <c r="D24" s="11"/>
      <c r="E24" s="12"/>
      <c r="F24" s="12"/>
      <c r="G24" s="12"/>
      <c r="H24" s="12"/>
      <c r="I24" s="12"/>
      <c r="J24" s="12"/>
      <c r="K24" s="12"/>
      <c r="L24" s="12"/>
      <c r="M24" s="13"/>
    </row>
    <row r="25" spans="1:13" ht="11.25" customHeight="1">
      <c r="A25" s="7" t="s">
        <v>7</v>
      </c>
      <c r="B25" s="8" t="s">
        <v>12</v>
      </c>
      <c r="C25" s="8"/>
      <c r="D25" s="18"/>
      <c r="E25" s="19"/>
      <c r="F25" s="19"/>
      <c r="G25" s="19"/>
      <c r="H25" s="19"/>
      <c r="I25" s="19"/>
      <c r="J25" s="19"/>
      <c r="K25" s="19"/>
      <c r="L25" s="19"/>
      <c r="M25" s="9"/>
    </row>
    <row r="26" spans="1:13" ht="11.25" customHeight="1">
      <c r="A26" s="7">
        <v>100</v>
      </c>
      <c r="B26" s="3" t="s">
        <v>9</v>
      </c>
      <c r="C26" s="3"/>
      <c r="D26" s="168">
        <v>59199259</v>
      </c>
      <c r="E26" s="169">
        <v>12468102</v>
      </c>
      <c r="F26" s="169">
        <v>46672228</v>
      </c>
      <c r="G26" s="169">
        <v>174356</v>
      </c>
      <c r="H26" s="169">
        <v>2801232</v>
      </c>
      <c r="I26" s="169">
        <v>674874</v>
      </c>
      <c r="J26" s="169" t="s">
        <v>311</v>
      </c>
      <c r="K26" s="169">
        <v>209224</v>
      </c>
      <c r="L26" s="169">
        <v>78857</v>
      </c>
      <c r="M26" s="13">
        <v>100</v>
      </c>
    </row>
    <row r="27" spans="1:13" ht="11.25" customHeight="1">
      <c r="A27" s="7">
        <v>101</v>
      </c>
      <c r="B27" s="3" t="s">
        <v>13</v>
      </c>
      <c r="C27" s="3"/>
      <c r="D27" s="168">
        <v>29658790</v>
      </c>
      <c r="E27" s="169">
        <v>10663354</v>
      </c>
      <c r="F27" s="169">
        <v>18995436</v>
      </c>
      <c r="G27" s="169">
        <v>726216</v>
      </c>
      <c r="H27" s="169">
        <v>1114087</v>
      </c>
      <c r="I27" s="169">
        <v>103593</v>
      </c>
      <c r="J27" s="169">
        <v>608129</v>
      </c>
      <c r="K27" s="169">
        <v>536127</v>
      </c>
      <c r="L27" s="169">
        <v>39504</v>
      </c>
      <c r="M27" s="13">
        <v>101</v>
      </c>
    </row>
    <row r="28" spans="1:13" ht="11.25" customHeight="1">
      <c r="A28" s="7">
        <v>102</v>
      </c>
      <c r="B28" s="3" t="s">
        <v>14</v>
      </c>
      <c r="C28" s="3"/>
      <c r="D28" s="168">
        <v>29815796</v>
      </c>
      <c r="E28" s="169">
        <v>7211693</v>
      </c>
      <c r="F28" s="169">
        <v>22604103</v>
      </c>
      <c r="G28" s="169">
        <v>56684</v>
      </c>
      <c r="H28" s="169">
        <v>1111069</v>
      </c>
      <c r="I28" s="169">
        <v>136390</v>
      </c>
      <c r="J28" s="169" t="s">
        <v>311</v>
      </c>
      <c r="K28" s="169">
        <v>106985</v>
      </c>
      <c r="L28" s="169" t="s">
        <v>311</v>
      </c>
      <c r="M28" s="13">
        <v>102</v>
      </c>
    </row>
    <row r="29" spans="1:13" ht="11.25" customHeight="1">
      <c r="A29" s="7">
        <v>103</v>
      </c>
      <c r="B29" s="3" t="s">
        <v>15</v>
      </c>
      <c r="C29" s="3"/>
      <c r="D29" s="168">
        <v>23203419</v>
      </c>
      <c r="E29" s="169">
        <v>7568015</v>
      </c>
      <c r="F29" s="169">
        <v>15635404</v>
      </c>
      <c r="G29" s="169">
        <v>257806</v>
      </c>
      <c r="H29" s="169">
        <v>820376</v>
      </c>
      <c r="I29" s="169">
        <v>311964</v>
      </c>
      <c r="J29" s="169">
        <v>27705</v>
      </c>
      <c r="K29" s="169">
        <v>337727</v>
      </c>
      <c r="L29" s="169" t="s">
        <v>311</v>
      </c>
      <c r="M29" s="13">
        <v>103</v>
      </c>
    </row>
    <row r="30" spans="1:13" ht="11.25" customHeight="1">
      <c r="A30" s="7">
        <v>104</v>
      </c>
      <c r="B30" s="3" t="s">
        <v>16</v>
      </c>
      <c r="C30" s="3"/>
      <c r="D30" s="168">
        <v>33172354</v>
      </c>
      <c r="E30" s="169">
        <v>7740379</v>
      </c>
      <c r="F30" s="169">
        <v>24954116</v>
      </c>
      <c r="G30" s="169">
        <v>6628</v>
      </c>
      <c r="H30" s="169">
        <v>3079398</v>
      </c>
      <c r="I30" s="169">
        <v>52270</v>
      </c>
      <c r="J30" s="169" t="s">
        <v>311</v>
      </c>
      <c r="K30" s="169">
        <v>159194</v>
      </c>
      <c r="L30" s="169" t="s">
        <v>311</v>
      </c>
      <c r="M30" s="13">
        <v>104</v>
      </c>
    </row>
    <row r="31" spans="1:13" ht="11.25" customHeight="1">
      <c r="A31" s="7">
        <v>105</v>
      </c>
      <c r="B31" s="3" t="s">
        <v>17</v>
      </c>
      <c r="C31" s="3"/>
      <c r="D31" s="168">
        <v>52378474</v>
      </c>
      <c r="E31" s="169">
        <v>13037146</v>
      </c>
      <c r="F31" s="169">
        <v>39341328</v>
      </c>
      <c r="G31" s="169">
        <v>370952</v>
      </c>
      <c r="H31" s="169">
        <v>3353795</v>
      </c>
      <c r="I31" s="169">
        <v>1141725</v>
      </c>
      <c r="J31" s="169">
        <v>23369</v>
      </c>
      <c r="K31" s="169">
        <v>1140555</v>
      </c>
      <c r="L31" s="169">
        <v>103</v>
      </c>
      <c r="M31" s="13">
        <v>105</v>
      </c>
    </row>
    <row r="32" spans="1:13" ht="11.25" customHeight="1">
      <c r="A32" s="7">
        <v>106</v>
      </c>
      <c r="B32" s="3" t="s">
        <v>18</v>
      </c>
      <c r="C32" s="3"/>
      <c r="D32" s="168">
        <v>41268117</v>
      </c>
      <c r="E32" s="169">
        <v>7508728</v>
      </c>
      <c r="F32" s="169">
        <v>33759389</v>
      </c>
      <c r="G32" s="169">
        <v>516198</v>
      </c>
      <c r="H32" s="169">
        <v>1891663</v>
      </c>
      <c r="I32" s="169">
        <v>394072</v>
      </c>
      <c r="J32" s="169">
        <v>151049</v>
      </c>
      <c r="K32" s="169">
        <v>314974</v>
      </c>
      <c r="L32" s="169">
        <v>71079</v>
      </c>
      <c r="M32" s="13">
        <v>106</v>
      </c>
    </row>
    <row r="33" spans="1:13" ht="11.25" customHeight="1">
      <c r="A33" s="7">
        <v>107</v>
      </c>
      <c r="B33" s="3" t="s">
        <v>10</v>
      </c>
      <c r="C33" s="3"/>
      <c r="D33" s="168">
        <v>37554480</v>
      </c>
      <c r="E33" s="169">
        <v>11275158</v>
      </c>
      <c r="F33" s="169">
        <v>26279322</v>
      </c>
      <c r="G33" s="169">
        <v>212416</v>
      </c>
      <c r="H33" s="169">
        <v>1229231</v>
      </c>
      <c r="I33" s="169">
        <v>477010</v>
      </c>
      <c r="J33" s="169">
        <v>181031</v>
      </c>
      <c r="K33" s="169">
        <v>516269</v>
      </c>
      <c r="L33" s="169" t="s">
        <v>311</v>
      </c>
      <c r="M33" s="13">
        <v>107</v>
      </c>
    </row>
    <row r="34" spans="1:13" ht="11.25" customHeight="1">
      <c r="A34" s="7">
        <v>108</v>
      </c>
      <c r="B34" s="3" t="s">
        <v>11</v>
      </c>
      <c r="C34" s="3"/>
      <c r="D34" s="168">
        <v>56201896</v>
      </c>
      <c r="E34" s="169">
        <v>13004246</v>
      </c>
      <c r="F34" s="169">
        <v>43197650</v>
      </c>
      <c r="G34" s="169">
        <v>564798</v>
      </c>
      <c r="H34" s="169">
        <v>2226045</v>
      </c>
      <c r="I34" s="169">
        <v>223280</v>
      </c>
      <c r="J34" s="169" t="s">
        <v>311</v>
      </c>
      <c r="K34" s="169">
        <v>470489</v>
      </c>
      <c r="L34" s="169">
        <v>110777</v>
      </c>
      <c r="M34" s="13">
        <v>108</v>
      </c>
    </row>
    <row r="35" spans="1:13" ht="11.25" customHeight="1">
      <c r="A35" s="7">
        <v>109</v>
      </c>
      <c r="B35" s="14" t="s">
        <v>4</v>
      </c>
      <c r="C35" s="14"/>
      <c r="D35" s="149">
        <f>SUM(D26:D34)</f>
        <v>362452585</v>
      </c>
      <c r="E35" s="150">
        <f>SUM(E26:E34)</f>
        <v>90476821</v>
      </c>
      <c r="F35" s="150">
        <f aca="true" t="shared" si="1" ref="F35:L35">SUM(F26:F34)</f>
        <v>271438976</v>
      </c>
      <c r="G35" s="150">
        <f t="shared" si="1"/>
        <v>2886054</v>
      </c>
      <c r="H35" s="150">
        <f t="shared" si="1"/>
        <v>17626896</v>
      </c>
      <c r="I35" s="150">
        <f t="shared" si="1"/>
        <v>3515178</v>
      </c>
      <c r="J35" s="150">
        <f t="shared" si="1"/>
        <v>991283</v>
      </c>
      <c r="K35" s="150">
        <f t="shared" si="1"/>
        <v>3791544</v>
      </c>
      <c r="L35" s="150">
        <f t="shared" si="1"/>
        <v>300320</v>
      </c>
      <c r="M35" s="13">
        <v>109</v>
      </c>
    </row>
    <row r="36" spans="1:13" ht="11.25" customHeight="1">
      <c r="A36" s="7">
        <v>110</v>
      </c>
      <c r="B36" s="20" t="s">
        <v>6</v>
      </c>
      <c r="C36" s="20"/>
      <c r="D36" s="149">
        <f>D22+D35</f>
        <v>452773339</v>
      </c>
      <c r="E36" s="150">
        <f>E22+E35</f>
        <v>137954519</v>
      </c>
      <c r="F36" s="150">
        <f aca="true" t="shared" si="2" ref="F36:K36">F22+F35</f>
        <v>312154354</v>
      </c>
      <c r="G36" s="150">
        <f t="shared" si="2"/>
        <v>4544680</v>
      </c>
      <c r="H36" s="150">
        <f t="shared" si="2"/>
        <v>22261477</v>
      </c>
      <c r="I36" s="150">
        <f t="shared" si="2"/>
        <v>5458220</v>
      </c>
      <c r="J36" s="150">
        <f t="shared" si="2"/>
        <v>991283</v>
      </c>
      <c r="K36" s="150">
        <f t="shared" si="2"/>
        <v>5650961</v>
      </c>
      <c r="L36" s="150">
        <f>L22+L35</f>
        <v>314866</v>
      </c>
      <c r="M36" s="13">
        <v>110</v>
      </c>
    </row>
    <row r="37" spans="1:13" ht="9.75" customHeight="1">
      <c r="A37" s="7"/>
      <c r="B37" s="20"/>
      <c r="C37" s="20"/>
      <c r="D37" s="17"/>
      <c r="E37" s="17"/>
      <c r="F37" s="17"/>
      <c r="G37" s="17"/>
      <c r="H37" s="17"/>
      <c r="I37" s="17"/>
      <c r="J37" s="17"/>
      <c r="K37" s="17"/>
      <c r="L37" s="17"/>
      <c r="M37" s="13"/>
    </row>
    <row r="38" spans="1:13" s="6" customFormat="1" ht="24" customHeight="1">
      <c r="A38" s="423" t="s">
        <v>386</v>
      </c>
      <c r="B38" s="423"/>
      <c r="C38" s="423"/>
      <c r="D38" s="423"/>
      <c r="E38" s="423"/>
      <c r="F38" s="423"/>
      <c r="G38" s="423" t="s">
        <v>386</v>
      </c>
      <c r="H38" s="423"/>
      <c r="I38" s="423"/>
      <c r="J38" s="423"/>
      <c r="K38" s="423"/>
      <c r="L38" s="423"/>
      <c r="M38" s="423"/>
    </row>
    <row r="39" spans="1:13" ht="11.25" customHeight="1">
      <c r="A39" s="7" t="s">
        <v>7</v>
      </c>
      <c r="B39" s="8" t="s">
        <v>8</v>
      </c>
      <c r="C39" s="8"/>
      <c r="D39" s="10"/>
      <c r="E39" s="9"/>
      <c r="F39" s="9"/>
      <c r="G39" s="9"/>
      <c r="H39" s="9"/>
      <c r="I39" s="9"/>
      <c r="J39" s="9"/>
      <c r="K39" s="9"/>
      <c r="L39" s="9"/>
      <c r="M39" s="9"/>
    </row>
    <row r="40" spans="1:13" ht="11.25" customHeight="1">
      <c r="A40" s="7">
        <v>111</v>
      </c>
      <c r="B40" s="3" t="s">
        <v>25</v>
      </c>
      <c r="C40" s="3"/>
      <c r="D40" s="168">
        <v>127863789</v>
      </c>
      <c r="E40" s="169">
        <v>60957015</v>
      </c>
      <c r="F40" s="169">
        <v>64833614</v>
      </c>
      <c r="G40" s="169">
        <v>137579</v>
      </c>
      <c r="H40" s="169">
        <v>5643627</v>
      </c>
      <c r="I40" s="169">
        <v>2214876</v>
      </c>
      <c r="J40" s="169" t="s">
        <v>311</v>
      </c>
      <c r="K40" s="169">
        <v>1180141</v>
      </c>
      <c r="L40" s="169" t="s">
        <v>311</v>
      </c>
      <c r="M40" s="13">
        <v>111</v>
      </c>
    </row>
    <row r="41" spans="1:13" ht="11.25" customHeight="1">
      <c r="A41" s="7">
        <v>112</v>
      </c>
      <c r="B41" s="3" t="s">
        <v>20</v>
      </c>
      <c r="C41" s="3"/>
      <c r="D41" s="168">
        <v>24873669</v>
      </c>
      <c r="E41" s="169">
        <v>12874411</v>
      </c>
      <c r="F41" s="169">
        <v>11999258</v>
      </c>
      <c r="G41" s="169" t="s">
        <v>311</v>
      </c>
      <c r="H41" s="169">
        <v>1065000</v>
      </c>
      <c r="I41" s="169">
        <v>603773</v>
      </c>
      <c r="J41" s="169" t="s">
        <v>311</v>
      </c>
      <c r="K41" s="169">
        <v>468120</v>
      </c>
      <c r="L41" s="169" t="s">
        <v>311</v>
      </c>
      <c r="M41" s="13">
        <v>112</v>
      </c>
    </row>
    <row r="42" spans="1:13" ht="11.25" customHeight="1">
      <c r="A42" s="7">
        <v>113</v>
      </c>
      <c r="B42" s="3" t="s">
        <v>21</v>
      </c>
      <c r="C42" s="3"/>
      <c r="D42" s="168">
        <v>24791702</v>
      </c>
      <c r="E42" s="169">
        <v>12988647</v>
      </c>
      <c r="F42" s="169">
        <v>11127439</v>
      </c>
      <c r="G42" s="169">
        <v>325010</v>
      </c>
      <c r="H42" s="169">
        <v>1655560</v>
      </c>
      <c r="I42" s="169">
        <v>614882</v>
      </c>
      <c r="J42" s="169">
        <v>342051</v>
      </c>
      <c r="K42" s="169">
        <v>492846</v>
      </c>
      <c r="L42" s="169" t="s">
        <v>311</v>
      </c>
      <c r="M42" s="13">
        <v>113</v>
      </c>
    </row>
    <row r="43" spans="1:13" ht="11.25" customHeight="1">
      <c r="A43" s="7">
        <v>114</v>
      </c>
      <c r="B43" s="3" t="s">
        <v>22</v>
      </c>
      <c r="C43" s="3"/>
      <c r="D43" s="168">
        <v>13981464</v>
      </c>
      <c r="E43" s="169">
        <v>3830135</v>
      </c>
      <c r="F43" s="169">
        <v>9749859</v>
      </c>
      <c r="G43" s="169">
        <v>55177</v>
      </c>
      <c r="H43" s="169">
        <v>787590</v>
      </c>
      <c r="I43" s="169">
        <v>335031</v>
      </c>
      <c r="J43" s="169" t="s">
        <v>311</v>
      </c>
      <c r="K43" s="169">
        <v>153515</v>
      </c>
      <c r="L43" s="169" t="s">
        <v>311</v>
      </c>
      <c r="M43" s="13">
        <v>114</v>
      </c>
    </row>
    <row r="44" spans="1:13" ht="11.25" customHeight="1">
      <c r="A44" s="7">
        <v>115</v>
      </c>
      <c r="B44" s="14" t="s">
        <v>4</v>
      </c>
      <c r="C44" s="14"/>
      <c r="D44" s="149">
        <f>SUM(D40:D43)</f>
        <v>191510624</v>
      </c>
      <c r="E44" s="150">
        <f>SUM(E40:E43)</f>
        <v>90650208</v>
      </c>
      <c r="F44" s="150">
        <f aca="true" t="shared" si="3" ref="F44:K44">SUM(F40:F43)</f>
        <v>97710170</v>
      </c>
      <c r="G44" s="150">
        <f t="shared" si="3"/>
        <v>517766</v>
      </c>
      <c r="H44" s="150">
        <f t="shared" si="3"/>
        <v>9151777</v>
      </c>
      <c r="I44" s="150">
        <f t="shared" si="3"/>
        <v>3768562</v>
      </c>
      <c r="J44" s="150">
        <f t="shared" si="3"/>
        <v>342051</v>
      </c>
      <c r="K44" s="150">
        <f t="shared" si="3"/>
        <v>2294622</v>
      </c>
      <c r="L44" s="132">
        <f>SUM(L40,L43)</f>
        <v>0</v>
      </c>
      <c r="M44" s="13">
        <v>115</v>
      </c>
    </row>
    <row r="45" spans="1:13" ht="14.25" customHeight="1">
      <c r="A45" s="7"/>
      <c r="B45" s="2"/>
      <c r="C45" s="2"/>
      <c r="D45" s="11"/>
      <c r="E45" s="12"/>
      <c r="F45" s="12"/>
      <c r="G45" s="12"/>
      <c r="H45" s="12"/>
      <c r="I45" s="12"/>
      <c r="J45" s="12"/>
      <c r="K45" s="12"/>
      <c r="L45" s="12"/>
      <c r="M45" s="13"/>
    </row>
    <row r="46" spans="1:13" ht="11.25" customHeight="1">
      <c r="A46" s="7" t="s">
        <v>7</v>
      </c>
      <c r="B46" s="8" t="s">
        <v>23</v>
      </c>
      <c r="C46" s="8"/>
      <c r="D46" s="18"/>
      <c r="E46" s="19"/>
      <c r="F46" s="19"/>
      <c r="G46" s="19"/>
      <c r="H46" s="19"/>
      <c r="I46" s="19"/>
      <c r="J46" s="19"/>
      <c r="K46" s="19"/>
      <c r="L46" s="19"/>
      <c r="M46" s="9" t="s">
        <v>7</v>
      </c>
    </row>
    <row r="47" spans="1:13" ht="11.25" customHeight="1">
      <c r="A47" s="7">
        <v>116</v>
      </c>
      <c r="B47" s="3" t="s">
        <v>24</v>
      </c>
      <c r="C47" s="3"/>
      <c r="D47" s="168">
        <v>50351727</v>
      </c>
      <c r="E47" s="169">
        <v>12324454</v>
      </c>
      <c r="F47" s="169">
        <v>36921720</v>
      </c>
      <c r="G47" s="169">
        <v>205337</v>
      </c>
      <c r="H47" s="169">
        <v>1479428</v>
      </c>
      <c r="I47" s="169">
        <v>431590</v>
      </c>
      <c r="J47" s="169">
        <v>154536</v>
      </c>
      <c r="K47" s="169">
        <v>495503</v>
      </c>
      <c r="L47" s="169">
        <v>10631</v>
      </c>
      <c r="M47" s="13">
        <v>116</v>
      </c>
    </row>
    <row r="48" spans="1:13" ht="11.25" customHeight="1">
      <c r="A48" s="7">
        <v>117</v>
      </c>
      <c r="B48" s="3" t="s">
        <v>25</v>
      </c>
      <c r="C48" s="3"/>
      <c r="D48" s="168">
        <v>101091915</v>
      </c>
      <c r="E48" s="169">
        <v>26394489</v>
      </c>
      <c r="F48" s="169">
        <v>74400140</v>
      </c>
      <c r="G48" s="169">
        <v>950618</v>
      </c>
      <c r="H48" s="169">
        <v>3964350</v>
      </c>
      <c r="I48" s="169">
        <v>811794</v>
      </c>
      <c r="J48" s="169">
        <v>288611</v>
      </c>
      <c r="K48" s="169">
        <v>1092738</v>
      </c>
      <c r="L48" s="169">
        <v>71310</v>
      </c>
      <c r="M48" s="13">
        <v>117</v>
      </c>
    </row>
    <row r="49" spans="1:13" ht="11.25" customHeight="1">
      <c r="A49" s="7">
        <v>118</v>
      </c>
      <c r="B49" s="3" t="s">
        <v>310</v>
      </c>
      <c r="C49" s="3"/>
      <c r="D49" s="168">
        <v>29728588</v>
      </c>
      <c r="E49" s="169">
        <v>7453206</v>
      </c>
      <c r="F49" s="169">
        <v>21340164</v>
      </c>
      <c r="G49" s="169">
        <v>62216</v>
      </c>
      <c r="H49" s="169">
        <v>802713</v>
      </c>
      <c r="I49" s="169">
        <v>253319</v>
      </c>
      <c r="J49" s="169">
        <v>21772</v>
      </c>
      <c r="K49" s="169">
        <v>135934</v>
      </c>
      <c r="L49" s="169" t="s">
        <v>311</v>
      </c>
      <c r="M49" s="13">
        <v>118</v>
      </c>
    </row>
    <row r="50" spans="1:13" ht="11.25" customHeight="1">
      <c r="A50" s="7">
        <v>119</v>
      </c>
      <c r="B50" s="3" t="s">
        <v>26</v>
      </c>
      <c r="C50" s="3"/>
      <c r="D50" s="168">
        <v>41908381</v>
      </c>
      <c r="E50" s="169">
        <v>12296756</v>
      </c>
      <c r="F50" s="169">
        <v>29600608</v>
      </c>
      <c r="G50" s="169">
        <v>317461</v>
      </c>
      <c r="H50" s="169">
        <v>708009</v>
      </c>
      <c r="I50" s="169">
        <v>665202</v>
      </c>
      <c r="J50" s="169">
        <v>9194</v>
      </c>
      <c r="K50" s="169">
        <v>828377</v>
      </c>
      <c r="L50" s="169">
        <v>10841</v>
      </c>
      <c r="M50" s="13">
        <v>119</v>
      </c>
    </row>
    <row r="51" spans="1:13" ht="11.25" customHeight="1">
      <c r="A51" s="7">
        <v>120</v>
      </c>
      <c r="B51" s="3" t="s">
        <v>27</v>
      </c>
      <c r="C51" s="3"/>
      <c r="D51" s="168">
        <v>56389079</v>
      </c>
      <c r="E51" s="169">
        <v>11014030</v>
      </c>
      <c r="F51" s="169">
        <v>45224731</v>
      </c>
      <c r="G51" s="169">
        <v>238487</v>
      </c>
      <c r="H51" s="169">
        <v>2188162</v>
      </c>
      <c r="I51" s="169">
        <v>322455</v>
      </c>
      <c r="J51" s="169">
        <v>212335</v>
      </c>
      <c r="K51" s="169">
        <v>548651</v>
      </c>
      <c r="L51" s="169">
        <v>97287</v>
      </c>
      <c r="M51" s="13">
        <v>120</v>
      </c>
    </row>
    <row r="52" spans="1:13" ht="11.25" customHeight="1">
      <c r="A52" s="7">
        <v>121</v>
      </c>
      <c r="B52" s="3" t="s">
        <v>28</v>
      </c>
      <c r="C52" s="3"/>
      <c r="D52" s="168">
        <v>28930306</v>
      </c>
      <c r="E52" s="169">
        <v>10694824</v>
      </c>
      <c r="F52" s="169">
        <v>16867784</v>
      </c>
      <c r="G52" s="169">
        <v>111677</v>
      </c>
      <c r="H52" s="169">
        <v>666337</v>
      </c>
      <c r="I52" s="169">
        <v>721601</v>
      </c>
      <c r="J52" s="169" t="s">
        <v>311</v>
      </c>
      <c r="K52" s="169">
        <v>858070</v>
      </c>
      <c r="L52" s="169" t="s">
        <v>311</v>
      </c>
      <c r="M52" s="13">
        <v>121</v>
      </c>
    </row>
    <row r="53" spans="1:13" ht="11.25" customHeight="1">
      <c r="A53" s="7">
        <v>122</v>
      </c>
      <c r="B53" s="3" t="s">
        <v>29</v>
      </c>
      <c r="C53" s="3"/>
      <c r="D53" s="168">
        <v>50736991</v>
      </c>
      <c r="E53" s="169">
        <v>13993534</v>
      </c>
      <c r="F53" s="169">
        <v>36743457</v>
      </c>
      <c r="G53" s="169">
        <v>546908</v>
      </c>
      <c r="H53" s="169">
        <v>927129</v>
      </c>
      <c r="I53" s="169">
        <v>571915</v>
      </c>
      <c r="J53" s="169" t="s">
        <v>311</v>
      </c>
      <c r="K53" s="169">
        <v>663654</v>
      </c>
      <c r="L53" s="169" t="s">
        <v>311</v>
      </c>
      <c r="M53" s="13">
        <v>122</v>
      </c>
    </row>
    <row r="54" spans="1:13" ht="11.25" customHeight="1">
      <c r="A54" s="7">
        <v>123</v>
      </c>
      <c r="B54" s="3" t="s">
        <v>30</v>
      </c>
      <c r="C54" s="3"/>
      <c r="D54" s="168">
        <v>48236616</v>
      </c>
      <c r="E54" s="169">
        <v>12591096</v>
      </c>
      <c r="F54" s="169">
        <v>34635021</v>
      </c>
      <c r="G54" s="169">
        <v>561988</v>
      </c>
      <c r="H54" s="169">
        <v>435989</v>
      </c>
      <c r="I54" s="169">
        <v>545064</v>
      </c>
      <c r="J54" s="169" t="s">
        <v>311</v>
      </c>
      <c r="K54" s="169">
        <v>139100</v>
      </c>
      <c r="L54" s="169">
        <v>100</v>
      </c>
      <c r="M54" s="13">
        <v>123</v>
      </c>
    </row>
    <row r="55" spans="1:13" ht="11.25" customHeight="1">
      <c r="A55" s="7">
        <v>124</v>
      </c>
      <c r="B55" s="3" t="s">
        <v>31</v>
      </c>
      <c r="C55" s="3"/>
      <c r="D55" s="168">
        <v>40947237</v>
      </c>
      <c r="E55" s="169">
        <v>10913477</v>
      </c>
      <c r="F55" s="169">
        <v>29716697</v>
      </c>
      <c r="G55" s="169">
        <v>44712</v>
      </c>
      <c r="H55" s="169">
        <v>1063117</v>
      </c>
      <c r="I55" s="169">
        <v>376043</v>
      </c>
      <c r="J55" s="169">
        <v>10808</v>
      </c>
      <c r="K55" s="169">
        <v>174779</v>
      </c>
      <c r="L55" s="169">
        <v>17271</v>
      </c>
      <c r="M55" s="13">
        <v>124</v>
      </c>
    </row>
    <row r="56" spans="1:13" ht="11.25" customHeight="1">
      <c r="A56" s="7">
        <v>125</v>
      </c>
      <c r="B56" s="3" t="s">
        <v>32</v>
      </c>
      <c r="C56" s="3"/>
      <c r="D56" s="168">
        <v>59122122</v>
      </c>
      <c r="E56" s="169">
        <v>14536870</v>
      </c>
      <c r="F56" s="169">
        <v>43458827</v>
      </c>
      <c r="G56" s="169">
        <v>149208</v>
      </c>
      <c r="H56" s="169">
        <v>1407474</v>
      </c>
      <c r="I56" s="169">
        <v>979746</v>
      </c>
      <c r="J56" s="169" t="s">
        <v>311</v>
      </c>
      <c r="K56" s="169">
        <v>640828</v>
      </c>
      <c r="L56" s="169">
        <v>31277</v>
      </c>
      <c r="M56" s="13">
        <v>125</v>
      </c>
    </row>
    <row r="57" spans="1:13" ht="11.25" customHeight="1">
      <c r="A57" s="7">
        <v>126</v>
      </c>
      <c r="B57" s="14" t="s">
        <v>4</v>
      </c>
      <c r="C57" s="14"/>
      <c r="D57" s="149">
        <f>SUM(D47:D56)</f>
        <v>507442962</v>
      </c>
      <c r="E57" s="150">
        <f>SUM(E47:E56)</f>
        <v>132212736</v>
      </c>
      <c r="F57" s="150">
        <f aca="true" t="shared" si="4" ref="F57:L57">SUM(F47:F56)</f>
        <v>368909149</v>
      </c>
      <c r="G57" s="150">
        <f>SUM(G47:G56)</f>
        <v>3188612</v>
      </c>
      <c r="H57" s="150">
        <f t="shared" si="4"/>
        <v>13642708</v>
      </c>
      <c r="I57" s="150">
        <f t="shared" si="4"/>
        <v>5678729</v>
      </c>
      <c r="J57" s="150">
        <f t="shared" si="4"/>
        <v>697256</v>
      </c>
      <c r="K57" s="150">
        <f t="shared" si="4"/>
        <v>5577634</v>
      </c>
      <c r="L57" s="150">
        <f t="shared" si="4"/>
        <v>238717</v>
      </c>
      <c r="M57" s="13">
        <v>126</v>
      </c>
    </row>
    <row r="58" spans="1:13" ht="11.25" customHeight="1">
      <c r="A58" s="7">
        <v>127</v>
      </c>
      <c r="B58" s="20" t="s">
        <v>19</v>
      </c>
      <c r="C58" s="20"/>
      <c r="D58" s="149">
        <f>D44+D57</f>
        <v>698953586</v>
      </c>
      <c r="E58" s="150">
        <f>E44+E57</f>
        <v>222862944</v>
      </c>
      <c r="F58" s="150">
        <f aca="true" t="shared" si="5" ref="F58:K58">F44+F57</f>
        <v>466619319</v>
      </c>
      <c r="G58" s="150">
        <f t="shared" si="5"/>
        <v>3706378</v>
      </c>
      <c r="H58" s="150">
        <f t="shared" si="5"/>
        <v>22794485</v>
      </c>
      <c r="I58" s="150">
        <f t="shared" si="5"/>
        <v>9447291</v>
      </c>
      <c r="J58" s="150">
        <f t="shared" si="5"/>
        <v>1039307</v>
      </c>
      <c r="K58" s="150">
        <f t="shared" si="5"/>
        <v>7872256</v>
      </c>
      <c r="L58" s="150">
        <f>L44+L57</f>
        <v>238717</v>
      </c>
      <c r="M58" s="13">
        <v>127</v>
      </c>
    </row>
    <row r="59" spans="1:13" ht="2.25" customHeight="1">
      <c r="A59" s="7"/>
      <c r="B59" s="3"/>
      <c r="C59" s="3"/>
      <c r="D59" s="2"/>
      <c r="E59" s="12"/>
      <c r="F59" s="12"/>
      <c r="G59" s="12"/>
      <c r="H59" s="12"/>
      <c r="I59" s="12"/>
      <c r="J59" s="12"/>
      <c r="K59" s="21"/>
      <c r="L59" s="21"/>
      <c r="M59" s="199"/>
    </row>
    <row r="60" spans="1:13" ht="17.25" customHeight="1">
      <c r="A60" s="422" t="s">
        <v>33</v>
      </c>
      <c r="B60" s="422"/>
      <c r="C60" s="422"/>
      <c r="D60" s="422"/>
      <c r="E60" s="422"/>
      <c r="F60" s="422"/>
      <c r="G60" s="422"/>
      <c r="H60" s="422"/>
      <c r="I60" s="422"/>
      <c r="J60" s="422"/>
      <c r="K60" s="21"/>
      <c r="L60" s="21"/>
      <c r="M60" s="199"/>
    </row>
    <row r="61" spans="1:13" s="52" customFormat="1" ht="9" customHeight="1">
      <c r="A61" s="457" t="s">
        <v>347</v>
      </c>
      <c r="B61" s="458"/>
      <c r="C61" s="458"/>
      <c r="D61" s="458"/>
      <c r="E61" s="458"/>
      <c r="F61" s="458"/>
      <c r="G61" s="458"/>
      <c r="H61" s="458"/>
      <c r="I61" s="458"/>
      <c r="J61" s="458"/>
      <c r="K61" s="458"/>
      <c r="L61" s="458"/>
      <c r="M61" s="458"/>
    </row>
    <row r="62" spans="1:13" s="52" customFormat="1" ht="9" customHeight="1">
      <c r="A62" s="337" t="s">
        <v>358</v>
      </c>
      <c r="B62" s="337"/>
      <c r="C62" s="337"/>
      <c r="D62" s="337"/>
      <c r="E62" s="337"/>
      <c r="F62" s="337"/>
      <c r="G62" s="144"/>
      <c r="H62" s="144"/>
      <c r="I62" s="144"/>
      <c r="J62" s="144"/>
      <c r="K62" s="145"/>
      <c r="L62" s="145"/>
      <c r="M62" s="146"/>
    </row>
    <row r="63" spans="1:13" s="52" customFormat="1" ht="9">
      <c r="A63" s="421" t="s">
        <v>135</v>
      </c>
      <c r="B63" s="421"/>
      <c r="C63" s="421"/>
      <c r="D63" s="421"/>
      <c r="E63" s="421"/>
      <c r="F63" s="421"/>
      <c r="M63" s="235"/>
    </row>
    <row r="64" spans="1:13" ht="9.75" customHeight="1">
      <c r="A64" s="7"/>
      <c r="B64" s="3"/>
      <c r="C64" s="3"/>
      <c r="D64" s="2"/>
      <c r="E64" s="12"/>
      <c r="F64" s="12"/>
      <c r="G64" s="12"/>
      <c r="H64" s="12"/>
      <c r="I64" s="12"/>
      <c r="J64" s="12"/>
      <c r="K64" s="21"/>
      <c r="L64" s="21"/>
      <c r="M64" s="199"/>
    </row>
    <row r="65" spans="1:13" ht="9.75" customHeight="1">
      <c r="A65" s="7"/>
      <c r="B65" s="3"/>
      <c r="C65" s="3"/>
      <c r="D65" s="2"/>
      <c r="E65" s="12"/>
      <c r="F65" s="12"/>
      <c r="G65" s="12"/>
      <c r="H65" s="12"/>
      <c r="I65" s="12"/>
      <c r="J65" s="12"/>
      <c r="K65" s="21"/>
      <c r="L65" s="21"/>
      <c r="M65" s="199"/>
    </row>
    <row r="66" spans="1:13" ht="9.75" customHeight="1">
      <c r="A66" s="7"/>
      <c r="B66" s="3"/>
      <c r="C66" s="3"/>
      <c r="D66" s="2"/>
      <c r="E66" s="12"/>
      <c r="F66" s="12"/>
      <c r="G66" s="12"/>
      <c r="H66" s="12"/>
      <c r="I66" s="12"/>
      <c r="J66" s="12"/>
      <c r="K66" s="21"/>
      <c r="L66" s="21"/>
      <c r="M66" s="199"/>
    </row>
    <row r="67" spans="1:13" ht="9.75" customHeight="1">
      <c r="A67" s="7"/>
      <c r="B67" s="3"/>
      <c r="C67" s="3"/>
      <c r="D67" s="2"/>
      <c r="E67" s="12"/>
      <c r="F67" s="12"/>
      <c r="G67" s="12"/>
      <c r="H67" s="12"/>
      <c r="I67" s="12"/>
      <c r="J67" s="12"/>
      <c r="K67" s="21"/>
      <c r="L67" s="21"/>
      <c r="M67" s="199"/>
    </row>
    <row r="68" spans="1:13" ht="9.75" customHeight="1">
      <c r="A68" s="7"/>
      <c r="B68" s="3"/>
      <c r="C68" s="3"/>
      <c r="D68" s="2"/>
      <c r="E68" s="12"/>
      <c r="F68" s="12"/>
      <c r="G68" s="12"/>
      <c r="H68" s="12"/>
      <c r="I68" s="12"/>
      <c r="J68" s="12"/>
      <c r="K68" s="21"/>
      <c r="L68" s="21"/>
      <c r="M68" s="199"/>
    </row>
    <row r="69" spans="1:13" ht="9.75" customHeight="1">
      <c r="A69" s="7"/>
      <c r="B69" s="3"/>
      <c r="C69" s="3"/>
      <c r="D69" s="2"/>
      <c r="E69" s="12"/>
      <c r="F69" s="12"/>
      <c r="G69" s="12"/>
      <c r="H69" s="12"/>
      <c r="I69" s="12"/>
      <c r="J69" s="12"/>
      <c r="K69" s="21"/>
      <c r="L69" s="21"/>
      <c r="M69" s="199"/>
    </row>
    <row r="70" spans="1:13" ht="9.75" customHeight="1">
      <c r="A70" s="7"/>
      <c r="B70" s="3"/>
      <c r="C70" s="3"/>
      <c r="D70" s="2"/>
      <c r="E70" s="12"/>
      <c r="F70" s="12"/>
      <c r="G70" s="12"/>
      <c r="H70" s="12"/>
      <c r="I70" s="12"/>
      <c r="J70" s="12"/>
      <c r="K70" s="21"/>
      <c r="L70" s="21"/>
      <c r="M70" s="199"/>
    </row>
    <row r="71" spans="1:13" ht="9.75" customHeight="1">
      <c r="A71" s="7"/>
      <c r="B71" s="3"/>
      <c r="C71" s="3"/>
      <c r="D71" s="2"/>
      <c r="E71" s="12"/>
      <c r="F71" s="12"/>
      <c r="G71" s="12"/>
      <c r="H71" s="12"/>
      <c r="I71" s="12"/>
      <c r="J71" s="12"/>
      <c r="K71" s="21"/>
      <c r="L71" s="21"/>
      <c r="M71" s="199"/>
    </row>
    <row r="72" spans="1:13" s="23" customFormat="1" ht="9.75" customHeight="1">
      <c r="A72" s="7"/>
      <c r="B72" s="14"/>
      <c r="C72" s="14"/>
      <c r="D72" s="15"/>
      <c r="E72" s="17"/>
      <c r="F72" s="17"/>
      <c r="G72" s="17"/>
      <c r="H72" s="17"/>
      <c r="I72" s="17"/>
      <c r="J72" s="17"/>
      <c r="K72" s="22"/>
      <c r="L72" s="22"/>
      <c r="M72" s="199"/>
    </row>
    <row r="73" spans="1:13" ht="9.75" customHeight="1">
      <c r="A73" s="422"/>
      <c r="B73" s="422"/>
      <c r="C73" s="170"/>
      <c r="D73" s="2"/>
      <c r="E73" s="24"/>
      <c r="F73" s="24"/>
      <c r="G73" s="24"/>
      <c r="H73" s="13"/>
      <c r="I73" s="24"/>
      <c r="J73" s="24"/>
      <c r="K73" s="24"/>
      <c r="L73" s="24"/>
      <c r="M73" s="24"/>
    </row>
    <row r="74" spans="1:13" ht="9.75" customHeight="1">
      <c r="A74" s="422"/>
      <c r="B74" s="422"/>
      <c r="C74" s="422"/>
      <c r="D74" s="422"/>
      <c r="E74" s="422"/>
      <c r="F74" s="422"/>
      <c r="G74" s="422"/>
      <c r="H74" s="422"/>
      <c r="I74" s="422"/>
      <c r="J74" s="422"/>
      <c r="K74" s="2" t="s">
        <v>7</v>
      </c>
      <c r="L74" s="2" t="s">
        <v>7</v>
      </c>
      <c r="M74" s="2" t="s">
        <v>7</v>
      </c>
    </row>
    <row r="75" spans="1:10" ht="9.75" customHeight="1">
      <c r="A75" s="455"/>
      <c r="B75" s="455"/>
      <c r="C75" s="455"/>
      <c r="D75" s="455"/>
      <c r="E75" s="455"/>
      <c r="F75" s="455"/>
      <c r="G75" s="455"/>
      <c r="H75" s="455"/>
      <c r="I75" s="455"/>
      <c r="J75" s="455"/>
    </row>
    <row r="76" ht="9.75" customHeight="1"/>
    <row r="77" ht="9.75" customHeight="1"/>
    <row r="78" ht="9.75" customHeight="1"/>
    <row r="79" ht="9.75" customHeight="1"/>
  </sheetData>
  <sheetProtection/>
  <mergeCells count="30">
    <mergeCell ref="K1:L1"/>
    <mergeCell ref="K8:L11"/>
    <mergeCell ref="I8:J11"/>
    <mergeCell ref="J12:J14"/>
    <mergeCell ref="B2:F2"/>
    <mergeCell ref="E6:F11"/>
    <mergeCell ref="G6:L7"/>
    <mergeCell ref="G8:H11"/>
    <mergeCell ref="D5:D14"/>
    <mergeCell ref="G1:H1"/>
    <mergeCell ref="G2:J2"/>
    <mergeCell ref="A17:F17"/>
    <mergeCell ref="A73:B73"/>
    <mergeCell ref="G38:M38"/>
    <mergeCell ref="B5:C15"/>
    <mergeCell ref="H12:H14"/>
    <mergeCell ref="B3:F3"/>
    <mergeCell ref="G3:H3"/>
    <mergeCell ref="L12:L14"/>
    <mergeCell ref="G17:M17"/>
    <mergeCell ref="E1:F1"/>
    <mergeCell ref="A60:J60"/>
    <mergeCell ref="A74:J74"/>
    <mergeCell ref="A62:F62"/>
    <mergeCell ref="A75:J75"/>
    <mergeCell ref="A16:J16"/>
    <mergeCell ref="A38:F38"/>
    <mergeCell ref="A61:M61"/>
    <mergeCell ref="A63:F63"/>
    <mergeCell ref="F12:F14"/>
  </mergeCells>
  <printOptions horizontalCentered="1"/>
  <pageMargins left="0.7874015748031497" right="0.7874015748031497" top="0.5905511811023622" bottom="0.7874015748031497" header="0.5118110236220472" footer="0.5118110236220472"/>
  <pageSetup horizontalDpi="600" verticalDpi="600" orientation="portrait" scale="80" r:id="rId1"/>
  <headerFooter differentFirst="1" alignWithMargins="0">
    <oddFooter>&amp;C27</oddFooter>
    <firstFooter>&amp;C26</firstFooter>
  </headerFooter>
</worksheet>
</file>

<file path=xl/worksheets/sheet14.xml><?xml version="1.0" encoding="utf-8"?>
<worksheet xmlns="http://schemas.openxmlformats.org/spreadsheetml/2006/main" xmlns:r="http://schemas.openxmlformats.org/officeDocument/2006/relationships">
  <dimension ref="A1:S62"/>
  <sheetViews>
    <sheetView workbookViewId="0" topLeftCell="A1">
      <selection activeCell="A64" sqref="A64"/>
    </sheetView>
  </sheetViews>
  <sheetFormatPr defaultColWidth="11.421875" defaultRowHeight="12.75"/>
  <cols>
    <col min="1" max="1" width="3.7109375" style="198" customWidth="1"/>
    <col min="2" max="2" width="26.28125" style="4" customWidth="1"/>
    <col min="3" max="3" width="0.85546875" style="4" customWidth="1"/>
    <col min="4" max="8" width="12.421875" style="0" customWidth="1"/>
    <col min="9" max="9" width="15.57421875" style="0" customWidth="1"/>
    <col min="10" max="10" width="14.8515625" style="0" customWidth="1"/>
    <col min="11" max="14" width="15.57421875" style="0" customWidth="1"/>
    <col min="15" max="15" width="4.00390625" style="232" customWidth="1"/>
  </cols>
  <sheetData>
    <row r="1" spans="1:15" s="4" customFormat="1" ht="12" customHeight="1">
      <c r="A1" s="407"/>
      <c r="B1" s="407"/>
      <c r="C1" s="407"/>
      <c r="D1" s="407"/>
      <c r="E1" s="407"/>
      <c r="F1" s="407"/>
      <c r="G1" s="407"/>
      <c r="H1" s="407"/>
      <c r="I1" s="407"/>
      <c r="J1" s="407"/>
      <c r="K1" s="407"/>
      <c r="L1" s="407"/>
      <c r="M1" s="407"/>
      <c r="N1" s="407"/>
      <c r="O1" s="407"/>
    </row>
    <row r="2" spans="1:15" s="4" customFormat="1" ht="12" customHeight="1">
      <c r="A2" s="60"/>
      <c r="B2" s="50"/>
      <c r="C2" s="50"/>
      <c r="D2" s="50"/>
      <c r="E2" s="393"/>
      <c r="F2" s="393"/>
      <c r="G2" s="393" t="s">
        <v>191</v>
      </c>
      <c r="H2" s="393"/>
      <c r="I2" s="394" t="s">
        <v>192</v>
      </c>
      <c r="J2" s="394"/>
      <c r="K2" s="394"/>
      <c r="L2" s="394"/>
      <c r="M2" s="62" t="s">
        <v>7</v>
      </c>
      <c r="O2" s="198"/>
    </row>
    <row r="3" spans="1:15" s="4" customFormat="1" ht="12" customHeight="1">
      <c r="A3" s="227"/>
      <c r="B3" s="393" t="s">
        <v>193</v>
      </c>
      <c r="C3" s="393"/>
      <c r="D3" s="393"/>
      <c r="E3" s="393"/>
      <c r="F3" s="393"/>
      <c r="G3" s="393"/>
      <c r="H3" s="393"/>
      <c r="I3" s="394" t="s">
        <v>194</v>
      </c>
      <c r="J3" s="394"/>
      <c r="K3" s="394"/>
      <c r="L3" s="394"/>
      <c r="M3" s="85"/>
      <c r="O3" s="198"/>
    </row>
    <row r="4" spans="1:15" s="4" customFormat="1" ht="12" customHeight="1">
      <c r="A4" s="227"/>
      <c r="B4" s="393" t="s">
        <v>393</v>
      </c>
      <c r="C4" s="393"/>
      <c r="D4" s="393"/>
      <c r="E4" s="393"/>
      <c r="F4" s="393"/>
      <c r="G4" s="393"/>
      <c r="H4" s="393"/>
      <c r="I4" s="408" t="s">
        <v>195</v>
      </c>
      <c r="J4" s="408"/>
      <c r="K4" s="85"/>
      <c r="L4" s="85"/>
      <c r="M4" s="62" t="s">
        <v>7</v>
      </c>
      <c r="O4" s="198"/>
    </row>
    <row r="5" spans="1:15" s="4" customFormat="1" ht="12" customHeight="1">
      <c r="A5" s="198"/>
      <c r="B5" s="86"/>
      <c r="C5" s="86"/>
      <c r="D5" s="86"/>
      <c r="E5" s="86"/>
      <c r="H5" s="87" t="s">
        <v>2</v>
      </c>
      <c r="I5" s="86" t="s">
        <v>3</v>
      </c>
      <c r="J5" s="86"/>
      <c r="K5" s="86"/>
      <c r="L5" s="86"/>
      <c r="M5" s="86"/>
      <c r="O5" s="198"/>
    </row>
    <row r="6" spans="1:15" ht="12.75">
      <c r="A6" s="89" t="s">
        <v>7</v>
      </c>
      <c r="B6" s="409" t="s">
        <v>198</v>
      </c>
      <c r="C6" s="413"/>
      <c r="D6" s="90" t="s">
        <v>7</v>
      </c>
      <c r="E6" s="92" t="s">
        <v>7</v>
      </c>
      <c r="F6" s="92" t="s">
        <v>7</v>
      </c>
      <c r="G6" s="92" t="s">
        <v>7</v>
      </c>
      <c r="H6" s="91" t="s">
        <v>196</v>
      </c>
      <c r="I6" s="92" t="s">
        <v>197</v>
      </c>
      <c r="J6" s="92" t="s">
        <v>7</v>
      </c>
      <c r="K6" s="92" t="s">
        <v>7</v>
      </c>
      <c r="L6" s="92" t="s">
        <v>7</v>
      </c>
      <c r="M6" s="92" t="s">
        <v>7</v>
      </c>
      <c r="N6" s="89" t="s">
        <v>7</v>
      </c>
      <c r="O6" s="238" t="s">
        <v>7</v>
      </c>
    </row>
    <row r="7" spans="1:15" ht="12.75">
      <c r="A7" s="93" t="s">
        <v>7</v>
      </c>
      <c r="B7" s="410"/>
      <c r="C7" s="419"/>
      <c r="D7" s="427" t="s">
        <v>207</v>
      </c>
      <c r="E7" s="428"/>
      <c r="F7" s="428"/>
      <c r="G7" s="428"/>
      <c r="H7" s="428"/>
      <c r="I7" s="431" t="s">
        <v>197</v>
      </c>
      <c r="J7" s="431"/>
      <c r="K7" s="431"/>
      <c r="L7" s="431"/>
      <c r="M7" s="431"/>
      <c r="N7" s="452"/>
      <c r="O7" s="239" t="s">
        <v>7</v>
      </c>
    </row>
    <row r="8" spans="1:15" ht="12.75">
      <c r="A8" s="93" t="s">
        <v>7</v>
      </c>
      <c r="B8" s="410"/>
      <c r="C8" s="419"/>
      <c r="D8" s="429"/>
      <c r="E8" s="430"/>
      <c r="F8" s="430"/>
      <c r="G8" s="430"/>
      <c r="H8" s="430"/>
      <c r="I8" s="432"/>
      <c r="J8" s="432"/>
      <c r="K8" s="432"/>
      <c r="L8" s="432"/>
      <c r="M8" s="432"/>
      <c r="N8" s="453"/>
      <c r="O8" s="239" t="s">
        <v>7</v>
      </c>
    </row>
    <row r="9" spans="1:15" ht="12.75" customHeight="1">
      <c r="A9" s="93" t="s">
        <v>7</v>
      </c>
      <c r="B9" s="410"/>
      <c r="C9" s="419"/>
      <c r="D9" s="409" t="s">
        <v>279</v>
      </c>
      <c r="E9" s="414"/>
      <c r="F9" s="409" t="s">
        <v>173</v>
      </c>
      <c r="G9" s="413"/>
      <c r="H9" s="413"/>
      <c r="I9" s="413" t="s">
        <v>278</v>
      </c>
      <c r="J9" s="414"/>
      <c r="K9" s="409" t="s">
        <v>37</v>
      </c>
      <c r="L9" s="414"/>
      <c r="M9" s="409" t="s">
        <v>277</v>
      </c>
      <c r="N9" s="414"/>
      <c r="O9" s="239" t="s">
        <v>7</v>
      </c>
    </row>
    <row r="10" spans="1:15" ht="24">
      <c r="A10" s="95" t="s">
        <v>175</v>
      </c>
      <c r="B10" s="410"/>
      <c r="C10" s="419"/>
      <c r="D10" s="410"/>
      <c r="E10" s="417"/>
      <c r="F10" s="418"/>
      <c r="G10" s="415"/>
      <c r="H10" s="415"/>
      <c r="I10" s="419"/>
      <c r="J10" s="417"/>
      <c r="K10" s="410"/>
      <c r="L10" s="417"/>
      <c r="M10" s="410"/>
      <c r="N10" s="417"/>
      <c r="O10" s="136" t="s">
        <v>175</v>
      </c>
    </row>
    <row r="11" spans="1:15" ht="12.75" customHeight="1">
      <c r="A11" s="95" t="s">
        <v>179</v>
      </c>
      <c r="B11" s="410"/>
      <c r="C11" s="419"/>
      <c r="D11" s="410"/>
      <c r="E11" s="417"/>
      <c r="F11" s="409" t="s">
        <v>275</v>
      </c>
      <c r="G11" s="414"/>
      <c r="H11" s="409" t="s">
        <v>276</v>
      </c>
      <c r="I11" s="419"/>
      <c r="J11" s="417"/>
      <c r="K11" s="410"/>
      <c r="L11" s="417"/>
      <c r="M11" s="410"/>
      <c r="N11" s="417"/>
      <c r="O11" s="136" t="s">
        <v>179</v>
      </c>
    </row>
    <row r="12" spans="1:15" ht="12.75" customHeight="1">
      <c r="A12" s="93" t="s">
        <v>7</v>
      </c>
      <c r="B12" s="410"/>
      <c r="C12" s="419"/>
      <c r="D12" s="410"/>
      <c r="E12" s="417"/>
      <c r="F12" s="410"/>
      <c r="G12" s="417"/>
      <c r="H12" s="410"/>
      <c r="I12" s="419"/>
      <c r="J12" s="417"/>
      <c r="K12" s="410"/>
      <c r="L12" s="417"/>
      <c r="M12" s="410"/>
      <c r="N12" s="417"/>
      <c r="O12" s="239" t="s">
        <v>7</v>
      </c>
    </row>
    <row r="13" spans="1:15" ht="22.5" customHeight="1">
      <c r="A13" s="93" t="s">
        <v>7</v>
      </c>
      <c r="B13" s="410"/>
      <c r="C13" s="419"/>
      <c r="D13" s="418"/>
      <c r="E13" s="416"/>
      <c r="F13" s="418"/>
      <c r="G13" s="416"/>
      <c r="H13" s="418"/>
      <c r="I13" s="415"/>
      <c r="J13" s="416"/>
      <c r="K13" s="418"/>
      <c r="L13" s="416"/>
      <c r="M13" s="418"/>
      <c r="N13" s="416"/>
      <c r="O13" s="239" t="s">
        <v>7</v>
      </c>
    </row>
    <row r="14" spans="1:15" ht="12.75">
      <c r="A14" s="93"/>
      <c r="B14" s="410"/>
      <c r="C14" s="419"/>
      <c r="D14" s="98" t="s">
        <v>199</v>
      </c>
      <c r="E14" s="424" t="s">
        <v>256</v>
      </c>
      <c r="F14" s="98" t="s">
        <v>199</v>
      </c>
      <c r="G14" s="424" t="s">
        <v>256</v>
      </c>
      <c r="H14" s="99" t="s">
        <v>199</v>
      </c>
      <c r="I14" s="100" t="s">
        <v>199</v>
      </c>
      <c r="J14" s="424" t="s">
        <v>256</v>
      </c>
      <c r="K14" s="98" t="s">
        <v>199</v>
      </c>
      <c r="L14" s="424" t="s">
        <v>256</v>
      </c>
      <c r="M14" s="98" t="s">
        <v>199</v>
      </c>
      <c r="N14" s="424" t="s">
        <v>351</v>
      </c>
      <c r="O14" s="239" t="s">
        <v>7</v>
      </c>
    </row>
    <row r="15" spans="1:15" ht="22.5" customHeight="1">
      <c r="A15" s="93"/>
      <c r="B15" s="410"/>
      <c r="C15" s="419"/>
      <c r="D15" s="96" t="s">
        <v>200</v>
      </c>
      <c r="E15" s="425"/>
      <c r="F15" s="96" t="s">
        <v>200</v>
      </c>
      <c r="G15" s="425"/>
      <c r="H15" s="97" t="s">
        <v>200</v>
      </c>
      <c r="I15" s="95" t="s">
        <v>200</v>
      </c>
      <c r="J15" s="425"/>
      <c r="K15" s="96" t="s">
        <v>200</v>
      </c>
      <c r="L15" s="425"/>
      <c r="M15" s="96" t="s">
        <v>200</v>
      </c>
      <c r="N15" s="425"/>
      <c r="O15" s="239" t="s">
        <v>7</v>
      </c>
    </row>
    <row r="16" spans="1:15" ht="19.5" customHeight="1">
      <c r="A16" s="93" t="s">
        <v>7</v>
      </c>
      <c r="B16" s="410"/>
      <c r="C16" s="419"/>
      <c r="D16" s="96" t="s">
        <v>201</v>
      </c>
      <c r="E16" s="426"/>
      <c r="F16" s="96" t="s">
        <v>201</v>
      </c>
      <c r="G16" s="426"/>
      <c r="H16" s="134" t="s">
        <v>201</v>
      </c>
      <c r="I16" s="135" t="s">
        <v>201</v>
      </c>
      <c r="J16" s="426"/>
      <c r="K16" s="96" t="s">
        <v>201</v>
      </c>
      <c r="L16" s="426"/>
      <c r="M16" s="96" t="s">
        <v>356</v>
      </c>
      <c r="N16" s="426"/>
      <c r="O16" s="239" t="s">
        <v>7</v>
      </c>
    </row>
    <row r="17" spans="1:15" s="234" customFormat="1" ht="12.75" customHeight="1">
      <c r="A17" s="101" t="s">
        <v>7</v>
      </c>
      <c r="B17" s="411"/>
      <c r="C17" s="420"/>
      <c r="D17" s="102" t="s">
        <v>51</v>
      </c>
      <c r="E17" s="102" t="s">
        <v>52</v>
      </c>
      <c r="F17" s="102" t="s">
        <v>53</v>
      </c>
      <c r="G17" s="103" t="s">
        <v>184</v>
      </c>
      <c r="H17" s="103" t="s">
        <v>212</v>
      </c>
      <c r="I17" s="129" t="s">
        <v>213</v>
      </c>
      <c r="J17" s="102" t="s">
        <v>214</v>
      </c>
      <c r="K17" s="102" t="s">
        <v>215</v>
      </c>
      <c r="L17" s="102" t="s">
        <v>216</v>
      </c>
      <c r="M17" s="102" t="s">
        <v>217</v>
      </c>
      <c r="N17" s="102" t="s">
        <v>218</v>
      </c>
      <c r="O17" s="246" t="s">
        <v>7</v>
      </c>
    </row>
    <row r="19" spans="1:19" s="6" customFormat="1" ht="18" customHeight="1">
      <c r="A19" s="423" t="s">
        <v>385</v>
      </c>
      <c r="B19" s="423"/>
      <c r="C19" s="423"/>
      <c r="D19" s="423"/>
      <c r="E19" s="423"/>
      <c r="F19" s="423"/>
      <c r="G19" s="423"/>
      <c r="H19" s="423"/>
      <c r="I19" s="423" t="s">
        <v>385</v>
      </c>
      <c r="J19" s="423"/>
      <c r="K19" s="423"/>
      <c r="L19" s="423"/>
      <c r="M19" s="423"/>
      <c r="N19" s="423"/>
      <c r="O19" s="423"/>
      <c r="P19" s="88"/>
      <c r="Q19" s="88"/>
      <c r="R19" s="88"/>
      <c r="S19" s="88"/>
    </row>
    <row r="20" spans="1:19" s="4" customFormat="1" ht="9.75" customHeight="1">
      <c r="A20" s="7" t="s">
        <v>7</v>
      </c>
      <c r="B20" s="8" t="s">
        <v>8</v>
      </c>
      <c r="C20" s="8"/>
      <c r="D20" s="10"/>
      <c r="E20" s="9"/>
      <c r="F20" s="9"/>
      <c r="G20" s="9"/>
      <c r="H20" s="9"/>
      <c r="I20" s="9"/>
      <c r="J20" s="9"/>
      <c r="K20" s="9"/>
      <c r="L20" s="9"/>
      <c r="M20" s="9"/>
      <c r="N20" s="9"/>
      <c r="O20" s="9"/>
      <c r="P20" s="9"/>
      <c r="Q20" s="9"/>
      <c r="R20" s="9"/>
      <c r="S20" s="9"/>
    </row>
    <row r="21" spans="1:18" s="4" customFormat="1" ht="11.25" customHeight="1">
      <c r="A21" s="7">
        <v>96</v>
      </c>
      <c r="B21" s="3" t="s">
        <v>9</v>
      </c>
      <c r="C21" s="3"/>
      <c r="D21" s="11">
        <v>801706</v>
      </c>
      <c r="E21" s="12">
        <v>8156772</v>
      </c>
      <c r="F21" s="12">
        <v>661213</v>
      </c>
      <c r="G21" s="12">
        <v>8156772</v>
      </c>
      <c r="H21" s="12">
        <v>140493</v>
      </c>
      <c r="I21" s="12">
        <v>10057312</v>
      </c>
      <c r="J21" s="12">
        <v>2744462</v>
      </c>
      <c r="K21" s="12" t="s">
        <v>311</v>
      </c>
      <c r="L21" s="12" t="s">
        <v>311</v>
      </c>
      <c r="M21" s="12">
        <v>319409</v>
      </c>
      <c r="N21" s="12">
        <v>476481</v>
      </c>
      <c r="O21" s="13">
        <v>96</v>
      </c>
      <c r="P21" s="12"/>
      <c r="Q21" s="12"/>
      <c r="R21" s="12"/>
    </row>
    <row r="22" spans="1:18" s="4" customFormat="1" ht="11.25" customHeight="1">
      <c r="A22" s="7">
        <v>97</v>
      </c>
      <c r="B22" s="3" t="s">
        <v>10</v>
      </c>
      <c r="C22" s="3"/>
      <c r="D22" s="11">
        <v>1260576</v>
      </c>
      <c r="E22" s="12">
        <v>5485088</v>
      </c>
      <c r="F22" s="12">
        <v>1117636</v>
      </c>
      <c r="G22" s="12">
        <v>5485088</v>
      </c>
      <c r="H22" s="12">
        <v>142940</v>
      </c>
      <c r="I22" s="12">
        <v>7119854</v>
      </c>
      <c r="J22" s="12" t="s">
        <v>311</v>
      </c>
      <c r="K22" s="12">
        <v>14581</v>
      </c>
      <c r="L22" s="12" t="s">
        <v>311</v>
      </c>
      <c r="M22" s="12">
        <v>492220</v>
      </c>
      <c r="N22" s="12">
        <v>390987</v>
      </c>
      <c r="O22" s="13">
        <v>97</v>
      </c>
      <c r="P22" s="12"/>
      <c r="Q22" s="12"/>
      <c r="R22" s="12"/>
    </row>
    <row r="23" spans="1:18" s="4" customFormat="1" ht="11.25" customHeight="1">
      <c r="A23" s="7">
        <v>98</v>
      </c>
      <c r="B23" s="3" t="s">
        <v>11</v>
      </c>
      <c r="C23" s="3"/>
      <c r="D23" s="11">
        <v>3293371</v>
      </c>
      <c r="E23" s="12">
        <v>17879946</v>
      </c>
      <c r="F23" s="12">
        <v>1577707</v>
      </c>
      <c r="G23" s="12">
        <v>17879946</v>
      </c>
      <c r="H23" s="12">
        <v>1715664</v>
      </c>
      <c r="I23" s="12">
        <v>18581885</v>
      </c>
      <c r="J23" s="12" t="s">
        <v>311</v>
      </c>
      <c r="K23" s="12">
        <v>7480</v>
      </c>
      <c r="L23" s="12" t="s">
        <v>311</v>
      </c>
      <c r="M23" s="12">
        <v>68219</v>
      </c>
      <c r="N23" s="12">
        <v>932515</v>
      </c>
      <c r="O23" s="13">
        <v>98</v>
      </c>
      <c r="P23" s="12"/>
      <c r="Q23" s="12"/>
      <c r="R23" s="12"/>
    </row>
    <row r="24" spans="1:18" s="4" customFormat="1" ht="11.25" customHeight="1">
      <c r="A24" s="7">
        <v>99</v>
      </c>
      <c r="B24" s="14" t="s">
        <v>4</v>
      </c>
      <c r="C24" s="14"/>
      <c r="D24" s="16">
        <f>SUM(D21:D23)</f>
        <v>5355653</v>
      </c>
      <c r="E24" s="17">
        <f>SUM(E21:E23)</f>
        <v>31521806</v>
      </c>
      <c r="F24" s="17">
        <f aca="true" t="shared" si="0" ref="F24:N24">SUM(F21:F23)</f>
        <v>3356556</v>
      </c>
      <c r="G24" s="17">
        <f t="shared" si="0"/>
        <v>31521806</v>
      </c>
      <c r="H24" s="17">
        <f t="shared" si="0"/>
        <v>1999097</v>
      </c>
      <c r="I24" s="17">
        <f t="shared" si="0"/>
        <v>35759051</v>
      </c>
      <c r="J24" s="17">
        <f t="shared" si="0"/>
        <v>2744462</v>
      </c>
      <c r="K24" s="17">
        <f t="shared" si="0"/>
        <v>22061</v>
      </c>
      <c r="L24" s="132">
        <v>0</v>
      </c>
      <c r="M24" s="17">
        <f t="shared" si="0"/>
        <v>879848</v>
      </c>
      <c r="N24" s="17">
        <f t="shared" si="0"/>
        <v>1799983</v>
      </c>
      <c r="O24" s="13">
        <v>99</v>
      </c>
      <c r="P24" s="17"/>
      <c r="Q24" s="17"/>
      <c r="R24" s="17"/>
    </row>
    <row r="25" spans="1:18" s="4" customFormat="1" ht="9.75" customHeight="1">
      <c r="A25" s="7"/>
      <c r="B25" s="2"/>
      <c r="C25" s="2"/>
      <c r="D25" s="11"/>
      <c r="E25" s="12"/>
      <c r="F25" s="12"/>
      <c r="G25" s="12"/>
      <c r="H25" s="12"/>
      <c r="I25" s="12"/>
      <c r="J25" s="12"/>
      <c r="K25" s="12"/>
      <c r="L25" s="12"/>
      <c r="M25" s="12"/>
      <c r="N25" s="12"/>
      <c r="O25" s="13"/>
      <c r="P25" s="12"/>
      <c r="Q25" s="12"/>
      <c r="R25" s="12"/>
    </row>
    <row r="26" spans="1:18" s="4" customFormat="1" ht="9.75" customHeight="1">
      <c r="A26" s="7" t="s">
        <v>7</v>
      </c>
      <c r="B26" s="8" t="s">
        <v>12</v>
      </c>
      <c r="C26" s="8"/>
      <c r="D26" s="18"/>
      <c r="E26" s="19"/>
      <c r="F26" s="19"/>
      <c r="G26" s="19"/>
      <c r="H26" s="19"/>
      <c r="I26" s="19"/>
      <c r="J26" s="19"/>
      <c r="K26" s="19"/>
      <c r="L26" s="19"/>
      <c r="M26" s="12"/>
      <c r="N26" s="19"/>
      <c r="O26" s="9"/>
      <c r="P26" s="19"/>
      <c r="Q26" s="19"/>
      <c r="R26" s="19"/>
    </row>
    <row r="27" spans="1:18" s="4" customFormat="1" ht="11.25" customHeight="1">
      <c r="A27" s="7">
        <v>100</v>
      </c>
      <c r="B27" s="3" t="s">
        <v>9</v>
      </c>
      <c r="C27" s="3"/>
      <c r="D27" s="11">
        <v>349024</v>
      </c>
      <c r="E27" s="12">
        <v>43433579</v>
      </c>
      <c r="F27" s="12">
        <v>344993</v>
      </c>
      <c r="G27" s="12">
        <v>43433579</v>
      </c>
      <c r="H27" s="12">
        <v>4031</v>
      </c>
      <c r="I27" s="12">
        <v>11004736</v>
      </c>
      <c r="J27" s="12" t="s">
        <v>311</v>
      </c>
      <c r="K27" s="12">
        <v>53525</v>
      </c>
      <c r="L27" s="12" t="s">
        <v>311</v>
      </c>
      <c r="M27" s="12">
        <v>2363</v>
      </c>
      <c r="N27" s="12">
        <v>358560</v>
      </c>
      <c r="O27" s="13">
        <v>100</v>
      </c>
      <c r="P27" s="12"/>
      <c r="Q27" s="12"/>
      <c r="R27" s="12"/>
    </row>
    <row r="28" spans="1:18" s="4" customFormat="1" ht="11.25" customHeight="1">
      <c r="A28" s="7">
        <v>101</v>
      </c>
      <c r="B28" s="3" t="s">
        <v>13</v>
      </c>
      <c r="C28" s="3"/>
      <c r="D28" s="11">
        <v>938125</v>
      </c>
      <c r="E28" s="12">
        <v>17033149</v>
      </c>
      <c r="F28" s="12">
        <v>452712</v>
      </c>
      <c r="G28" s="12">
        <v>17033149</v>
      </c>
      <c r="H28" s="12">
        <v>485413</v>
      </c>
      <c r="I28" s="12">
        <v>7339583</v>
      </c>
      <c r="J28" s="12" t="s">
        <v>311</v>
      </c>
      <c r="K28" s="12">
        <v>123131</v>
      </c>
      <c r="L28" s="12" t="s">
        <v>311</v>
      </c>
      <c r="M28" s="12">
        <v>896579</v>
      </c>
      <c r="N28" s="12">
        <v>200567</v>
      </c>
      <c r="O28" s="13">
        <v>101</v>
      </c>
      <c r="P28" s="12"/>
      <c r="Q28" s="12"/>
      <c r="R28" s="12"/>
    </row>
    <row r="29" spans="1:18" s="4" customFormat="1" ht="11.25" customHeight="1">
      <c r="A29" s="7">
        <v>102</v>
      </c>
      <c r="B29" s="3" t="s">
        <v>14</v>
      </c>
      <c r="C29" s="3"/>
      <c r="D29" s="11">
        <v>551899</v>
      </c>
      <c r="E29" s="12">
        <v>21282874</v>
      </c>
      <c r="F29" s="12">
        <v>515209</v>
      </c>
      <c r="G29" s="12">
        <v>21282874</v>
      </c>
      <c r="H29" s="12">
        <v>36690</v>
      </c>
      <c r="I29" s="12">
        <v>6331146</v>
      </c>
      <c r="J29" s="12" t="s">
        <v>311</v>
      </c>
      <c r="K29" s="12" t="s">
        <v>311</v>
      </c>
      <c r="L29" s="12" t="s">
        <v>311</v>
      </c>
      <c r="M29" s="12">
        <v>28589</v>
      </c>
      <c r="N29" s="12">
        <v>210160</v>
      </c>
      <c r="O29" s="13">
        <v>102</v>
      </c>
      <c r="P29" s="12"/>
      <c r="Q29" s="12"/>
      <c r="R29" s="12"/>
    </row>
    <row r="30" spans="1:18" s="4" customFormat="1" ht="11.25" customHeight="1">
      <c r="A30" s="7">
        <v>103</v>
      </c>
      <c r="B30" s="3" t="s">
        <v>15</v>
      </c>
      <c r="C30" s="3"/>
      <c r="D30" s="11">
        <v>624693</v>
      </c>
      <c r="E30" s="12">
        <v>14585556</v>
      </c>
      <c r="F30" s="12">
        <v>520231</v>
      </c>
      <c r="G30" s="12">
        <v>14585556</v>
      </c>
      <c r="H30" s="12">
        <v>104462</v>
      </c>
      <c r="I30" s="12">
        <v>5789868</v>
      </c>
      <c r="J30" s="12" t="s">
        <v>311</v>
      </c>
      <c r="K30" s="12" t="s">
        <v>311</v>
      </c>
      <c r="L30" s="12" t="s">
        <v>311</v>
      </c>
      <c r="M30" s="12">
        <v>245957</v>
      </c>
      <c r="N30" s="12">
        <v>201767</v>
      </c>
      <c r="O30" s="13">
        <v>103</v>
      </c>
      <c r="P30" s="12"/>
      <c r="Q30" s="12"/>
      <c r="R30" s="12"/>
    </row>
    <row r="31" spans="1:18" s="4" customFormat="1" ht="11.25" customHeight="1">
      <c r="A31" s="7">
        <v>104</v>
      </c>
      <c r="B31" s="3" t="s">
        <v>16</v>
      </c>
      <c r="C31" s="3"/>
      <c r="D31" s="11">
        <v>410578</v>
      </c>
      <c r="E31" s="12">
        <v>21402861</v>
      </c>
      <c r="F31" s="12">
        <v>219653</v>
      </c>
      <c r="G31" s="12">
        <v>21402861</v>
      </c>
      <c r="H31" s="12">
        <v>190925</v>
      </c>
      <c r="I31" s="12">
        <v>7077799</v>
      </c>
      <c r="J31" s="12" t="s">
        <v>311</v>
      </c>
      <c r="K31" s="12" t="s">
        <v>311</v>
      </c>
      <c r="L31" s="12" t="s">
        <v>311</v>
      </c>
      <c r="M31" s="12">
        <v>33910</v>
      </c>
      <c r="N31" s="12">
        <v>471857</v>
      </c>
      <c r="O31" s="13">
        <v>104</v>
      </c>
      <c r="P31" s="12"/>
      <c r="Q31" s="12"/>
      <c r="R31" s="12"/>
    </row>
    <row r="32" spans="1:18" s="4" customFormat="1" ht="11.25" customHeight="1">
      <c r="A32" s="7">
        <v>105</v>
      </c>
      <c r="B32" s="3" t="s">
        <v>17</v>
      </c>
      <c r="C32" s="3"/>
      <c r="D32" s="11">
        <v>649872</v>
      </c>
      <c r="E32" s="12">
        <v>35634565</v>
      </c>
      <c r="F32" s="12">
        <v>337147</v>
      </c>
      <c r="G32" s="12">
        <v>35634565</v>
      </c>
      <c r="H32" s="12">
        <v>312725</v>
      </c>
      <c r="I32" s="12">
        <v>9032970</v>
      </c>
      <c r="J32" s="12" t="s">
        <v>311</v>
      </c>
      <c r="K32" s="12">
        <v>28568</v>
      </c>
      <c r="L32" s="12" t="s">
        <v>311</v>
      </c>
      <c r="M32" s="12">
        <v>672504</v>
      </c>
      <c r="N32" s="12">
        <v>329496</v>
      </c>
      <c r="O32" s="13">
        <v>105</v>
      </c>
      <c r="P32" s="12"/>
      <c r="Q32" s="12"/>
      <c r="R32" s="12"/>
    </row>
    <row r="33" spans="1:18" s="4" customFormat="1" ht="11.25" customHeight="1">
      <c r="A33" s="7">
        <v>106</v>
      </c>
      <c r="B33" s="3" t="s">
        <v>18</v>
      </c>
      <c r="C33" s="3"/>
      <c r="D33" s="11">
        <v>506247</v>
      </c>
      <c r="E33" s="12">
        <v>31155570</v>
      </c>
      <c r="F33" s="12">
        <v>432317</v>
      </c>
      <c r="G33" s="12">
        <v>31155570</v>
      </c>
      <c r="H33" s="12">
        <v>73930</v>
      </c>
      <c r="I33" s="12">
        <v>5631869</v>
      </c>
      <c r="J33" s="12" t="s">
        <v>311</v>
      </c>
      <c r="K33" s="12">
        <v>10730</v>
      </c>
      <c r="L33" s="12" t="s">
        <v>311</v>
      </c>
      <c r="M33" s="12">
        <v>134638</v>
      </c>
      <c r="N33" s="12">
        <v>490028</v>
      </c>
      <c r="O33" s="13">
        <v>106</v>
      </c>
      <c r="P33" s="12"/>
      <c r="Q33" s="12"/>
      <c r="R33" s="12"/>
    </row>
    <row r="34" spans="1:18" s="4" customFormat="1" ht="11.25" customHeight="1">
      <c r="A34" s="7">
        <v>107</v>
      </c>
      <c r="B34" s="3" t="s">
        <v>10</v>
      </c>
      <c r="C34" s="3"/>
      <c r="D34" s="11">
        <v>1593623</v>
      </c>
      <c r="E34" s="12">
        <v>24428645</v>
      </c>
      <c r="F34" s="12">
        <v>596046</v>
      </c>
      <c r="G34" s="12">
        <v>24428645</v>
      </c>
      <c r="H34" s="12">
        <v>997577</v>
      </c>
      <c r="I34" s="12">
        <v>7931769</v>
      </c>
      <c r="J34" s="12" t="s">
        <v>311</v>
      </c>
      <c r="K34" s="12">
        <v>28843</v>
      </c>
      <c r="L34" s="12" t="s">
        <v>311</v>
      </c>
      <c r="M34" s="12">
        <v>515228</v>
      </c>
      <c r="N34" s="12">
        <v>440415</v>
      </c>
      <c r="O34" s="13">
        <v>107</v>
      </c>
      <c r="P34" s="12"/>
      <c r="Q34" s="12"/>
      <c r="R34" s="12"/>
    </row>
    <row r="35" spans="1:18" s="4" customFormat="1" ht="11.25" customHeight="1">
      <c r="A35" s="7">
        <v>108</v>
      </c>
      <c r="B35" s="3" t="s">
        <v>11</v>
      </c>
      <c r="C35" s="3"/>
      <c r="D35" s="11">
        <v>1425851</v>
      </c>
      <c r="E35" s="12">
        <v>40207520</v>
      </c>
      <c r="F35" s="12">
        <v>969361</v>
      </c>
      <c r="G35" s="12">
        <v>40207520</v>
      </c>
      <c r="H35" s="12">
        <v>456490</v>
      </c>
      <c r="I35" s="12">
        <v>10312086</v>
      </c>
      <c r="J35" s="12" t="s">
        <v>311</v>
      </c>
      <c r="K35" s="12">
        <v>1941</v>
      </c>
      <c r="L35" s="12" t="s">
        <v>311</v>
      </c>
      <c r="M35" s="12">
        <v>5801</v>
      </c>
      <c r="N35" s="12">
        <v>653308</v>
      </c>
      <c r="O35" s="13">
        <v>108</v>
      </c>
      <c r="P35" s="12"/>
      <c r="Q35" s="12"/>
      <c r="R35" s="12"/>
    </row>
    <row r="36" spans="1:18" s="4" customFormat="1" ht="11.25" customHeight="1">
      <c r="A36" s="7">
        <v>109</v>
      </c>
      <c r="B36" s="14" t="s">
        <v>4</v>
      </c>
      <c r="C36" s="14"/>
      <c r="D36" s="16">
        <f>SUM(D27:D35)</f>
        <v>7049912</v>
      </c>
      <c r="E36" s="17">
        <f>SUM(E27:E35)</f>
        <v>249164319</v>
      </c>
      <c r="F36" s="17">
        <f aca="true" t="shared" si="1" ref="F36:N36">SUM(F27:F35)</f>
        <v>4387669</v>
      </c>
      <c r="G36" s="17">
        <f t="shared" si="1"/>
        <v>249164319</v>
      </c>
      <c r="H36" s="17">
        <f t="shared" si="1"/>
        <v>2662243</v>
      </c>
      <c r="I36" s="17">
        <f t="shared" si="1"/>
        <v>70451826</v>
      </c>
      <c r="J36" s="132">
        <f t="shared" si="1"/>
        <v>0</v>
      </c>
      <c r="K36" s="17">
        <f t="shared" si="1"/>
        <v>246738</v>
      </c>
      <c r="L36" s="17" t="s">
        <v>345</v>
      </c>
      <c r="M36" s="17">
        <f t="shared" si="1"/>
        <v>2535569</v>
      </c>
      <c r="N36" s="17">
        <f t="shared" si="1"/>
        <v>3356158</v>
      </c>
      <c r="O36" s="13">
        <v>109</v>
      </c>
      <c r="P36" s="17"/>
      <c r="Q36" s="17"/>
      <c r="R36" s="17"/>
    </row>
    <row r="37" spans="1:18" s="4" customFormat="1" ht="11.25" customHeight="1">
      <c r="A37" s="7">
        <v>110</v>
      </c>
      <c r="B37" s="20" t="s">
        <v>6</v>
      </c>
      <c r="C37" s="20"/>
      <c r="D37" s="16">
        <f>D24+D36</f>
        <v>12405565</v>
      </c>
      <c r="E37" s="17">
        <f>E24+E36</f>
        <v>280686125</v>
      </c>
      <c r="F37" s="17">
        <f aca="true" t="shared" si="2" ref="F37:N37">F24+F36</f>
        <v>7744225</v>
      </c>
      <c r="G37" s="17">
        <f t="shared" si="2"/>
        <v>280686125</v>
      </c>
      <c r="H37" s="17">
        <f t="shared" si="2"/>
        <v>4661340</v>
      </c>
      <c r="I37" s="17">
        <f t="shared" si="2"/>
        <v>106210877</v>
      </c>
      <c r="J37" s="17">
        <f t="shared" si="2"/>
        <v>2744462</v>
      </c>
      <c r="K37" s="17">
        <f t="shared" si="2"/>
        <v>268799</v>
      </c>
      <c r="L37" s="17" t="s">
        <v>345</v>
      </c>
      <c r="M37" s="17">
        <f t="shared" si="2"/>
        <v>3415417</v>
      </c>
      <c r="N37" s="17">
        <f t="shared" si="2"/>
        <v>5156141</v>
      </c>
      <c r="O37" s="13">
        <v>110</v>
      </c>
      <c r="P37" s="17"/>
      <c r="Q37" s="17"/>
      <c r="R37" s="17"/>
    </row>
    <row r="38" spans="1:19" s="6" customFormat="1" ht="18" customHeight="1">
      <c r="A38" s="423" t="s">
        <v>386</v>
      </c>
      <c r="B38" s="423"/>
      <c r="C38" s="423"/>
      <c r="D38" s="423"/>
      <c r="E38" s="423"/>
      <c r="F38" s="423"/>
      <c r="G38" s="423"/>
      <c r="H38" s="423"/>
      <c r="I38" s="423" t="s">
        <v>386</v>
      </c>
      <c r="J38" s="423"/>
      <c r="K38" s="423"/>
      <c r="L38" s="423"/>
      <c r="M38" s="423"/>
      <c r="N38" s="423"/>
      <c r="O38" s="423"/>
      <c r="P38" s="88"/>
      <c r="Q38" s="88"/>
      <c r="R38" s="88"/>
      <c r="S38" s="88"/>
    </row>
    <row r="39" spans="1:19" s="4" customFormat="1" ht="9.75" customHeight="1">
      <c r="A39" s="7" t="s">
        <v>7</v>
      </c>
      <c r="B39" s="8" t="s">
        <v>8</v>
      </c>
      <c r="C39" s="8"/>
      <c r="D39" s="10"/>
      <c r="E39" s="9"/>
      <c r="F39" s="9"/>
      <c r="G39" s="9"/>
      <c r="H39" s="9"/>
      <c r="I39" s="9"/>
      <c r="J39" s="9"/>
      <c r="K39" s="9"/>
      <c r="L39" s="9"/>
      <c r="M39" s="12"/>
      <c r="N39" s="9"/>
      <c r="O39" s="9"/>
      <c r="P39" s="9"/>
      <c r="Q39" s="9"/>
      <c r="R39" s="9"/>
      <c r="S39" s="9"/>
    </row>
    <row r="40" spans="1:18" s="4" customFormat="1" ht="11.25" customHeight="1">
      <c r="A40" s="7">
        <v>111</v>
      </c>
      <c r="B40" s="3" t="s">
        <v>25</v>
      </c>
      <c r="C40" s="3"/>
      <c r="D40" s="11">
        <v>2569128</v>
      </c>
      <c r="E40" s="12">
        <v>58168321</v>
      </c>
      <c r="F40" s="12">
        <v>2237913</v>
      </c>
      <c r="G40" s="12">
        <v>58168321</v>
      </c>
      <c r="H40" s="12">
        <v>331215</v>
      </c>
      <c r="I40" s="12">
        <v>54851596</v>
      </c>
      <c r="J40" s="12" t="s">
        <v>311</v>
      </c>
      <c r="K40" s="12">
        <v>3695</v>
      </c>
      <c r="L40" s="12" t="s">
        <v>311</v>
      </c>
      <c r="M40" s="12" t="s">
        <v>311</v>
      </c>
      <c r="N40" s="12">
        <v>1021666</v>
      </c>
      <c r="O40" s="13">
        <v>111</v>
      </c>
      <c r="P40" s="12"/>
      <c r="Q40" s="12"/>
      <c r="R40" s="12"/>
    </row>
    <row r="41" spans="1:18" s="4" customFormat="1" ht="11.25" customHeight="1">
      <c r="A41" s="7">
        <v>112</v>
      </c>
      <c r="B41" s="3" t="s">
        <v>20</v>
      </c>
      <c r="C41" s="3"/>
      <c r="D41" s="11">
        <v>4962316</v>
      </c>
      <c r="E41" s="12">
        <v>10788830</v>
      </c>
      <c r="F41" s="12">
        <v>4731455</v>
      </c>
      <c r="G41" s="12">
        <v>10788830</v>
      </c>
      <c r="H41" s="12">
        <v>230861</v>
      </c>
      <c r="I41" s="12">
        <v>6738407</v>
      </c>
      <c r="J41" s="12" t="s">
        <v>311</v>
      </c>
      <c r="K41" s="12" t="s">
        <v>311</v>
      </c>
      <c r="L41" s="12" t="s">
        <v>311</v>
      </c>
      <c r="M41" s="12">
        <v>101795</v>
      </c>
      <c r="N41" s="12">
        <v>145428</v>
      </c>
      <c r="O41" s="13">
        <v>112</v>
      </c>
      <c r="P41" s="12"/>
      <c r="Q41" s="12"/>
      <c r="R41" s="12"/>
    </row>
    <row r="42" spans="1:18" s="4" customFormat="1" ht="11.25" customHeight="1">
      <c r="A42" s="7">
        <v>113</v>
      </c>
      <c r="B42" s="3" t="s">
        <v>21</v>
      </c>
      <c r="C42" s="3"/>
      <c r="D42" s="11">
        <v>1212450</v>
      </c>
      <c r="E42" s="12">
        <v>8976828</v>
      </c>
      <c r="F42" s="12">
        <v>458403</v>
      </c>
      <c r="G42" s="12">
        <v>8976828</v>
      </c>
      <c r="H42" s="12">
        <v>754047</v>
      </c>
      <c r="I42" s="12">
        <v>9620537</v>
      </c>
      <c r="J42" s="12" t="s">
        <v>311</v>
      </c>
      <c r="K42" s="12">
        <v>9469</v>
      </c>
      <c r="L42" s="12" t="s">
        <v>311</v>
      </c>
      <c r="M42" s="12">
        <v>713453</v>
      </c>
      <c r="N42" s="12">
        <v>153000</v>
      </c>
      <c r="O42" s="13">
        <v>113</v>
      </c>
      <c r="P42" s="12"/>
      <c r="Q42" s="12"/>
      <c r="R42" s="12"/>
    </row>
    <row r="43" spans="1:18" s="4" customFormat="1" ht="11.25" customHeight="1">
      <c r="A43" s="7">
        <v>114</v>
      </c>
      <c r="B43" s="3" t="s">
        <v>22</v>
      </c>
      <c r="C43" s="3"/>
      <c r="D43" s="11">
        <v>343502</v>
      </c>
      <c r="E43" s="12">
        <v>8479246</v>
      </c>
      <c r="F43" s="12">
        <v>251255</v>
      </c>
      <c r="G43" s="12">
        <v>8479246</v>
      </c>
      <c r="H43" s="12">
        <v>92247</v>
      </c>
      <c r="I43" s="12">
        <v>2835022</v>
      </c>
      <c r="J43" s="12" t="s">
        <v>311</v>
      </c>
      <c r="K43" s="12" t="s">
        <v>311</v>
      </c>
      <c r="L43" s="12" t="s">
        <v>311</v>
      </c>
      <c r="M43" s="12">
        <v>107888</v>
      </c>
      <c r="N43" s="12">
        <v>483023</v>
      </c>
      <c r="O43" s="13">
        <v>114</v>
      </c>
      <c r="P43" s="12"/>
      <c r="Q43" s="12"/>
      <c r="R43" s="12"/>
    </row>
    <row r="44" spans="1:18" s="4" customFormat="1" ht="11.25" customHeight="1">
      <c r="A44" s="7">
        <v>115</v>
      </c>
      <c r="B44" s="14" t="s">
        <v>4</v>
      </c>
      <c r="C44" s="14"/>
      <c r="D44" s="16">
        <f>SUM(D40:D43)</f>
        <v>9087396</v>
      </c>
      <c r="E44" s="17">
        <f>SUM(E40:E43)</f>
        <v>86413225</v>
      </c>
      <c r="F44" s="17">
        <f aca="true" t="shared" si="3" ref="F44:N44">SUM(F40:F43)</f>
        <v>7679026</v>
      </c>
      <c r="G44" s="17">
        <f t="shared" si="3"/>
        <v>86413225</v>
      </c>
      <c r="H44" s="17">
        <f t="shared" si="3"/>
        <v>1408370</v>
      </c>
      <c r="I44" s="17">
        <f t="shared" si="3"/>
        <v>74045562</v>
      </c>
      <c r="J44" s="132">
        <f t="shared" si="3"/>
        <v>0</v>
      </c>
      <c r="K44" s="17">
        <f t="shared" si="3"/>
        <v>13164</v>
      </c>
      <c r="L44" s="133">
        <f t="shared" si="3"/>
        <v>0</v>
      </c>
      <c r="M44" s="17">
        <f t="shared" si="3"/>
        <v>923136</v>
      </c>
      <c r="N44" s="17">
        <f t="shared" si="3"/>
        <v>1803117</v>
      </c>
      <c r="O44" s="13">
        <v>115</v>
      </c>
      <c r="P44" s="17"/>
      <c r="Q44" s="17"/>
      <c r="R44" s="17"/>
    </row>
    <row r="45" spans="1:18" s="4" customFormat="1" ht="9.75" customHeight="1">
      <c r="A45" s="7"/>
      <c r="B45" s="2"/>
      <c r="C45" s="2"/>
      <c r="D45" s="11"/>
      <c r="E45" s="12"/>
      <c r="F45" s="12"/>
      <c r="G45" s="12"/>
      <c r="H45" s="12"/>
      <c r="I45" s="12"/>
      <c r="J45" s="12"/>
      <c r="K45" s="12"/>
      <c r="L45" s="12"/>
      <c r="M45" s="12"/>
      <c r="N45" s="12"/>
      <c r="O45" s="13"/>
      <c r="P45" s="12"/>
      <c r="Q45" s="12"/>
      <c r="R45" s="12"/>
    </row>
    <row r="46" spans="1:18" s="4" customFormat="1" ht="9.75" customHeight="1">
      <c r="A46" s="7" t="s">
        <v>7</v>
      </c>
      <c r="B46" s="8" t="s">
        <v>23</v>
      </c>
      <c r="C46" s="8"/>
      <c r="D46" s="18"/>
      <c r="E46" s="19"/>
      <c r="F46" s="19"/>
      <c r="G46" s="19"/>
      <c r="H46" s="19"/>
      <c r="I46" s="19"/>
      <c r="J46" s="19"/>
      <c r="K46" s="19"/>
      <c r="L46" s="19"/>
      <c r="M46" s="12"/>
      <c r="N46" s="19"/>
      <c r="O46" s="9" t="s">
        <v>7</v>
      </c>
      <c r="P46" s="19"/>
      <c r="Q46" s="19"/>
      <c r="R46" s="19"/>
    </row>
    <row r="47" spans="1:18" s="4" customFormat="1" ht="11.25" customHeight="1">
      <c r="A47" s="7">
        <v>116</v>
      </c>
      <c r="B47" s="3" t="s">
        <v>24</v>
      </c>
      <c r="C47" s="3"/>
      <c r="D47" s="11">
        <v>1594958</v>
      </c>
      <c r="E47" s="12">
        <v>34979979</v>
      </c>
      <c r="F47" s="12">
        <v>647462</v>
      </c>
      <c r="G47" s="12">
        <v>34979979</v>
      </c>
      <c r="H47" s="12">
        <v>947496</v>
      </c>
      <c r="I47" s="12">
        <v>9566466</v>
      </c>
      <c r="J47" s="12" t="s">
        <v>311</v>
      </c>
      <c r="K47" s="12" t="s">
        <v>311</v>
      </c>
      <c r="L47" s="12" t="s">
        <v>311</v>
      </c>
      <c r="M47" s="12">
        <v>30600</v>
      </c>
      <c r="N47" s="12">
        <v>297146</v>
      </c>
      <c r="O47" s="13">
        <v>116</v>
      </c>
      <c r="P47" s="12"/>
      <c r="Q47" s="12"/>
      <c r="R47" s="12"/>
    </row>
    <row r="48" spans="1:18" s="4" customFormat="1" ht="11.25" customHeight="1">
      <c r="A48" s="7">
        <v>117</v>
      </c>
      <c r="B48" s="3" t="s">
        <v>25</v>
      </c>
      <c r="C48" s="3"/>
      <c r="D48" s="11">
        <v>2703990</v>
      </c>
      <c r="E48" s="12">
        <v>69642209</v>
      </c>
      <c r="F48" s="12">
        <v>1229185</v>
      </c>
      <c r="G48" s="12">
        <v>69642209</v>
      </c>
      <c r="H48" s="12">
        <v>1474805</v>
      </c>
      <c r="I48" s="12">
        <v>19564441</v>
      </c>
      <c r="J48" s="12" t="s">
        <v>311</v>
      </c>
      <c r="K48" s="12">
        <v>27199</v>
      </c>
      <c r="L48" s="12" t="s">
        <v>311</v>
      </c>
      <c r="M48" s="12">
        <v>1243709</v>
      </c>
      <c r="N48" s="12">
        <v>433660</v>
      </c>
      <c r="O48" s="13">
        <v>117</v>
      </c>
      <c r="P48" s="12"/>
      <c r="Q48" s="12"/>
      <c r="R48" s="12"/>
    </row>
    <row r="49" spans="1:18" s="4" customFormat="1" ht="11.25" customHeight="1">
      <c r="A49" s="7">
        <v>118</v>
      </c>
      <c r="B49" s="3" t="s">
        <v>310</v>
      </c>
      <c r="C49" s="3"/>
      <c r="D49" s="11">
        <v>779927</v>
      </c>
      <c r="E49" s="12">
        <v>20256063</v>
      </c>
      <c r="F49" s="12">
        <v>412114</v>
      </c>
      <c r="G49" s="12">
        <v>20256063</v>
      </c>
      <c r="H49" s="12">
        <v>367813</v>
      </c>
      <c r="I49" s="12">
        <v>6101874</v>
      </c>
      <c r="J49" s="12" t="s">
        <v>311</v>
      </c>
      <c r="K49" s="12" t="s">
        <v>311</v>
      </c>
      <c r="L49" s="12" t="s">
        <v>311</v>
      </c>
      <c r="M49" s="12">
        <v>119936</v>
      </c>
      <c r="N49" s="12">
        <v>259616</v>
      </c>
      <c r="O49" s="13">
        <v>118</v>
      </c>
      <c r="P49" s="12"/>
      <c r="Q49" s="12"/>
      <c r="R49" s="12"/>
    </row>
    <row r="50" spans="1:18" s="4" customFormat="1" ht="11.25" customHeight="1">
      <c r="A50" s="7">
        <v>119</v>
      </c>
      <c r="B50" s="3" t="s">
        <v>26</v>
      </c>
      <c r="C50" s="3"/>
      <c r="D50" s="11">
        <v>881500</v>
      </c>
      <c r="E50" s="12">
        <v>28226786</v>
      </c>
      <c r="F50" s="12">
        <v>322581</v>
      </c>
      <c r="G50" s="12">
        <v>28226786</v>
      </c>
      <c r="H50" s="12">
        <v>558919</v>
      </c>
      <c r="I50" s="12">
        <v>9591488</v>
      </c>
      <c r="J50" s="12">
        <v>155749</v>
      </c>
      <c r="K50" s="12" t="s">
        <v>311</v>
      </c>
      <c r="L50" s="12" t="s">
        <v>311</v>
      </c>
      <c r="M50" s="12">
        <v>12728</v>
      </c>
      <c r="N50" s="12">
        <v>490029</v>
      </c>
      <c r="O50" s="13">
        <v>119</v>
      </c>
      <c r="P50" s="12"/>
      <c r="Q50" s="12"/>
      <c r="R50" s="12"/>
    </row>
    <row r="51" spans="1:18" s="4" customFormat="1" ht="11.25" customHeight="1">
      <c r="A51" s="7">
        <v>120</v>
      </c>
      <c r="B51" s="3" t="s">
        <v>27</v>
      </c>
      <c r="C51" s="3"/>
      <c r="D51" s="11">
        <v>1497567</v>
      </c>
      <c r="E51" s="12">
        <v>42216953</v>
      </c>
      <c r="F51" s="12">
        <v>769456</v>
      </c>
      <c r="G51" s="12">
        <v>42216953</v>
      </c>
      <c r="H51" s="12">
        <v>728111</v>
      </c>
      <c r="I51" s="12">
        <v>7735537</v>
      </c>
      <c r="J51" s="12" t="s">
        <v>311</v>
      </c>
      <c r="K51" s="12">
        <v>41645</v>
      </c>
      <c r="L51" s="12" t="s">
        <v>311</v>
      </c>
      <c r="M51" s="12">
        <v>629688</v>
      </c>
      <c r="N51" s="12">
        <v>509994</v>
      </c>
      <c r="O51" s="13">
        <v>120</v>
      </c>
      <c r="P51" s="12"/>
      <c r="Q51" s="12"/>
      <c r="R51" s="12"/>
    </row>
    <row r="52" spans="1:18" s="4" customFormat="1" ht="11.25" customHeight="1">
      <c r="A52" s="7">
        <v>121</v>
      </c>
      <c r="B52" s="3" t="s">
        <v>28</v>
      </c>
      <c r="C52" s="3"/>
      <c r="D52" s="11">
        <v>1218373</v>
      </c>
      <c r="E52" s="12">
        <v>15996298</v>
      </c>
      <c r="F52" s="12">
        <v>654750</v>
      </c>
      <c r="G52" s="12">
        <v>15996298</v>
      </c>
      <c r="H52" s="12">
        <v>563623</v>
      </c>
      <c r="I52" s="12">
        <v>7730662</v>
      </c>
      <c r="J52" s="12" t="s">
        <v>311</v>
      </c>
      <c r="K52" s="12" t="s">
        <v>311</v>
      </c>
      <c r="L52" s="12" t="s">
        <v>311</v>
      </c>
      <c r="M52" s="12">
        <v>54441</v>
      </c>
      <c r="N52" s="12">
        <v>205149</v>
      </c>
      <c r="O52" s="13">
        <v>121</v>
      </c>
      <c r="P52" s="12"/>
      <c r="Q52" s="12"/>
      <c r="R52" s="12"/>
    </row>
    <row r="53" spans="1:18" s="4" customFormat="1" ht="11.25" customHeight="1">
      <c r="A53" s="7">
        <v>122</v>
      </c>
      <c r="B53" s="3" t="s">
        <v>29</v>
      </c>
      <c r="C53" s="3"/>
      <c r="D53" s="11">
        <v>560935</v>
      </c>
      <c r="E53" s="12">
        <v>35383443</v>
      </c>
      <c r="F53" s="12">
        <v>397369</v>
      </c>
      <c r="G53" s="12">
        <v>35383443</v>
      </c>
      <c r="H53" s="12">
        <v>163566</v>
      </c>
      <c r="I53" s="12">
        <v>9900592</v>
      </c>
      <c r="J53" s="12" t="s">
        <v>311</v>
      </c>
      <c r="K53" s="12">
        <v>68780</v>
      </c>
      <c r="L53" s="12" t="s">
        <v>311</v>
      </c>
      <c r="M53" s="12">
        <v>1680750</v>
      </c>
      <c r="N53" s="12">
        <v>432885</v>
      </c>
      <c r="O53" s="13">
        <v>122</v>
      </c>
      <c r="P53" s="12"/>
      <c r="Q53" s="12"/>
      <c r="R53" s="12"/>
    </row>
    <row r="54" spans="1:18" s="4" customFormat="1" ht="11.25" customHeight="1">
      <c r="A54" s="7">
        <v>123</v>
      </c>
      <c r="B54" s="3" t="s">
        <v>30</v>
      </c>
      <c r="C54" s="3"/>
      <c r="D54" s="11">
        <v>1185731</v>
      </c>
      <c r="E54" s="12">
        <v>33887936</v>
      </c>
      <c r="F54" s="12">
        <v>465968</v>
      </c>
      <c r="G54" s="12">
        <v>33887936</v>
      </c>
      <c r="H54" s="12">
        <v>719763</v>
      </c>
      <c r="I54" s="12">
        <v>9966697</v>
      </c>
      <c r="J54" s="12" t="s">
        <v>311</v>
      </c>
      <c r="K54" s="12">
        <v>7597</v>
      </c>
      <c r="L54" s="12" t="s">
        <v>311</v>
      </c>
      <c r="M54" s="12">
        <v>184919</v>
      </c>
      <c r="N54" s="12">
        <v>310996</v>
      </c>
      <c r="O54" s="13">
        <v>123</v>
      </c>
      <c r="P54" s="12"/>
      <c r="Q54" s="12"/>
      <c r="R54" s="12"/>
    </row>
    <row r="55" spans="1:18" s="4" customFormat="1" ht="11.25" customHeight="1">
      <c r="A55" s="7">
        <v>124</v>
      </c>
      <c r="B55" s="3" t="s">
        <v>31</v>
      </c>
      <c r="C55" s="3"/>
      <c r="D55" s="11">
        <v>454594</v>
      </c>
      <c r="E55" s="12">
        <v>28311175</v>
      </c>
      <c r="F55" s="12">
        <v>212957</v>
      </c>
      <c r="G55" s="12">
        <v>28311175</v>
      </c>
      <c r="H55" s="12">
        <v>241637</v>
      </c>
      <c r="I55" s="12">
        <v>9770534</v>
      </c>
      <c r="J55" s="12" t="s">
        <v>311</v>
      </c>
      <c r="K55" s="12">
        <v>5000</v>
      </c>
      <c r="L55" s="12" t="s">
        <v>311</v>
      </c>
      <c r="M55" s="12">
        <v>87815</v>
      </c>
      <c r="N55" s="12">
        <v>314326</v>
      </c>
      <c r="O55" s="13">
        <v>124</v>
      </c>
      <c r="P55" s="12"/>
      <c r="Q55" s="12"/>
      <c r="R55" s="12"/>
    </row>
    <row r="56" spans="1:18" s="4" customFormat="1" ht="11.25" customHeight="1">
      <c r="A56" s="7">
        <v>125</v>
      </c>
      <c r="B56" s="3" t="s">
        <v>32</v>
      </c>
      <c r="C56" s="3"/>
      <c r="D56" s="11">
        <v>929826</v>
      </c>
      <c r="E56" s="12">
        <v>41605414</v>
      </c>
      <c r="F56" s="12">
        <v>430309</v>
      </c>
      <c r="G56" s="12">
        <v>41605414</v>
      </c>
      <c r="H56" s="12">
        <v>499517</v>
      </c>
      <c r="I56" s="12">
        <v>11689987</v>
      </c>
      <c r="J56" s="12" t="s">
        <v>311</v>
      </c>
      <c r="K56" s="12">
        <v>40942</v>
      </c>
      <c r="L56" s="12" t="s">
        <v>311</v>
      </c>
      <c r="M56" s="12">
        <v>106333</v>
      </c>
      <c r="N56" s="12">
        <v>414662</v>
      </c>
      <c r="O56" s="13">
        <v>125</v>
      </c>
      <c r="P56" s="12"/>
      <c r="Q56" s="12"/>
      <c r="R56" s="12"/>
    </row>
    <row r="57" spans="1:18" s="4" customFormat="1" ht="11.25" customHeight="1">
      <c r="A57" s="7">
        <v>126</v>
      </c>
      <c r="B57" s="14" t="s">
        <v>4</v>
      </c>
      <c r="C57" s="14"/>
      <c r="D57" s="16">
        <f>SUM(D47:D56)</f>
        <v>11807401</v>
      </c>
      <c r="E57" s="17">
        <f>SUM(E47:E56)</f>
        <v>350506256</v>
      </c>
      <c r="F57" s="17">
        <f aca="true" t="shared" si="4" ref="F57:N57">SUM(F47:F56)</f>
        <v>5542151</v>
      </c>
      <c r="G57" s="17">
        <f t="shared" si="4"/>
        <v>350506256</v>
      </c>
      <c r="H57" s="17">
        <f t="shared" si="4"/>
        <v>6265250</v>
      </c>
      <c r="I57" s="17">
        <f t="shared" si="4"/>
        <v>101618278</v>
      </c>
      <c r="J57" s="17">
        <f t="shared" si="4"/>
        <v>155749</v>
      </c>
      <c r="K57" s="17">
        <f t="shared" si="4"/>
        <v>191163</v>
      </c>
      <c r="L57" s="132">
        <f t="shared" si="4"/>
        <v>0</v>
      </c>
      <c r="M57" s="17">
        <f t="shared" si="4"/>
        <v>4150919</v>
      </c>
      <c r="N57" s="17">
        <f t="shared" si="4"/>
        <v>3668463</v>
      </c>
      <c r="O57" s="13">
        <v>126</v>
      </c>
      <c r="P57" s="17"/>
      <c r="Q57" s="17"/>
      <c r="R57" s="17"/>
    </row>
    <row r="58" spans="1:18" s="4" customFormat="1" ht="11.25" customHeight="1">
      <c r="A58" s="7">
        <v>127</v>
      </c>
      <c r="B58" s="20" t="s">
        <v>19</v>
      </c>
      <c r="C58" s="20"/>
      <c r="D58" s="16">
        <f>D44+D57</f>
        <v>20894797</v>
      </c>
      <c r="E58" s="17">
        <f>E44+E57</f>
        <v>436919481</v>
      </c>
      <c r="F58" s="17">
        <f aca="true" t="shared" si="5" ref="F58:N58">F44+F57</f>
        <v>13221177</v>
      </c>
      <c r="G58" s="17">
        <f t="shared" si="5"/>
        <v>436919481</v>
      </c>
      <c r="H58" s="17">
        <f t="shared" si="5"/>
        <v>7673620</v>
      </c>
      <c r="I58" s="17">
        <f t="shared" si="5"/>
        <v>175663840</v>
      </c>
      <c r="J58" s="17">
        <f t="shared" si="5"/>
        <v>155749</v>
      </c>
      <c r="K58" s="17">
        <f t="shared" si="5"/>
        <v>204327</v>
      </c>
      <c r="L58" s="132">
        <f t="shared" si="5"/>
        <v>0</v>
      </c>
      <c r="M58" s="17">
        <f t="shared" si="5"/>
        <v>5074055</v>
      </c>
      <c r="N58" s="17">
        <f t="shared" si="5"/>
        <v>5471580</v>
      </c>
      <c r="O58" s="13">
        <v>127</v>
      </c>
      <c r="P58" s="17"/>
      <c r="Q58" s="17"/>
      <c r="R58" s="17"/>
    </row>
    <row r="59" spans="1:19" s="4" customFormat="1" ht="9.75" customHeight="1">
      <c r="A59" s="7"/>
      <c r="B59" s="8"/>
      <c r="C59" s="8"/>
      <c r="D59" s="9"/>
      <c r="E59" s="19"/>
      <c r="F59" s="19"/>
      <c r="G59" s="19"/>
      <c r="H59" s="19"/>
      <c r="I59" s="19"/>
      <c r="J59" s="19"/>
      <c r="K59" s="21"/>
      <c r="L59" s="21"/>
      <c r="M59" s="21"/>
      <c r="N59" s="21"/>
      <c r="O59" s="199"/>
      <c r="P59" s="21"/>
      <c r="Q59" s="21"/>
      <c r="R59" s="21"/>
      <c r="S59" s="5"/>
    </row>
    <row r="60" spans="1:19" s="4" customFormat="1" ht="9.75" customHeight="1">
      <c r="A60" s="422" t="s">
        <v>33</v>
      </c>
      <c r="B60" s="422"/>
      <c r="C60" s="422"/>
      <c r="D60" s="422"/>
      <c r="E60" s="422"/>
      <c r="F60" s="422"/>
      <c r="G60" s="422"/>
      <c r="H60" s="422"/>
      <c r="I60" s="422"/>
      <c r="J60" s="422"/>
      <c r="K60" s="21"/>
      <c r="L60" s="21"/>
      <c r="M60" s="21"/>
      <c r="N60" s="21"/>
      <c r="O60" s="199"/>
      <c r="P60" s="21"/>
      <c r="Q60" s="21"/>
      <c r="R60" s="21"/>
      <c r="S60" s="5"/>
    </row>
    <row r="61" spans="1:16" s="212" customFormat="1" ht="9" customHeight="1">
      <c r="A61" s="213" t="s">
        <v>338</v>
      </c>
      <c r="B61" s="213"/>
      <c r="C61" s="213"/>
      <c r="D61" s="213"/>
      <c r="E61" s="213"/>
      <c r="F61" s="213"/>
      <c r="G61" s="213"/>
      <c r="H61" s="213"/>
      <c r="I61" s="213"/>
      <c r="J61" s="213"/>
      <c r="K61" s="213"/>
      <c r="L61" s="213"/>
      <c r="M61" s="213"/>
      <c r="N61" s="213"/>
      <c r="O61" s="213"/>
      <c r="P61" s="213"/>
    </row>
    <row r="62" spans="1:15" s="212" customFormat="1" ht="8.25">
      <c r="A62" s="213" t="s">
        <v>344</v>
      </c>
      <c r="B62" s="213"/>
      <c r="C62" s="213"/>
      <c r="D62" s="213"/>
      <c r="E62" s="213"/>
      <c r="F62" s="213"/>
      <c r="G62" s="213"/>
      <c r="H62" s="213"/>
      <c r="O62" s="214"/>
    </row>
  </sheetData>
  <sheetProtection/>
  <mergeCells count="29">
    <mergeCell ref="A60:J60"/>
    <mergeCell ref="F11:G13"/>
    <mergeCell ref="H11:H13"/>
    <mergeCell ref="E14:E16"/>
    <mergeCell ref="G14:G16"/>
    <mergeCell ref="A19:H19"/>
    <mergeCell ref="I19:O19"/>
    <mergeCell ref="A38:H38"/>
    <mergeCell ref="I38:O38"/>
    <mergeCell ref="M9:N13"/>
    <mergeCell ref="N14:N16"/>
    <mergeCell ref="B6:C17"/>
    <mergeCell ref="I7:N8"/>
    <mergeCell ref="D7:H8"/>
    <mergeCell ref="L14:L16"/>
    <mergeCell ref="D9:E13"/>
    <mergeCell ref="K9:L13"/>
    <mergeCell ref="I9:J13"/>
    <mergeCell ref="J14:J16"/>
    <mergeCell ref="F9:H10"/>
    <mergeCell ref="B4:H4"/>
    <mergeCell ref="A1:H1"/>
    <mergeCell ref="I1:O1"/>
    <mergeCell ref="I4:J4"/>
    <mergeCell ref="E2:F2"/>
    <mergeCell ref="G2:H2"/>
    <mergeCell ref="I2:L2"/>
    <mergeCell ref="I3:L3"/>
    <mergeCell ref="B3:H3"/>
  </mergeCells>
  <printOptions/>
  <pageMargins left="0.7874015748031497" right="0.7874015748031497" top="0.5905511811023622" bottom="0.7874015748031497" header="0.5118110236220472" footer="0.5118110236220472"/>
  <pageSetup horizontalDpi="600" verticalDpi="600" orientation="portrait" scale="88" r:id="rId1"/>
  <headerFooter differentOddEven="1" alignWithMargins="0">
    <oddFooter>&amp;C28</oddFooter>
    <evenFooter>&amp;C29</evenFooter>
  </headerFooter>
  <colBreaks count="1" manualBreakCount="1">
    <brk id="8" max="65535" man="1"/>
  </colBreaks>
</worksheet>
</file>

<file path=xl/worksheets/sheet15.xml><?xml version="1.0" encoding="utf-8"?>
<worksheet xmlns="http://schemas.openxmlformats.org/spreadsheetml/2006/main" xmlns:r="http://schemas.openxmlformats.org/officeDocument/2006/relationships">
  <dimension ref="A1:P80"/>
  <sheetViews>
    <sheetView workbookViewId="0" topLeftCell="A1">
      <selection activeCell="A66" sqref="A66"/>
    </sheetView>
  </sheetViews>
  <sheetFormatPr defaultColWidth="11.421875" defaultRowHeight="12.75"/>
  <cols>
    <col min="1" max="1" width="4.28125" style="232" bestFit="1" customWidth="1"/>
    <col min="2" max="2" width="26.421875" style="0" customWidth="1"/>
    <col min="3" max="3" width="0.85546875" style="0" customWidth="1"/>
    <col min="4" max="6" width="23.57421875" style="0" customWidth="1"/>
    <col min="7" max="11" width="19.57421875" style="0" customWidth="1"/>
    <col min="12" max="12" width="4.28125" style="232" bestFit="1" customWidth="1"/>
  </cols>
  <sheetData>
    <row r="1" spans="1:12" s="4" customFormat="1" ht="12" customHeight="1">
      <c r="A1" s="60"/>
      <c r="B1" s="50"/>
      <c r="C1" s="50"/>
      <c r="D1" s="50"/>
      <c r="E1" s="393" t="s">
        <v>365</v>
      </c>
      <c r="F1" s="393"/>
      <c r="G1" s="394" t="s">
        <v>371</v>
      </c>
      <c r="H1" s="394"/>
      <c r="I1" s="192"/>
      <c r="J1" s="192"/>
      <c r="K1" s="62" t="s">
        <v>7</v>
      </c>
      <c r="L1" s="198"/>
    </row>
    <row r="2" spans="1:12" s="4" customFormat="1" ht="12" customHeight="1">
      <c r="A2" s="227"/>
      <c r="B2" s="393" t="s">
        <v>193</v>
      </c>
      <c r="C2" s="393"/>
      <c r="D2" s="393"/>
      <c r="E2" s="393"/>
      <c r="F2" s="393"/>
      <c r="G2" s="394" t="s">
        <v>194</v>
      </c>
      <c r="H2" s="394"/>
      <c r="I2" s="394"/>
      <c r="J2" s="394"/>
      <c r="K2" s="85"/>
      <c r="L2" s="198"/>
    </row>
    <row r="3" spans="1:12" s="4" customFormat="1" ht="12" customHeight="1">
      <c r="A3" s="227"/>
      <c r="B3" s="393" t="s">
        <v>394</v>
      </c>
      <c r="C3" s="393"/>
      <c r="D3" s="393"/>
      <c r="E3" s="393"/>
      <c r="F3" s="393"/>
      <c r="G3" s="408" t="s">
        <v>195</v>
      </c>
      <c r="H3" s="408"/>
      <c r="I3" s="408"/>
      <c r="J3" s="85"/>
      <c r="K3" s="62" t="s">
        <v>7</v>
      </c>
      <c r="L3" s="198"/>
    </row>
    <row r="4" spans="1:12" s="4" customFormat="1" ht="12" customHeight="1">
      <c r="A4" s="198"/>
      <c r="B4" s="86"/>
      <c r="C4" s="86"/>
      <c r="D4" s="86"/>
      <c r="E4" s="241"/>
      <c r="F4" s="295" t="s">
        <v>403</v>
      </c>
      <c r="G4" s="331" t="s">
        <v>41</v>
      </c>
      <c r="I4" s="50"/>
      <c r="J4" s="86"/>
      <c r="K4" s="86"/>
      <c r="L4" s="198"/>
    </row>
    <row r="5" spans="1:12" s="64" customFormat="1" ht="24" customHeight="1">
      <c r="A5" s="89" t="s">
        <v>7</v>
      </c>
      <c r="B5" s="409" t="s">
        <v>198</v>
      </c>
      <c r="C5" s="413"/>
      <c r="D5" s="99" t="s">
        <v>205</v>
      </c>
      <c r="E5" s="441" t="s">
        <v>369</v>
      </c>
      <c r="F5" s="437"/>
      <c r="G5" s="284" t="s">
        <v>206</v>
      </c>
      <c r="H5" s="459" t="s">
        <v>190</v>
      </c>
      <c r="I5" s="459"/>
      <c r="J5" s="92" t="s">
        <v>7</v>
      </c>
      <c r="K5" s="92" t="s">
        <v>7</v>
      </c>
      <c r="L5" s="90" t="s">
        <v>7</v>
      </c>
    </row>
    <row r="6" spans="1:12" s="64" customFormat="1" ht="22.5" customHeight="1">
      <c r="A6" s="93" t="s">
        <v>7</v>
      </c>
      <c r="B6" s="410"/>
      <c r="C6" s="419"/>
      <c r="D6" s="409" t="s">
        <v>370</v>
      </c>
      <c r="E6" s="436"/>
      <c r="F6" s="419"/>
      <c r="G6" s="438" t="s">
        <v>5</v>
      </c>
      <c r="H6" s="441" t="s">
        <v>208</v>
      </c>
      <c r="I6" s="437"/>
      <c r="J6" s="437"/>
      <c r="K6" s="438"/>
      <c r="L6" s="110" t="s">
        <v>7</v>
      </c>
    </row>
    <row r="7" spans="1:12" s="64" customFormat="1" ht="12" customHeight="1">
      <c r="A7" s="93" t="s">
        <v>7</v>
      </c>
      <c r="B7" s="410"/>
      <c r="C7" s="419"/>
      <c r="D7" s="410"/>
      <c r="E7" s="436"/>
      <c r="F7" s="419"/>
      <c r="G7" s="439"/>
      <c r="H7" s="442"/>
      <c r="I7" s="420"/>
      <c r="J7" s="420"/>
      <c r="K7" s="440"/>
      <c r="L7" s="110" t="s">
        <v>7</v>
      </c>
    </row>
    <row r="8" spans="1:12" s="64" customFormat="1" ht="18.75" customHeight="1">
      <c r="A8" s="93" t="s">
        <v>7</v>
      </c>
      <c r="B8" s="410"/>
      <c r="C8" s="419"/>
      <c r="D8" s="410"/>
      <c r="E8" s="436"/>
      <c r="F8" s="419"/>
      <c r="G8" s="439"/>
      <c r="H8" s="441" t="s">
        <v>209</v>
      </c>
      <c r="I8" s="437"/>
      <c r="J8" s="438"/>
      <c r="K8" s="437" t="s">
        <v>373</v>
      </c>
      <c r="L8" s="94" t="s">
        <v>7</v>
      </c>
    </row>
    <row r="9" spans="1:12" s="64" customFormat="1" ht="18.75" customHeight="1">
      <c r="A9" s="95" t="s">
        <v>175</v>
      </c>
      <c r="B9" s="410"/>
      <c r="C9" s="419"/>
      <c r="D9" s="410"/>
      <c r="E9" s="436"/>
      <c r="F9" s="419"/>
      <c r="G9" s="439"/>
      <c r="H9" s="436"/>
      <c r="I9" s="419"/>
      <c r="J9" s="439"/>
      <c r="K9" s="419"/>
      <c r="L9" s="97" t="s">
        <v>175</v>
      </c>
    </row>
    <row r="10" spans="1:12" s="64" customFormat="1" ht="18.75" customHeight="1">
      <c r="A10" s="95" t="s">
        <v>179</v>
      </c>
      <c r="B10" s="410"/>
      <c r="C10" s="419"/>
      <c r="D10" s="410"/>
      <c r="E10" s="436"/>
      <c r="F10" s="419"/>
      <c r="G10" s="439"/>
      <c r="H10" s="436"/>
      <c r="I10" s="419"/>
      <c r="J10" s="439"/>
      <c r="K10" s="419"/>
      <c r="L10" s="97" t="s">
        <v>179</v>
      </c>
    </row>
    <row r="11" spans="1:12" s="64" customFormat="1" ht="12">
      <c r="A11" s="93" t="s">
        <v>7</v>
      </c>
      <c r="B11" s="410"/>
      <c r="C11" s="419"/>
      <c r="D11" s="410"/>
      <c r="E11" s="436"/>
      <c r="F11" s="419"/>
      <c r="G11" s="439"/>
      <c r="H11" s="436"/>
      <c r="I11" s="419"/>
      <c r="J11" s="439"/>
      <c r="K11" s="419"/>
      <c r="L11" s="94" t="s">
        <v>7</v>
      </c>
    </row>
    <row r="12" spans="1:12" s="64" customFormat="1" ht="18" customHeight="1">
      <c r="A12" s="93" t="s">
        <v>7</v>
      </c>
      <c r="B12" s="410"/>
      <c r="C12" s="419"/>
      <c r="D12" s="410"/>
      <c r="E12" s="436"/>
      <c r="F12" s="419"/>
      <c r="G12" s="439"/>
      <c r="H12" s="442"/>
      <c r="I12" s="420"/>
      <c r="J12" s="440"/>
      <c r="K12" s="419"/>
      <c r="L12" s="94" t="s">
        <v>7</v>
      </c>
    </row>
    <row r="13" spans="1:12" s="64" customFormat="1" ht="15" customHeight="1">
      <c r="A13" s="93" t="s">
        <v>7</v>
      </c>
      <c r="B13" s="410"/>
      <c r="C13" s="419"/>
      <c r="D13" s="410"/>
      <c r="E13" s="285" t="s">
        <v>199</v>
      </c>
      <c r="F13" s="441" t="s">
        <v>256</v>
      </c>
      <c r="G13" s="439"/>
      <c r="H13" s="110" t="s">
        <v>7</v>
      </c>
      <c r="I13" s="436" t="s">
        <v>173</v>
      </c>
      <c r="J13" s="439"/>
      <c r="K13" s="419"/>
      <c r="L13" s="291" t="s">
        <v>7</v>
      </c>
    </row>
    <row r="14" spans="1:12" s="64" customFormat="1" ht="17.25" customHeight="1">
      <c r="A14" s="93" t="s">
        <v>7</v>
      </c>
      <c r="B14" s="410"/>
      <c r="C14" s="419"/>
      <c r="D14" s="410"/>
      <c r="E14" s="286" t="s">
        <v>200</v>
      </c>
      <c r="F14" s="436"/>
      <c r="G14" s="439"/>
      <c r="H14" s="111" t="s">
        <v>4</v>
      </c>
      <c r="I14" s="442"/>
      <c r="J14" s="440"/>
      <c r="K14" s="419"/>
      <c r="L14" s="94" t="s">
        <v>7</v>
      </c>
    </row>
    <row r="15" spans="1:12" s="64" customFormat="1" ht="19.5" customHeight="1">
      <c r="A15" s="93" t="s">
        <v>7</v>
      </c>
      <c r="B15" s="410"/>
      <c r="C15" s="419"/>
      <c r="D15" s="411"/>
      <c r="E15" s="287" t="s">
        <v>201</v>
      </c>
      <c r="F15" s="436"/>
      <c r="G15" s="440"/>
      <c r="H15" s="93" t="s">
        <v>7</v>
      </c>
      <c r="I15" s="96" t="s">
        <v>124</v>
      </c>
      <c r="J15" s="96" t="s">
        <v>211</v>
      </c>
      <c r="K15" s="415"/>
      <c r="L15" s="94" t="s">
        <v>7</v>
      </c>
    </row>
    <row r="16" spans="1:12" s="234" customFormat="1" ht="18" customHeight="1">
      <c r="A16" s="101" t="s">
        <v>7</v>
      </c>
      <c r="B16" s="411"/>
      <c r="C16" s="420"/>
      <c r="D16" s="103" t="s">
        <v>219</v>
      </c>
      <c r="E16" s="102" t="s">
        <v>220</v>
      </c>
      <c r="F16" s="104" t="s">
        <v>221</v>
      </c>
      <c r="G16" s="289" t="s">
        <v>222</v>
      </c>
      <c r="H16" s="104" t="s">
        <v>223</v>
      </c>
      <c r="I16" s="102" t="s">
        <v>224</v>
      </c>
      <c r="J16" s="102" t="s">
        <v>225</v>
      </c>
      <c r="K16" s="245" t="s">
        <v>226</v>
      </c>
      <c r="L16" s="105" t="s">
        <v>7</v>
      </c>
    </row>
    <row r="17" spans="1:6" ht="12.75">
      <c r="A17" s="198"/>
      <c r="B17" s="4"/>
      <c r="C17" s="4"/>
      <c r="F17" s="294"/>
    </row>
    <row r="18" spans="1:16" s="6" customFormat="1" ht="18" customHeight="1">
      <c r="A18" s="433" t="s">
        <v>385</v>
      </c>
      <c r="B18" s="433"/>
      <c r="C18" s="433"/>
      <c r="D18" s="433"/>
      <c r="E18" s="433"/>
      <c r="F18" s="433"/>
      <c r="G18" s="433" t="s">
        <v>385</v>
      </c>
      <c r="H18" s="433"/>
      <c r="I18" s="433"/>
      <c r="J18" s="433"/>
      <c r="K18" s="433"/>
      <c r="L18" s="433"/>
      <c r="M18" s="88"/>
      <c r="N18" s="88"/>
      <c r="O18" s="88"/>
      <c r="P18" s="88"/>
    </row>
    <row r="19" spans="1:16" s="4" customFormat="1" ht="9.75" customHeight="1">
      <c r="A19" s="7" t="s">
        <v>7</v>
      </c>
      <c r="B19" s="8" t="s">
        <v>8</v>
      </c>
      <c r="C19" s="8"/>
      <c r="D19" s="10"/>
      <c r="E19" s="9"/>
      <c r="F19" s="9"/>
      <c r="G19" s="9"/>
      <c r="H19" s="9"/>
      <c r="I19" s="9"/>
      <c r="J19" s="9"/>
      <c r="K19" s="9"/>
      <c r="L19" s="9"/>
      <c r="M19" s="9"/>
      <c r="N19" s="9"/>
      <c r="O19" s="9"/>
      <c r="P19" s="9"/>
    </row>
    <row r="20" spans="1:15" s="4" customFormat="1" ht="11.25" customHeight="1">
      <c r="A20" s="7">
        <v>96</v>
      </c>
      <c r="B20" s="3" t="s">
        <v>9</v>
      </c>
      <c r="C20" s="3"/>
      <c r="D20" s="11">
        <v>914307</v>
      </c>
      <c r="E20" s="12">
        <v>198956</v>
      </c>
      <c r="F20" s="12">
        <v>3050683</v>
      </c>
      <c r="G20" s="12">
        <v>10783797</v>
      </c>
      <c r="H20" s="12">
        <v>8058983</v>
      </c>
      <c r="I20" s="12">
        <v>1258095</v>
      </c>
      <c r="J20" s="12">
        <v>6800888</v>
      </c>
      <c r="K20" s="12">
        <v>1506395</v>
      </c>
      <c r="L20" s="13">
        <v>96</v>
      </c>
      <c r="M20" s="12"/>
      <c r="N20" s="12"/>
      <c r="O20" s="12"/>
    </row>
    <row r="21" spans="1:15" s="4" customFormat="1" ht="11.25" customHeight="1">
      <c r="A21" s="7">
        <v>97</v>
      </c>
      <c r="B21" s="3" t="s">
        <v>10</v>
      </c>
      <c r="C21" s="3"/>
      <c r="D21" s="11" t="s">
        <v>311</v>
      </c>
      <c r="E21" s="12">
        <v>415525</v>
      </c>
      <c r="F21" s="12">
        <v>76849</v>
      </c>
      <c r="G21" s="12">
        <v>6639612</v>
      </c>
      <c r="H21" s="12">
        <v>5485088</v>
      </c>
      <c r="I21" s="12">
        <v>73949</v>
      </c>
      <c r="J21" s="12">
        <v>5411139</v>
      </c>
      <c r="K21" s="12">
        <v>806577</v>
      </c>
      <c r="L21" s="13">
        <v>97</v>
      </c>
      <c r="M21" s="12"/>
      <c r="N21" s="12"/>
      <c r="O21" s="12"/>
    </row>
    <row r="22" spans="1:15" s="4" customFormat="1" ht="11.25" customHeight="1">
      <c r="A22" s="7">
        <v>98</v>
      </c>
      <c r="B22" s="3" t="s">
        <v>11</v>
      </c>
      <c r="C22" s="3"/>
      <c r="D22" s="11">
        <v>1213371</v>
      </c>
      <c r="E22" s="12">
        <v>1185634</v>
      </c>
      <c r="F22" s="12">
        <v>1095469</v>
      </c>
      <c r="G22" s="12">
        <v>21196646</v>
      </c>
      <c r="H22" s="12">
        <v>16850464</v>
      </c>
      <c r="I22" s="12">
        <v>3718929</v>
      </c>
      <c r="J22" s="12">
        <v>13131535</v>
      </c>
      <c r="K22" s="12">
        <v>2198993</v>
      </c>
      <c r="L22" s="13">
        <v>98</v>
      </c>
      <c r="M22" s="12"/>
      <c r="N22" s="12"/>
      <c r="O22" s="12"/>
    </row>
    <row r="23" spans="1:15" s="4" customFormat="1" ht="11.25" customHeight="1">
      <c r="A23" s="7">
        <v>99</v>
      </c>
      <c r="B23" s="14" t="s">
        <v>4</v>
      </c>
      <c r="C23" s="14"/>
      <c r="D23" s="16">
        <f>SUM(D20:D22)</f>
        <v>2127678</v>
      </c>
      <c r="E23" s="17">
        <f>SUM(E20:E22)</f>
        <v>1800115</v>
      </c>
      <c r="F23" s="17">
        <f aca="true" t="shared" si="0" ref="F23:K23">SUM(F20:F22)</f>
        <v>4223001</v>
      </c>
      <c r="G23" s="17">
        <f t="shared" si="0"/>
        <v>38620055</v>
      </c>
      <c r="H23" s="17">
        <f t="shared" si="0"/>
        <v>30394535</v>
      </c>
      <c r="I23" s="17">
        <f t="shared" si="0"/>
        <v>5050973</v>
      </c>
      <c r="J23" s="17">
        <f t="shared" si="0"/>
        <v>25343562</v>
      </c>
      <c r="K23" s="17">
        <f t="shared" si="0"/>
        <v>4511965</v>
      </c>
      <c r="L23" s="13">
        <v>99</v>
      </c>
      <c r="M23" s="17"/>
      <c r="N23" s="17"/>
      <c r="O23" s="17"/>
    </row>
    <row r="24" spans="1:15" s="4" customFormat="1" ht="9.75" customHeight="1">
      <c r="A24" s="7"/>
      <c r="B24" s="2"/>
      <c r="C24" s="2"/>
      <c r="D24" s="11"/>
      <c r="E24" s="12"/>
      <c r="F24" s="12"/>
      <c r="G24" s="12"/>
      <c r="H24" s="12"/>
      <c r="I24" s="12"/>
      <c r="J24" s="12"/>
      <c r="K24" s="12"/>
      <c r="L24" s="13"/>
      <c r="M24" s="12"/>
      <c r="N24" s="12"/>
      <c r="O24" s="12"/>
    </row>
    <row r="25" spans="1:15" s="4" customFormat="1" ht="9.75" customHeight="1">
      <c r="A25" s="7"/>
      <c r="B25" s="2"/>
      <c r="C25" s="2"/>
      <c r="D25" s="11"/>
      <c r="E25" s="12"/>
      <c r="F25" s="12"/>
      <c r="G25" s="12"/>
      <c r="H25" s="12"/>
      <c r="I25" s="12"/>
      <c r="J25" s="12"/>
      <c r="K25" s="12"/>
      <c r="L25" s="13"/>
      <c r="M25" s="12"/>
      <c r="N25" s="12"/>
      <c r="O25" s="12"/>
    </row>
    <row r="26" spans="1:15" s="4" customFormat="1" ht="9.75" customHeight="1">
      <c r="A26" s="7" t="s">
        <v>7</v>
      </c>
      <c r="B26" s="8" t="s">
        <v>12</v>
      </c>
      <c r="C26" s="8"/>
      <c r="D26" s="18"/>
      <c r="E26" s="19"/>
      <c r="F26" s="19"/>
      <c r="G26" s="19"/>
      <c r="H26" s="19"/>
      <c r="I26" s="19"/>
      <c r="J26" s="19"/>
      <c r="K26" s="12"/>
      <c r="L26" s="9"/>
      <c r="M26" s="19"/>
      <c r="N26" s="19"/>
      <c r="O26" s="19"/>
    </row>
    <row r="27" spans="1:15" s="4" customFormat="1" ht="11.25" customHeight="1">
      <c r="A27" s="7">
        <v>100</v>
      </c>
      <c r="B27" s="3" t="s">
        <v>9</v>
      </c>
      <c r="C27" s="3"/>
      <c r="D27" s="11">
        <v>58929</v>
      </c>
      <c r="E27" s="12">
        <v>348394</v>
      </c>
      <c r="F27" s="12">
        <v>3944172</v>
      </c>
      <c r="G27" s="12">
        <v>42786985</v>
      </c>
      <c r="H27" s="12">
        <v>39612015</v>
      </c>
      <c r="I27" s="12">
        <v>20370794</v>
      </c>
      <c r="J27" s="12">
        <v>19241221</v>
      </c>
      <c r="K27" s="12">
        <v>2678624</v>
      </c>
      <c r="L27" s="13">
        <v>100</v>
      </c>
      <c r="M27" s="12"/>
      <c r="N27" s="12"/>
      <c r="O27" s="12"/>
    </row>
    <row r="28" spans="1:15" s="4" customFormat="1" ht="11.25" customHeight="1">
      <c r="A28" s="7">
        <v>101</v>
      </c>
      <c r="B28" s="3" t="s">
        <v>13</v>
      </c>
      <c r="C28" s="3"/>
      <c r="D28" s="11" t="s">
        <v>311</v>
      </c>
      <c r="E28" s="12">
        <v>2090044</v>
      </c>
      <c r="F28" s="12">
        <v>1297803</v>
      </c>
      <c r="G28" s="12">
        <v>17697633</v>
      </c>
      <c r="H28" s="12">
        <v>15889608</v>
      </c>
      <c r="I28" s="12">
        <v>6151104</v>
      </c>
      <c r="J28" s="12">
        <v>9738504</v>
      </c>
      <c r="K28" s="12">
        <v>959825</v>
      </c>
      <c r="L28" s="13">
        <v>101</v>
      </c>
      <c r="M28" s="12"/>
      <c r="N28" s="12"/>
      <c r="O28" s="12"/>
    </row>
    <row r="29" spans="1:15" s="4" customFormat="1" ht="11.25" customHeight="1">
      <c r="A29" s="7">
        <v>102</v>
      </c>
      <c r="B29" s="3" t="s">
        <v>14</v>
      </c>
      <c r="C29" s="3"/>
      <c r="D29" s="11" t="s">
        <v>311</v>
      </c>
      <c r="E29" s="12">
        <v>364829</v>
      </c>
      <c r="F29" s="12">
        <v>3264586</v>
      </c>
      <c r="G29" s="12">
        <v>19339517</v>
      </c>
      <c r="H29" s="12">
        <v>18109621</v>
      </c>
      <c r="I29" s="12">
        <v>10161133</v>
      </c>
      <c r="J29" s="12">
        <v>7948488</v>
      </c>
      <c r="K29" s="12">
        <v>1019736</v>
      </c>
      <c r="L29" s="13">
        <v>102</v>
      </c>
      <c r="M29" s="12"/>
      <c r="N29" s="12"/>
      <c r="O29" s="12"/>
    </row>
    <row r="30" spans="1:15" s="4" customFormat="1" ht="11.25" customHeight="1">
      <c r="A30" s="7">
        <v>103</v>
      </c>
      <c r="B30" s="3" t="s">
        <v>15</v>
      </c>
      <c r="C30" s="3"/>
      <c r="D30" s="11" t="s">
        <v>311</v>
      </c>
      <c r="E30" s="12">
        <v>420053</v>
      </c>
      <c r="F30" s="12">
        <v>988355</v>
      </c>
      <c r="G30" s="12">
        <v>14647049</v>
      </c>
      <c r="H30" s="12">
        <v>13657872</v>
      </c>
      <c r="I30" s="12">
        <v>5531777</v>
      </c>
      <c r="J30" s="12">
        <v>8126095</v>
      </c>
      <c r="K30" s="12">
        <v>759705</v>
      </c>
      <c r="L30" s="13">
        <v>103</v>
      </c>
      <c r="M30" s="12"/>
      <c r="N30" s="12"/>
      <c r="O30" s="12"/>
    </row>
    <row r="31" spans="1:15" s="4" customFormat="1" ht="11.25" customHeight="1">
      <c r="A31" s="7">
        <v>104</v>
      </c>
      <c r="B31" s="3" t="s">
        <v>16</v>
      </c>
      <c r="C31" s="3"/>
      <c r="D31" s="11">
        <v>477859</v>
      </c>
      <c r="E31" s="12">
        <v>382020</v>
      </c>
      <c r="F31" s="12">
        <v>616852</v>
      </c>
      <c r="G31" s="12">
        <v>24815123</v>
      </c>
      <c r="H31" s="12">
        <v>20896136</v>
      </c>
      <c r="I31" s="12">
        <v>10486635</v>
      </c>
      <c r="J31" s="12">
        <v>10409501</v>
      </c>
      <c r="K31" s="12">
        <v>2969271</v>
      </c>
      <c r="L31" s="13">
        <v>104</v>
      </c>
      <c r="M31" s="12"/>
      <c r="N31" s="12"/>
      <c r="O31" s="12"/>
    </row>
    <row r="32" spans="1:15" s="4" customFormat="1" ht="11.25" customHeight="1">
      <c r="A32" s="7">
        <v>105</v>
      </c>
      <c r="B32" s="3" t="s">
        <v>17</v>
      </c>
      <c r="C32" s="3"/>
      <c r="D32" s="11" t="s">
        <v>311</v>
      </c>
      <c r="E32" s="12">
        <v>2420700</v>
      </c>
      <c r="F32" s="12">
        <v>3811159</v>
      </c>
      <c r="G32" s="12">
        <v>35530169</v>
      </c>
      <c r="H32" s="12">
        <v>31900699</v>
      </c>
      <c r="I32" s="12">
        <v>22639049</v>
      </c>
      <c r="J32" s="12">
        <v>9261650</v>
      </c>
      <c r="K32" s="12">
        <v>3276502</v>
      </c>
      <c r="L32" s="13">
        <v>105</v>
      </c>
      <c r="M32" s="12"/>
      <c r="N32" s="12"/>
      <c r="O32" s="12"/>
    </row>
    <row r="33" spans="1:15" s="4" customFormat="1" ht="11.25" customHeight="1">
      <c r="A33" s="7">
        <v>106</v>
      </c>
      <c r="B33" s="3" t="s">
        <v>18</v>
      </c>
      <c r="C33" s="3"/>
      <c r="D33" s="11" t="s">
        <v>311</v>
      </c>
      <c r="E33" s="12">
        <v>690034</v>
      </c>
      <c r="F33" s="12">
        <v>2866553</v>
      </c>
      <c r="G33" s="12">
        <v>30892836</v>
      </c>
      <c r="H33" s="12">
        <v>28429862</v>
      </c>
      <c r="I33" s="12">
        <v>15116598</v>
      </c>
      <c r="J33" s="12">
        <v>13313264</v>
      </c>
      <c r="K33" s="12">
        <v>1751708</v>
      </c>
      <c r="L33" s="13">
        <v>106</v>
      </c>
      <c r="M33" s="12"/>
      <c r="N33" s="12"/>
      <c r="O33" s="12"/>
    </row>
    <row r="34" spans="1:15" s="4" customFormat="1" ht="11.25" customHeight="1">
      <c r="A34" s="7">
        <v>107</v>
      </c>
      <c r="B34" s="3" t="s">
        <v>10</v>
      </c>
      <c r="C34" s="3"/>
      <c r="D34" s="11" t="s">
        <v>311</v>
      </c>
      <c r="E34" s="12">
        <v>936441</v>
      </c>
      <c r="F34" s="12">
        <v>1430900</v>
      </c>
      <c r="G34" s="12">
        <v>24848422</v>
      </c>
      <c r="H34" s="12">
        <v>23112456</v>
      </c>
      <c r="I34" s="12">
        <v>8995104</v>
      </c>
      <c r="J34" s="12">
        <v>14117352</v>
      </c>
      <c r="K34" s="12">
        <v>1114520</v>
      </c>
      <c r="L34" s="13">
        <v>107</v>
      </c>
      <c r="M34" s="12"/>
      <c r="N34" s="12"/>
      <c r="O34" s="12"/>
    </row>
    <row r="35" spans="1:15" s="4" customFormat="1" ht="11.25" customHeight="1">
      <c r="A35" s="7">
        <v>108</v>
      </c>
      <c r="B35" s="3" t="s">
        <v>11</v>
      </c>
      <c r="C35" s="3"/>
      <c r="D35" s="11" t="s">
        <v>311</v>
      </c>
      <c r="E35" s="12">
        <v>615539</v>
      </c>
      <c r="F35" s="12">
        <v>3325105</v>
      </c>
      <c r="G35" s="12">
        <v>39872545</v>
      </c>
      <c r="H35" s="12">
        <v>37005042</v>
      </c>
      <c r="I35" s="12">
        <v>19722513</v>
      </c>
      <c r="J35" s="12">
        <v>17282529</v>
      </c>
      <c r="K35" s="12">
        <v>2109642</v>
      </c>
      <c r="L35" s="13">
        <v>108</v>
      </c>
      <c r="M35" s="12"/>
      <c r="N35" s="12"/>
      <c r="O35" s="12"/>
    </row>
    <row r="36" spans="1:15" s="4" customFormat="1" ht="11.25" customHeight="1">
      <c r="A36" s="7">
        <v>109</v>
      </c>
      <c r="B36" s="14" t="s">
        <v>4</v>
      </c>
      <c r="C36" s="14"/>
      <c r="D36" s="16">
        <f>SUM(D27:D35)</f>
        <v>536788</v>
      </c>
      <c r="E36" s="17">
        <f>SUM(E27:E35)</f>
        <v>8268054</v>
      </c>
      <c r="F36" s="17">
        <f aca="true" t="shared" si="1" ref="F36:K36">SUM(F27:F35)</f>
        <v>21545485</v>
      </c>
      <c r="G36" s="17">
        <f t="shared" si="1"/>
        <v>250430279</v>
      </c>
      <c r="H36" s="17">
        <f t="shared" si="1"/>
        <v>228613311</v>
      </c>
      <c r="I36" s="17">
        <f t="shared" si="1"/>
        <v>119174707</v>
      </c>
      <c r="J36" s="17">
        <f t="shared" si="1"/>
        <v>109438604</v>
      </c>
      <c r="K36" s="17">
        <f t="shared" si="1"/>
        <v>16639533</v>
      </c>
      <c r="L36" s="13">
        <v>109</v>
      </c>
      <c r="M36" s="17"/>
      <c r="N36" s="17"/>
      <c r="O36" s="17"/>
    </row>
    <row r="37" spans="1:15" s="4" customFormat="1" ht="11.25" customHeight="1">
      <c r="A37" s="7">
        <v>110</v>
      </c>
      <c r="B37" s="20" t="s">
        <v>6</v>
      </c>
      <c r="C37" s="20"/>
      <c r="D37" s="16">
        <f>D23+D36</f>
        <v>2664466</v>
      </c>
      <c r="E37" s="17">
        <f>E23+E36</f>
        <v>10068169</v>
      </c>
      <c r="F37" s="17">
        <f aca="true" t="shared" si="2" ref="F37:K37">F23+F36</f>
        <v>25768486</v>
      </c>
      <c r="G37" s="17">
        <f t="shared" si="2"/>
        <v>289050334</v>
      </c>
      <c r="H37" s="17">
        <f t="shared" si="2"/>
        <v>259007846</v>
      </c>
      <c r="I37" s="17">
        <f t="shared" si="2"/>
        <v>124225680</v>
      </c>
      <c r="J37" s="17">
        <f t="shared" si="2"/>
        <v>134782166</v>
      </c>
      <c r="K37" s="17">
        <f t="shared" si="2"/>
        <v>21151498</v>
      </c>
      <c r="L37" s="13">
        <v>110</v>
      </c>
      <c r="M37" s="17"/>
      <c r="N37" s="17"/>
      <c r="O37" s="17"/>
    </row>
    <row r="38" spans="1:16" s="6" customFormat="1" ht="18.75" customHeight="1">
      <c r="A38" s="433" t="s">
        <v>386</v>
      </c>
      <c r="B38" s="433"/>
      <c r="C38" s="433"/>
      <c r="D38" s="433"/>
      <c r="E38" s="433"/>
      <c r="F38" s="433"/>
      <c r="G38" s="433" t="s">
        <v>386</v>
      </c>
      <c r="H38" s="433"/>
      <c r="I38" s="433"/>
      <c r="J38" s="433"/>
      <c r="K38" s="433"/>
      <c r="L38" s="433"/>
      <c r="M38" s="88"/>
      <c r="N38" s="88"/>
      <c r="O38" s="88"/>
      <c r="P38" s="88"/>
    </row>
    <row r="39" spans="1:16" s="6" customFormat="1" ht="14.25" customHeight="1">
      <c r="A39" s="315"/>
      <c r="B39" s="315"/>
      <c r="C39" s="315"/>
      <c r="D39" s="315"/>
      <c r="E39" s="315"/>
      <c r="F39" s="315"/>
      <c r="G39" s="315"/>
      <c r="H39" s="315"/>
      <c r="I39" s="315"/>
      <c r="J39" s="315"/>
      <c r="K39" s="315"/>
      <c r="L39" s="315"/>
      <c r="M39" s="88"/>
      <c r="N39" s="88"/>
      <c r="O39" s="88"/>
      <c r="P39" s="88"/>
    </row>
    <row r="40" spans="1:16" s="4" customFormat="1" ht="9.75" customHeight="1">
      <c r="A40" s="7" t="s">
        <v>7</v>
      </c>
      <c r="B40" s="8" t="s">
        <v>8</v>
      </c>
      <c r="C40" s="8"/>
      <c r="D40" s="10"/>
      <c r="E40" s="9"/>
      <c r="F40" s="9"/>
      <c r="G40" s="9"/>
      <c r="H40" s="9"/>
      <c r="I40" s="9"/>
      <c r="J40" s="9"/>
      <c r="K40" s="12"/>
      <c r="L40" s="9"/>
      <c r="M40" s="9"/>
      <c r="N40" s="9"/>
      <c r="O40" s="9"/>
      <c r="P40" s="9"/>
    </row>
    <row r="41" spans="1:15" s="4" customFormat="1" ht="11.25" customHeight="1">
      <c r="A41" s="7">
        <v>111</v>
      </c>
      <c r="B41" s="3" t="s">
        <v>25</v>
      </c>
      <c r="C41" s="3"/>
      <c r="D41" s="11">
        <v>2073160</v>
      </c>
      <c r="E41" s="12">
        <v>2807773</v>
      </c>
      <c r="F41" s="12">
        <v>15113183</v>
      </c>
      <c r="G41" s="12">
        <v>51793591</v>
      </c>
      <c r="H41" s="12">
        <v>43164323</v>
      </c>
      <c r="I41" s="12">
        <v>16373284</v>
      </c>
      <c r="J41" s="12">
        <v>26791039</v>
      </c>
      <c r="K41" s="12">
        <v>5576050</v>
      </c>
      <c r="L41" s="13">
        <v>111</v>
      </c>
      <c r="M41" s="12"/>
      <c r="N41" s="12"/>
      <c r="O41" s="12"/>
    </row>
    <row r="42" spans="1:15" s="4" customFormat="1" ht="11.25" customHeight="1">
      <c r="A42" s="7">
        <v>112</v>
      </c>
      <c r="B42" s="3" t="s">
        <v>20</v>
      </c>
      <c r="C42" s="3"/>
      <c r="D42" s="11" t="s">
        <v>311</v>
      </c>
      <c r="E42" s="12">
        <v>980606</v>
      </c>
      <c r="F42" s="12">
        <v>828283</v>
      </c>
      <c r="G42" s="12">
        <v>11170975</v>
      </c>
      <c r="H42" s="12">
        <v>9960547</v>
      </c>
      <c r="I42" s="12">
        <v>3293616</v>
      </c>
      <c r="J42" s="12">
        <v>6666931</v>
      </c>
      <c r="K42" s="12">
        <v>1065000</v>
      </c>
      <c r="L42" s="13">
        <v>112</v>
      </c>
      <c r="M42" s="12"/>
      <c r="N42" s="12"/>
      <c r="O42" s="12"/>
    </row>
    <row r="43" spans="1:15" s="4" customFormat="1" ht="11.25" customHeight="1">
      <c r="A43" s="7">
        <v>113</v>
      </c>
      <c r="B43" s="3" t="s">
        <v>21</v>
      </c>
      <c r="C43" s="3"/>
      <c r="D43" s="11">
        <v>675616</v>
      </c>
      <c r="E43" s="12">
        <v>824080</v>
      </c>
      <c r="F43" s="12">
        <v>235585</v>
      </c>
      <c r="G43" s="12">
        <v>11567470</v>
      </c>
      <c r="H43" s="12">
        <v>8741243</v>
      </c>
      <c r="I43" s="12">
        <v>935444</v>
      </c>
      <c r="J43" s="12">
        <v>7805799</v>
      </c>
      <c r="K43" s="12">
        <v>1655560</v>
      </c>
      <c r="L43" s="13">
        <v>113</v>
      </c>
      <c r="M43" s="12"/>
      <c r="N43" s="12"/>
      <c r="O43" s="12"/>
    </row>
    <row r="44" spans="1:15" s="4" customFormat="1" ht="11.25" customHeight="1">
      <c r="A44" s="7">
        <v>114</v>
      </c>
      <c r="B44" s="3" t="s">
        <v>22</v>
      </c>
      <c r="C44" s="3"/>
      <c r="D44" s="11">
        <v>401470</v>
      </c>
      <c r="E44" s="12">
        <v>166741</v>
      </c>
      <c r="F44" s="12">
        <v>1031561</v>
      </c>
      <c r="G44" s="12">
        <v>9119768</v>
      </c>
      <c r="H44" s="12">
        <v>7514511</v>
      </c>
      <c r="I44" s="12">
        <v>4953416</v>
      </c>
      <c r="J44" s="12">
        <v>2561095</v>
      </c>
      <c r="K44" s="12">
        <v>785089</v>
      </c>
      <c r="L44" s="13">
        <v>114</v>
      </c>
      <c r="M44" s="12"/>
      <c r="N44" s="12"/>
      <c r="O44" s="12"/>
    </row>
    <row r="45" spans="1:15" s="4" customFormat="1" ht="11.25" customHeight="1">
      <c r="A45" s="7">
        <v>115</v>
      </c>
      <c r="B45" s="14" t="s">
        <v>4</v>
      </c>
      <c r="C45" s="14"/>
      <c r="D45" s="16">
        <f>SUM(D41:D44)</f>
        <v>3150246</v>
      </c>
      <c r="E45" s="17">
        <f>SUM(E41:E44)</f>
        <v>4779200</v>
      </c>
      <c r="F45" s="17">
        <f aca="true" t="shared" si="3" ref="F45:K45">SUM(F41:F44)</f>
        <v>17208612</v>
      </c>
      <c r="G45" s="17">
        <f t="shared" si="3"/>
        <v>83651804</v>
      </c>
      <c r="H45" s="17">
        <f t="shared" si="3"/>
        <v>69380624</v>
      </c>
      <c r="I45" s="17">
        <f t="shared" si="3"/>
        <v>25555760</v>
      </c>
      <c r="J45" s="17">
        <f t="shared" si="3"/>
        <v>43824864</v>
      </c>
      <c r="K45" s="17">
        <f t="shared" si="3"/>
        <v>9081699</v>
      </c>
      <c r="L45" s="13">
        <v>115</v>
      </c>
      <c r="M45" s="17"/>
      <c r="N45" s="17"/>
      <c r="O45" s="17"/>
    </row>
    <row r="46" spans="1:15" s="4" customFormat="1" ht="12" customHeight="1">
      <c r="A46" s="7"/>
      <c r="B46" s="2"/>
      <c r="C46" s="2"/>
      <c r="D46" s="11"/>
      <c r="E46" s="12"/>
      <c r="F46" s="12"/>
      <c r="G46" s="12"/>
      <c r="H46" s="12"/>
      <c r="I46" s="12"/>
      <c r="J46" s="12"/>
      <c r="K46" s="12"/>
      <c r="L46" s="13"/>
      <c r="M46" s="12"/>
      <c r="N46" s="12"/>
      <c r="O46" s="12"/>
    </row>
    <row r="47" spans="1:15" s="4" customFormat="1" ht="12" customHeight="1">
      <c r="A47" s="7" t="s">
        <v>7</v>
      </c>
      <c r="B47" s="8" t="s">
        <v>23</v>
      </c>
      <c r="C47" s="8"/>
      <c r="D47" s="18"/>
      <c r="E47" s="19"/>
      <c r="F47" s="19"/>
      <c r="G47" s="19"/>
      <c r="H47" s="19"/>
      <c r="I47" s="19"/>
      <c r="J47" s="19"/>
      <c r="K47" s="12"/>
      <c r="L47" s="9" t="s">
        <v>7</v>
      </c>
      <c r="M47" s="19"/>
      <c r="N47" s="19"/>
      <c r="O47" s="19"/>
    </row>
    <row r="48" spans="1:15" s="4" customFormat="1" ht="11.25" customHeight="1">
      <c r="A48" s="7">
        <v>116</v>
      </c>
      <c r="B48" s="3" t="s">
        <v>24</v>
      </c>
      <c r="C48" s="3"/>
      <c r="D48" s="11">
        <v>1105553</v>
      </c>
      <c r="E48" s="12">
        <v>557066</v>
      </c>
      <c r="F48" s="12">
        <v>4323621</v>
      </c>
      <c r="G48" s="12">
        <v>33703652</v>
      </c>
      <c r="H48" s="12">
        <v>30783177</v>
      </c>
      <c r="I48" s="12">
        <v>17350347</v>
      </c>
      <c r="J48" s="12">
        <v>13432830</v>
      </c>
      <c r="K48" s="12">
        <v>1355266</v>
      </c>
      <c r="L48" s="13">
        <v>116</v>
      </c>
      <c r="M48" s="12"/>
      <c r="N48" s="12"/>
      <c r="O48" s="12"/>
    </row>
    <row r="49" spans="1:15" s="4" customFormat="1" ht="11.25" customHeight="1">
      <c r="A49" s="7">
        <v>117</v>
      </c>
      <c r="B49" s="3" t="s">
        <v>25</v>
      </c>
      <c r="C49" s="3"/>
      <c r="D49" s="11">
        <v>297286</v>
      </c>
      <c r="E49" s="12">
        <v>1839002</v>
      </c>
      <c r="F49" s="12">
        <v>6543567</v>
      </c>
      <c r="G49" s="12">
        <v>68153859</v>
      </c>
      <c r="H49" s="12">
        <v>63893636</v>
      </c>
      <c r="I49" s="12">
        <v>41789898</v>
      </c>
      <c r="J49" s="12">
        <v>22103738</v>
      </c>
      <c r="K49" s="12">
        <v>3205485</v>
      </c>
      <c r="L49" s="13">
        <v>117</v>
      </c>
      <c r="M49" s="12"/>
      <c r="N49" s="12"/>
      <c r="O49" s="12"/>
    </row>
    <row r="50" spans="1:15" s="4" customFormat="1" ht="11.25" customHeight="1">
      <c r="A50" s="7">
        <v>118</v>
      </c>
      <c r="B50" s="3" t="s">
        <v>310</v>
      </c>
      <c r="C50" s="3"/>
      <c r="D50" s="11">
        <v>935218</v>
      </c>
      <c r="E50" s="12">
        <v>498994</v>
      </c>
      <c r="F50" s="12">
        <v>2470684</v>
      </c>
      <c r="G50" s="12">
        <v>19804698</v>
      </c>
      <c r="H50" s="12">
        <v>17835276</v>
      </c>
      <c r="I50" s="12">
        <v>13458557</v>
      </c>
      <c r="J50" s="12">
        <v>4376719</v>
      </c>
      <c r="K50" s="12">
        <v>752816</v>
      </c>
      <c r="L50" s="13">
        <v>118</v>
      </c>
      <c r="M50" s="12"/>
      <c r="N50" s="12"/>
      <c r="O50" s="12"/>
    </row>
    <row r="51" spans="1:15" s="4" customFormat="1" ht="11.25" customHeight="1">
      <c r="A51" s="7">
        <v>119</v>
      </c>
      <c r="B51" s="3" t="s">
        <v>26</v>
      </c>
      <c r="C51" s="3"/>
      <c r="D51" s="11">
        <v>11017</v>
      </c>
      <c r="E51" s="12">
        <v>1184014</v>
      </c>
      <c r="F51" s="12">
        <v>2528297</v>
      </c>
      <c r="G51" s="12">
        <v>27083328</v>
      </c>
      <c r="H51" s="12">
        <v>25811365</v>
      </c>
      <c r="I51" s="12">
        <v>17754221</v>
      </c>
      <c r="J51" s="12">
        <v>8057144</v>
      </c>
      <c r="K51" s="12">
        <v>696263</v>
      </c>
      <c r="L51" s="13">
        <v>119</v>
      </c>
      <c r="M51" s="12"/>
      <c r="N51" s="12"/>
      <c r="O51" s="12"/>
    </row>
    <row r="52" spans="1:15" s="4" customFormat="1" ht="11.25" customHeight="1">
      <c r="A52" s="7">
        <v>120</v>
      </c>
      <c r="B52" s="3" t="s">
        <v>27</v>
      </c>
      <c r="C52" s="3"/>
      <c r="D52" s="11">
        <v>150318</v>
      </c>
      <c r="E52" s="12">
        <v>1978440</v>
      </c>
      <c r="F52" s="12">
        <v>2298466</v>
      </c>
      <c r="G52" s="12">
        <v>43076583</v>
      </c>
      <c r="H52" s="12">
        <v>40032542</v>
      </c>
      <c r="I52" s="12">
        <v>21307288</v>
      </c>
      <c r="J52" s="12">
        <v>18725254</v>
      </c>
      <c r="K52" s="12">
        <v>2104634</v>
      </c>
      <c r="L52" s="13">
        <v>120</v>
      </c>
      <c r="M52" s="12"/>
      <c r="N52" s="12"/>
      <c r="O52" s="12"/>
    </row>
    <row r="53" spans="1:15" s="4" customFormat="1" ht="11.25" customHeight="1">
      <c r="A53" s="7">
        <v>121</v>
      </c>
      <c r="B53" s="3" t="s">
        <v>28</v>
      </c>
      <c r="C53" s="3"/>
      <c r="D53" s="11">
        <v>1367698</v>
      </c>
      <c r="E53" s="12">
        <v>629675</v>
      </c>
      <c r="F53" s="12">
        <v>1461265</v>
      </c>
      <c r="G53" s="12">
        <v>16774217</v>
      </c>
      <c r="H53" s="12">
        <v>14553643</v>
      </c>
      <c r="I53" s="12">
        <v>7717364</v>
      </c>
      <c r="J53" s="12">
        <v>6836279</v>
      </c>
      <c r="K53" s="12">
        <v>660431</v>
      </c>
      <c r="L53" s="13">
        <v>121</v>
      </c>
      <c r="M53" s="12"/>
      <c r="N53" s="12"/>
      <c r="O53" s="12"/>
    </row>
    <row r="54" spans="1:15" s="4" customFormat="1" ht="11.25" customHeight="1">
      <c r="A54" s="7">
        <v>122</v>
      </c>
      <c r="B54" s="3" t="s">
        <v>29</v>
      </c>
      <c r="C54" s="3"/>
      <c r="D54" s="11" t="s">
        <v>311</v>
      </c>
      <c r="E54" s="12">
        <v>594441</v>
      </c>
      <c r="F54" s="12">
        <v>3117470</v>
      </c>
      <c r="G54" s="12">
        <v>33625987</v>
      </c>
      <c r="H54" s="12">
        <v>32309300</v>
      </c>
      <c r="I54" s="12">
        <v>25445976</v>
      </c>
      <c r="J54" s="12">
        <v>6863324</v>
      </c>
      <c r="K54" s="12">
        <v>883802</v>
      </c>
      <c r="L54" s="13">
        <v>122</v>
      </c>
      <c r="M54" s="12"/>
      <c r="N54" s="12"/>
      <c r="O54" s="12"/>
    </row>
    <row r="55" spans="1:15" s="4" customFormat="1" ht="11.25" customHeight="1">
      <c r="A55" s="7">
        <v>123</v>
      </c>
      <c r="B55" s="3" t="s">
        <v>30</v>
      </c>
      <c r="C55" s="3"/>
      <c r="D55" s="11">
        <v>1010499</v>
      </c>
      <c r="E55" s="12">
        <v>412797</v>
      </c>
      <c r="F55" s="12">
        <v>3325669</v>
      </c>
      <c r="G55" s="12">
        <v>32319851</v>
      </c>
      <c r="H55" s="12">
        <v>30565495</v>
      </c>
      <c r="I55" s="12">
        <v>23053719</v>
      </c>
      <c r="J55" s="12">
        <v>7511776</v>
      </c>
      <c r="K55" s="12">
        <v>432761</v>
      </c>
      <c r="L55" s="13">
        <v>123</v>
      </c>
      <c r="M55" s="12"/>
      <c r="N55" s="12"/>
      <c r="O55" s="12"/>
    </row>
    <row r="56" spans="1:15" s="4" customFormat="1" ht="11.25" customHeight="1">
      <c r="A56" s="7">
        <v>124</v>
      </c>
      <c r="B56" s="3" t="s">
        <v>31</v>
      </c>
      <c r="C56" s="3"/>
      <c r="D56" s="11">
        <v>317063</v>
      </c>
      <c r="E56" s="12">
        <v>670112</v>
      </c>
      <c r="F56" s="12">
        <v>2254632</v>
      </c>
      <c r="G56" s="12">
        <v>27779128</v>
      </c>
      <c r="H56" s="12">
        <v>26130591</v>
      </c>
      <c r="I56" s="12">
        <v>17630257</v>
      </c>
      <c r="J56" s="12">
        <v>8500334</v>
      </c>
      <c r="K56" s="12">
        <v>994643</v>
      </c>
      <c r="L56" s="13">
        <v>124</v>
      </c>
      <c r="M56" s="12"/>
      <c r="N56" s="12"/>
      <c r="O56" s="12"/>
    </row>
    <row r="57" spans="1:15" s="4" customFormat="1" ht="11.25" customHeight="1">
      <c r="A57" s="7">
        <v>125</v>
      </c>
      <c r="B57" s="3" t="s">
        <v>32</v>
      </c>
      <c r="C57" s="3"/>
      <c r="D57" s="11">
        <v>1126425</v>
      </c>
      <c r="E57" s="12">
        <v>806795</v>
      </c>
      <c r="F57" s="12">
        <v>2705310</v>
      </c>
      <c r="G57" s="12">
        <v>41879942</v>
      </c>
      <c r="H57" s="12">
        <v>38953148</v>
      </c>
      <c r="I57" s="12">
        <v>26047623</v>
      </c>
      <c r="J57" s="12">
        <v>12905525</v>
      </c>
      <c r="K57" s="12">
        <v>1355132</v>
      </c>
      <c r="L57" s="13">
        <v>125</v>
      </c>
      <c r="M57" s="12"/>
      <c r="N57" s="12"/>
      <c r="O57" s="12"/>
    </row>
    <row r="58" spans="1:15" s="4" customFormat="1" ht="11.25" customHeight="1">
      <c r="A58" s="7">
        <v>126</v>
      </c>
      <c r="B58" s="14" t="s">
        <v>4</v>
      </c>
      <c r="C58" s="14"/>
      <c r="D58" s="16">
        <f>SUM(D48:D57)</f>
        <v>6321077</v>
      </c>
      <c r="E58" s="17">
        <f>SUM(E48:E57)</f>
        <v>9171336</v>
      </c>
      <c r="F58" s="17">
        <f aca="true" t="shared" si="4" ref="F58:K58">SUM(F48:F57)</f>
        <v>31028981</v>
      </c>
      <c r="G58" s="17">
        <f t="shared" si="4"/>
        <v>344201245</v>
      </c>
      <c r="H58" s="17">
        <f t="shared" si="4"/>
        <v>320868173</v>
      </c>
      <c r="I58" s="17">
        <f t="shared" si="4"/>
        <v>211555250</v>
      </c>
      <c r="J58" s="17">
        <f t="shared" si="4"/>
        <v>109312923</v>
      </c>
      <c r="K58" s="17">
        <f t="shared" si="4"/>
        <v>12441233</v>
      </c>
      <c r="L58" s="13">
        <v>126</v>
      </c>
      <c r="M58" s="17"/>
      <c r="N58" s="17"/>
      <c r="O58" s="17"/>
    </row>
    <row r="59" spans="1:15" s="4" customFormat="1" ht="11.25" customHeight="1">
      <c r="A59" s="7">
        <v>127</v>
      </c>
      <c r="B59" s="20" t="s">
        <v>19</v>
      </c>
      <c r="C59" s="20"/>
      <c r="D59" s="16">
        <f>D45+D58</f>
        <v>9471323</v>
      </c>
      <c r="E59" s="17">
        <f>E45+E58</f>
        <v>13950536</v>
      </c>
      <c r="F59" s="17">
        <f aca="true" t="shared" si="5" ref="F59:K59">F45+F58</f>
        <v>48237593</v>
      </c>
      <c r="G59" s="17">
        <f t="shared" si="5"/>
        <v>427853049</v>
      </c>
      <c r="H59" s="17">
        <f t="shared" si="5"/>
        <v>390248797</v>
      </c>
      <c r="I59" s="17">
        <f t="shared" si="5"/>
        <v>237111010</v>
      </c>
      <c r="J59" s="17">
        <f t="shared" si="5"/>
        <v>153137787</v>
      </c>
      <c r="K59" s="17">
        <f t="shared" si="5"/>
        <v>21522932</v>
      </c>
      <c r="L59" s="13">
        <v>127</v>
      </c>
      <c r="M59" s="17"/>
      <c r="N59" s="17"/>
      <c r="O59" s="17"/>
    </row>
    <row r="60" spans="1:12" ht="9.75" customHeight="1">
      <c r="A60" s="7"/>
      <c r="B60" s="3"/>
      <c r="C60" s="3"/>
      <c r="E60" s="123"/>
      <c r="L60" s="7"/>
    </row>
    <row r="61" spans="1:12" ht="9.75" customHeight="1">
      <c r="A61" s="422" t="s">
        <v>33</v>
      </c>
      <c r="B61" s="422"/>
      <c r="C61" s="422"/>
      <c r="D61" s="422"/>
      <c r="E61" s="422"/>
      <c r="F61" s="422"/>
      <c r="G61" s="422"/>
      <c r="H61" s="422"/>
      <c r="I61" s="422"/>
      <c r="L61" s="7"/>
    </row>
    <row r="62" spans="1:12" s="212" customFormat="1" ht="9.75" customHeight="1">
      <c r="A62" s="335" t="s">
        <v>136</v>
      </c>
      <c r="B62" s="335"/>
      <c r="C62" s="335"/>
      <c r="D62" s="335"/>
      <c r="E62" s="335"/>
      <c r="F62" s="335"/>
      <c r="G62" s="335"/>
      <c r="H62" s="215"/>
      <c r="I62" s="215"/>
      <c r="L62" s="216"/>
    </row>
    <row r="63" spans="1:12" s="212" customFormat="1" ht="9.75" customHeight="1">
      <c r="A63" s="335"/>
      <c r="B63" s="335"/>
      <c r="C63" s="335"/>
      <c r="D63" s="335"/>
      <c r="E63" s="335"/>
      <c r="F63" s="335"/>
      <c r="G63" s="335"/>
      <c r="L63" s="216"/>
    </row>
    <row r="64" spans="1:12" ht="9.75" customHeight="1">
      <c r="A64" s="7"/>
      <c r="B64" s="3"/>
      <c r="C64" s="3"/>
      <c r="L64" s="7"/>
    </row>
    <row r="65" spans="1:12" ht="9.75" customHeight="1">
      <c r="A65" s="7"/>
      <c r="B65" s="3"/>
      <c r="C65" s="3"/>
      <c r="L65" s="7"/>
    </row>
    <row r="66" spans="1:12" ht="9.75" customHeight="1">
      <c r="A66" s="7"/>
      <c r="B66" s="3"/>
      <c r="C66" s="3"/>
      <c r="L66" s="7"/>
    </row>
    <row r="67" spans="1:12" ht="9.75" customHeight="1">
      <c r="A67" s="7"/>
      <c r="B67" s="14"/>
      <c r="C67" s="14"/>
      <c r="L67" s="7"/>
    </row>
    <row r="68" ht="9.75" customHeight="1">
      <c r="L68" s="7"/>
    </row>
    <row r="69" spans="1:12" s="52" customFormat="1" ht="9.75" customHeight="1">
      <c r="A69" s="223"/>
      <c r="L69" s="147"/>
    </row>
    <row r="70" spans="1:12" s="52" customFormat="1" ht="9.75" customHeight="1">
      <c r="A70" s="223"/>
      <c r="L70" s="147"/>
    </row>
    <row r="71" spans="1:12" ht="9.75" customHeight="1">
      <c r="A71" s="7"/>
      <c r="B71" s="3"/>
      <c r="C71" s="3"/>
      <c r="L71" s="7"/>
    </row>
    <row r="72" spans="1:12" ht="9.75" customHeight="1">
      <c r="A72" s="7"/>
      <c r="B72" s="3"/>
      <c r="C72" s="3"/>
      <c r="L72" s="7"/>
    </row>
    <row r="73" spans="1:12" ht="9.75" customHeight="1">
      <c r="A73" s="7"/>
      <c r="B73" s="3"/>
      <c r="C73" s="3"/>
      <c r="L73" s="7"/>
    </row>
    <row r="74" spans="1:12" ht="9.75" customHeight="1">
      <c r="A74" s="7"/>
      <c r="B74" s="3"/>
      <c r="C74" s="3"/>
      <c r="L74" s="7"/>
    </row>
    <row r="75" spans="1:12" ht="9.75" customHeight="1">
      <c r="A75" s="7"/>
      <c r="B75" s="3"/>
      <c r="C75" s="3"/>
      <c r="L75" s="7"/>
    </row>
    <row r="76" spans="1:12" ht="9.75" customHeight="1">
      <c r="A76" s="7"/>
      <c r="B76" s="3"/>
      <c r="C76" s="3"/>
      <c r="L76" s="7"/>
    </row>
    <row r="77" spans="1:12" ht="9.75" customHeight="1">
      <c r="A77" s="7"/>
      <c r="B77" s="14"/>
      <c r="C77" s="14"/>
      <c r="L77" s="7"/>
    </row>
    <row r="78" spans="1:12" ht="9.75" customHeight="1">
      <c r="A78" s="7"/>
      <c r="B78" s="20"/>
      <c r="C78" s="20"/>
      <c r="L78" s="7"/>
    </row>
    <row r="79" spans="1:3" ht="7.5" customHeight="1">
      <c r="A79" s="198"/>
      <c r="B79" s="4"/>
      <c r="C79" s="4"/>
    </row>
    <row r="80" spans="1:12" s="107" customFormat="1" ht="8.25">
      <c r="A80" s="212"/>
      <c r="L80" s="212"/>
    </row>
  </sheetData>
  <sheetProtection/>
  <mergeCells count="23">
    <mergeCell ref="E1:F1"/>
    <mergeCell ref="H6:K7"/>
    <mergeCell ref="B5:C16"/>
    <mergeCell ref="I13:J14"/>
    <mergeCell ref="G18:L18"/>
    <mergeCell ref="A38:F38"/>
    <mergeCell ref="G38:L38"/>
    <mergeCell ref="G1:H1"/>
    <mergeCell ref="B2:F2"/>
    <mergeCell ref="G2:J2"/>
    <mergeCell ref="B3:F3"/>
    <mergeCell ref="G3:I3"/>
    <mergeCell ref="K8:K15"/>
    <mergeCell ref="A18:F18"/>
    <mergeCell ref="D6:D15"/>
    <mergeCell ref="E5:F12"/>
    <mergeCell ref="F13:F15"/>
    <mergeCell ref="A63:G63"/>
    <mergeCell ref="A61:I61"/>
    <mergeCell ref="A62:G62"/>
    <mergeCell ref="H8:J12"/>
    <mergeCell ref="H5:I5"/>
    <mergeCell ref="G6:G15"/>
  </mergeCells>
  <printOptions/>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&amp;C30</oddFooter>
    <evenFooter>&amp;C31</evenFooter>
  </headerFooter>
</worksheet>
</file>

<file path=xl/worksheets/sheet16.xml><?xml version="1.0" encoding="utf-8"?>
<worksheet xmlns="http://schemas.openxmlformats.org/spreadsheetml/2006/main" xmlns:r="http://schemas.openxmlformats.org/officeDocument/2006/relationships">
  <dimension ref="A1:M83"/>
  <sheetViews>
    <sheetView workbookViewId="0" topLeftCell="A1">
      <selection activeCell="A84" sqref="A84"/>
    </sheetView>
  </sheetViews>
  <sheetFormatPr defaultColWidth="9.140625" defaultRowHeight="12.75"/>
  <cols>
    <col min="1" max="1" width="3.7109375" style="198" customWidth="1"/>
    <col min="2" max="2" width="31.00390625" style="4" customWidth="1"/>
    <col min="3" max="3" width="0.85546875" style="4" customWidth="1"/>
    <col min="4" max="6" width="21.421875" style="4" customWidth="1"/>
    <col min="7" max="9" width="17.140625" style="0" customWidth="1"/>
    <col min="10" max="10" width="16.7109375" style="271" customWidth="1"/>
    <col min="11" max="11" width="17.140625" style="0" customWidth="1"/>
    <col min="12" max="12" width="6.8515625" style="232" customWidth="1"/>
    <col min="13" max="16384" width="9.140625" style="4" customWidth="1"/>
  </cols>
  <sheetData>
    <row r="1" spans="1:12" ht="12" customHeight="1">
      <c r="A1" s="407"/>
      <c r="B1" s="407"/>
      <c r="C1" s="407"/>
      <c r="D1" s="407"/>
      <c r="E1" s="407"/>
      <c r="F1" s="407"/>
      <c r="G1" s="407"/>
      <c r="H1" s="407"/>
      <c r="I1" s="407"/>
      <c r="J1" s="407"/>
      <c r="K1" s="407"/>
      <c r="L1" s="407"/>
    </row>
    <row r="2" spans="1:12" ht="12" customHeight="1">
      <c r="A2" s="60"/>
      <c r="B2" s="50"/>
      <c r="C2" s="50"/>
      <c r="D2" s="50"/>
      <c r="E2" s="393" t="s">
        <v>191</v>
      </c>
      <c r="F2" s="393"/>
      <c r="G2" s="192" t="s">
        <v>192</v>
      </c>
      <c r="H2" s="393"/>
      <c r="I2" s="393"/>
      <c r="J2" s="256"/>
      <c r="K2" s="192"/>
      <c r="L2" s="198"/>
    </row>
    <row r="3" spans="1:12" ht="12" customHeight="1">
      <c r="A3" s="227"/>
      <c r="B3" s="393" t="s">
        <v>193</v>
      </c>
      <c r="C3" s="393"/>
      <c r="D3" s="393"/>
      <c r="E3" s="393"/>
      <c r="F3" s="393"/>
      <c r="G3" s="394" t="s">
        <v>194</v>
      </c>
      <c r="H3" s="394"/>
      <c r="I3" s="394"/>
      <c r="J3" s="257"/>
      <c r="K3" s="4"/>
      <c r="L3" s="198"/>
    </row>
    <row r="4" spans="1:12" ht="12" customHeight="1">
      <c r="A4" s="227"/>
      <c r="B4" s="393" t="s">
        <v>395</v>
      </c>
      <c r="C4" s="393"/>
      <c r="D4" s="393"/>
      <c r="E4" s="393"/>
      <c r="F4" s="393"/>
      <c r="G4" s="408" t="s">
        <v>195</v>
      </c>
      <c r="H4" s="408"/>
      <c r="I4" s="63"/>
      <c r="J4" s="258"/>
      <c r="K4" s="4"/>
      <c r="L4" s="198"/>
    </row>
    <row r="5" spans="1:12" ht="12" customHeight="1">
      <c r="A5" s="227"/>
      <c r="B5" s="191"/>
      <c r="C5" s="191"/>
      <c r="D5" s="191"/>
      <c r="E5" s="191"/>
      <c r="F5" s="191" t="s">
        <v>329</v>
      </c>
      <c r="G5" s="62" t="s">
        <v>1</v>
      </c>
      <c r="H5" s="63"/>
      <c r="I5" s="63"/>
      <c r="J5" s="258"/>
      <c r="K5" s="4"/>
      <c r="L5" s="198"/>
    </row>
    <row r="6" spans="2:12" ht="12" customHeight="1">
      <c r="B6" s="86"/>
      <c r="C6" s="86"/>
      <c r="D6" s="86"/>
      <c r="E6" s="86"/>
      <c r="F6" s="87" t="s">
        <v>2</v>
      </c>
      <c r="G6" s="50" t="s">
        <v>41</v>
      </c>
      <c r="H6" s="50"/>
      <c r="I6" s="4"/>
      <c r="J6" s="257"/>
      <c r="K6" s="4"/>
      <c r="L6" s="198"/>
    </row>
    <row r="7" spans="1:13" s="64" customFormat="1" ht="12.75" customHeight="1">
      <c r="A7" s="89" t="s">
        <v>7</v>
      </c>
      <c r="B7" s="409" t="s">
        <v>198</v>
      </c>
      <c r="C7" s="413"/>
      <c r="D7" s="424" t="s">
        <v>280</v>
      </c>
      <c r="E7" s="90" t="s">
        <v>7</v>
      </c>
      <c r="F7" s="91" t="s">
        <v>196</v>
      </c>
      <c r="G7" s="194" t="s">
        <v>333</v>
      </c>
      <c r="H7" s="194"/>
      <c r="I7" s="194"/>
      <c r="J7" s="259"/>
      <c r="K7" s="195" t="s">
        <v>334</v>
      </c>
      <c r="L7" s="441" t="s">
        <v>335</v>
      </c>
      <c r="M7" s="196"/>
    </row>
    <row r="8" spans="1:13" s="64" customFormat="1" ht="12.75" customHeight="1">
      <c r="A8" s="93" t="s">
        <v>7</v>
      </c>
      <c r="B8" s="410"/>
      <c r="C8" s="419"/>
      <c r="D8" s="425"/>
      <c r="E8" s="409" t="s">
        <v>202</v>
      </c>
      <c r="F8" s="413"/>
      <c r="G8" s="419" t="s">
        <v>332</v>
      </c>
      <c r="H8" s="436" t="s">
        <v>330</v>
      </c>
      <c r="I8" s="439"/>
      <c r="J8" s="460" t="s">
        <v>349</v>
      </c>
      <c r="K8" s="463" t="s">
        <v>348</v>
      </c>
      <c r="L8" s="436"/>
      <c r="M8" s="196"/>
    </row>
    <row r="9" spans="1:13" s="64" customFormat="1" ht="9" customHeight="1">
      <c r="A9" s="93" t="s">
        <v>7</v>
      </c>
      <c r="B9" s="410"/>
      <c r="C9" s="419"/>
      <c r="D9" s="425"/>
      <c r="E9" s="410"/>
      <c r="F9" s="419"/>
      <c r="G9" s="415"/>
      <c r="H9" s="436"/>
      <c r="I9" s="439"/>
      <c r="J9" s="461"/>
      <c r="K9" s="464"/>
      <c r="L9" s="436"/>
      <c r="M9" s="196"/>
    </row>
    <row r="10" spans="1:13" s="64" customFormat="1" ht="12.75" customHeight="1">
      <c r="A10" s="93" t="s">
        <v>7</v>
      </c>
      <c r="B10" s="410"/>
      <c r="C10" s="419"/>
      <c r="D10" s="425"/>
      <c r="E10" s="410"/>
      <c r="F10" s="419"/>
      <c r="G10" s="413" t="s">
        <v>331</v>
      </c>
      <c r="H10" s="436"/>
      <c r="I10" s="439"/>
      <c r="J10" s="461"/>
      <c r="K10" s="463" t="s">
        <v>339</v>
      </c>
      <c r="L10" s="436"/>
      <c r="M10" s="196"/>
    </row>
    <row r="11" spans="1:13" s="64" customFormat="1" ht="24" customHeight="1">
      <c r="A11" s="95" t="s">
        <v>175</v>
      </c>
      <c r="B11" s="410"/>
      <c r="C11" s="419"/>
      <c r="D11" s="425"/>
      <c r="E11" s="410"/>
      <c r="F11" s="419"/>
      <c r="G11" s="419"/>
      <c r="H11" s="436"/>
      <c r="I11" s="439"/>
      <c r="J11" s="461"/>
      <c r="K11" s="465"/>
      <c r="L11" s="436"/>
      <c r="M11" s="196"/>
    </row>
    <row r="12" spans="1:13" s="64" customFormat="1" ht="21.75" customHeight="1">
      <c r="A12" s="95" t="s">
        <v>179</v>
      </c>
      <c r="B12" s="410"/>
      <c r="C12" s="419"/>
      <c r="D12" s="425"/>
      <c r="E12" s="410"/>
      <c r="F12" s="419"/>
      <c r="G12" s="419"/>
      <c r="H12" s="436"/>
      <c r="I12" s="439"/>
      <c r="J12" s="461"/>
      <c r="K12" s="465"/>
      <c r="L12" s="436"/>
      <c r="M12" s="196"/>
    </row>
    <row r="13" spans="1:13" s="64" customFormat="1" ht="21.75" customHeight="1">
      <c r="A13" s="93" t="s">
        <v>7</v>
      </c>
      <c r="B13" s="410"/>
      <c r="C13" s="419"/>
      <c r="D13" s="425"/>
      <c r="E13" s="410"/>
      <c r="F13" s="419"/>
      <c r="G13" s="419"/>
      <c r="H13" s="442"/>
      <c r="I13" s="440"/>
      <c r="J13" s="461"/>
      <c r="K13" s="465"/>
      <c r="L13" s="436"/>
      <c r="M13" s="196"/>
    </row>
    <row r="14" spans="1:13" s="64" customFormat="1" ht="12">
      <c r="A14" s="93" t="s">
        <v>7</v>
      </c>
      <c r="B14" s="410"/>
      <c r="C14" s="419"/>
      <c r="D14" s="425"/>
      <c r="E14" s="98" t="s">
        <v>199</v>
      </c>
      <c r="F14" s="409" t="s">
        <v>256</v>
      </c>
      <c r="G14" s="417"/>
      <c r="H14" s="96" t="s">
        <v>199</v>
      </c>
      <c r="I14" s="425" t="s">
        <v>256</v>
      </c>
      <c r="J14" s="461"/>
      <c r="K14" s="465"/>
      <c r="L14" s="436"/>
      <c r="M14" s="196"/>
    </row>
    <row r="15" spans="1:13" s="64" customFormat="1" ht="12">
      <c r="A15" s="93" t="s">
        <v>7</v>
      </c>
      <c r="B15" s="410"/>
      <c r="C15" s="419"/>
      <c r="D15" s="425"/>
      <c r="E15" s="96" t="s">
        <v>200</v>
      </c>
      <c r="F15" s="410"/>
      <c r="G15" s="417"/>
      <c r="H15" s="96" t="s">
        <v>200</v>
      </c>
      <c r="I15" s="425"/>
      <c r="J15" s="461"/>
      <c r="K15" s="465"/>
      <c r="L15" s="436"/>
      <c r="M15" s="196"/>
    </row>
    <row r="16" spans="1:13" s="64" customFormat="1" ht="12">
      <c r="A16" s="93" t="s">
        <v>7</v>
      </c>
      <c r="B16" s="410"/>
      <c r="C16" s="419"/>
      <c r="D16" s="426"/>
      <c r="E16" s="96" t="s">
        <v>201</v>
      </c>
      <c r="F16" s="411"/>
      <c r="G16" s="417"/>
      <c r="H16" s="96" t="s">
        <v>201</v>
      </c>
      <c r="I16" s="454"/>
      <c r="J16" s="462"/>
      <c r="K16" s="464"/>
      <c r="L16" s="436"/>
      <c r="M16" s="196"/>
    </row>
    <row r="17" spans="1:13" s="64" customFormat="1" ht="12">
      <c r="A17" s="101" t="s">
        <v>7</v>
      </c>
      <c r="B17" s="411"/>
      <c r="C17" s="420"/>
      <c r="D17" s="102" t="s">
        <v>42</v>
      </c>
      <c r="E17" s="102" t="s">
        <v>43</v>
      </c>
      <c r="F17" s="103" t="s">
        <v>44</v>
      </c>
      <c r="G17" s="104" t="s">
        <v>45</v>
      </c>
      <c r="H17" s="102" t="s">
        <v>46</v>
      </c>
      <c r="I17" s="197" t="s">
        <v>47</v>
      </c>
      <c r="J17" s="260" t="s">
        <v>48</v>
      </c>
      <c r="K17" s="103" t="s">
        <v>49</v>
      </c>
      <c r="L17" s="442"/>
      <c r="M17" s="196"/>
    </row>
    <row r="18" spans="1:12" s="6" customFormat="1" ht="17.25" customHeight="1">
      <c r="A18" s="412" t="s">
        <v>379</v>
      </c>
      <c r="B18" s="412"/>
      <c r="C18" s="412"/>
      <c r="D18" s="412"/>
      <c r="E18" s="412"/>
      <c r="F18" s="412"/>
      <c r="G18" s="412" t="s">
        <v>379</v>
      </c>
      <c r="H18" s="412"/>
      <c r="I18" s="412"/>
      <c r="J18" s="412"/>
      <c r="K18" s="412"/>
      <c r="L18" s="412"/>
    </row>
    <row r="19" spans="1:12" ht="9.75" customHeight="1">
      <c r="A19" s="7">
        <v>1</v>
      </c>
      <c r="B19" s="3" t="s">
        <v>58</v>
      </c>
      <c r="C19" s="3"/>
      <c r="D19" s="11">
        <f aca="true" t="shared" si="0" ref="D19:K19">D59</f>
        <v>2032976064</v>
      </c>
      <c r="E19" s="12">
        <f t="shared" si="0"/>
        <v>1042299191</v>
      </c>
      <c r="F19" s="12">
        <f t="shared" si="0"/>
        <v>967837036</v>
      </c>
      <c r="G19" s="12">
        <f>G59</f>
        <v>22839837</v>
      </c>
      <c r="H19" s="12">
        <f t="shared" si="0"/>
        <v>101716984</v>
      </c>
      <c r="I19" s="12">
        <f t="shared" si="0"/>
        <v>106961237</v>
      </c>
      <c r="J19" s="261">
        <f aca="true" t="shared" si="1" ref="J19:J28">D19-H19-I19</f>
        <v>1824297843</v>
      </c>
      <c r="K19" s="12">
        <f t="shared" si="0"/>
        <v>883715636</v>
      </c>
      <c r="L19" s="198">
        <v>1</v>
      </c>
    </row>
    <row r="20" spans="1:12" ht="9.75" customHeight="1">
      <c r="A20" s="7">
        <v>2</v>
      </c>
      <c r="B20" s="3" t="s">
        <v>80</v>
      </c>
      <c r="C20" s="3"/>
      <c r="D20" s="11">
        <f aca="true" t="shared" si="2" ref="D20:K20">D79</f>
        <v>194663152</v>
      </c>
      <c r="E20" s="12">
        <f t="shared" si="2"/>
        <v>143348362</v>
      </c>
      <c r="F20" s="12">
        <f t="shared" si="2"/>
        <v>40950538</v>
      </c>
      <c r="G20" s="12">
        <f t="shared" si="2"/>
        <v>10364252</v>
      </c>
      <c r="H20" s="12">
        <f t="shared" si="2"/>
        <v>10820109</v>
      </c>
      <c r="I20" s="12">
        <f t="shared" si="2"/>
        <v>3622402</v>
      </c>
      <c r="J20" s="261">
        <f t="shared" si="1"/>
        <v>180220641</v>
      </c>
      <c r="K20" s="12">
        <f t="shared" si="2"/>
        <v>47692388</v>
      </c>
      <c r="L20" s="198">
        <v>2</v>
      </c>
    </row>
    <row r="21" spans="1:12" ht="9.75" customHeight="1">
      <c r="A21" s="7">
        <v>3</v>
      </c>
      <c r="B21" s="3" t="s">
        <v>92</v>
      </c>
      <c r="C21" s="3"/>
      <c r="D21" s="11">
        <f>'Tab5-S34-S35'!D35</f>
        <v>233217584</v>
      </c>
      <c r="E21" s="12">
        <f>'Tab5-S34-S35'!E35</f>
        <v>147275892</v>
      </c>
      <c r="F21" s="12">
        <f>'Tab5-S34-S35'!F35</f>
        <v>77039418</v>
      </c>
      <c r="G21" s="12">
        <f>'Tab5-S34-S35'!G35</f>
        <v>8902274</v>
      </c>
      <c r="H21" s="12">
        <f>'Tab5-S34-S35'!H35</f>
        <v>8639397</v>
      </c>
      <c r="I21" s="12">
        <f>'Tab5-S34-S35'!I35</f>
        <v>6686683</v>
      </c>
      <c r="J21" s="261">
        <f t="shared" si="1"/>
        <v>217891504</v>
      </c>
      <c r="K21" s="12">
        <f>'Tab5-S34-S35'!K35</f>
        <v>79255009</v>
      </c>
      <c r="L21" s="198">
        <v>3</v>
      </c>
    </row>
    <row r="22" spans="1:12" ht="9.75" customHeight="1">
      <c r="A22" s="7">
        <v>4</v>
      </c>
      <c r="B22" s="3" t="s">
        <v>102</v>
      </c>
      <c r="C22" s="3"/>
      <c r="D22" s="11">
        <f>'Tab5-S34-S35'!D56</f>
        <v>176797228</v>
      </c>
      <c r="E22" s="12">
        <f>'Tab5-S34-S35'!E56</f>
        <v>126407692</v>
      </c>
      <c r="F22" s="12">
        <f>'Tab5-S34-S35'!F56</f>
        <v>44596061</v>
      </c>
      <c r="G22" s="12">
        <f>'Tab5-S34-S35'!G56</f>
        <v>5793475</v>
      </c>
      <c r="H22" s="12">
        <f>'Tab5-S34-S35'!H56</f>
        <v>9831457</v>
      </c>
      <c r="I22" s="12">
        <f>'Tab5-S34-S35'!I56</f>
        <v>1485345</v>
      </c>
      <c r="J22" s="261">
        <f t="shared" si="1"/>
        <v>165480426</v>
      </c>
      <c r="K22" s="12">
        <f>'Tab5-S34-S35'!K56</f>
        <v>48904191</v>
      </c>
      <c r="L22" s="198">
        <v>4</v>
      </c>
    </row>
    <row r="23" spans="1:12" ht="9.75" customHeight="1">
      <c r="A23" s="7">
        <v>5</v>
      </c>
      <c r="B23" s="3" t="s">
        <v>113</v>
      </c>
      <c r="C23" s="3"/>
      <c r="D23" s="11">
        <f>'Tab5-S34-S35'!D76</f>
        <v>610196191</v>
      </c>
      <c r="E23" s="12">
        <f>'Tab5-S34-S35'!E76</f>
        <v>257281122</v>
      </c>
      <c r="F23" s="12">
        <f>'Tab5-S34-S35'!F76</f>
        <v>342525774</v>
      </c>
      <c r="G23" s="12">
        <f>'Tab5-S34-S35'!G76</f>
        <v>10389295</v>
      </c>
      <c r="H23" s="12">
        <f>'Tab5-S34-S35'!H76</f>
        <v>21627379</v>
      </c>
      <c r="I23" s="12">
        <f>'Tab5-S34-S35'!I76</f>
        <v>31290403</v>
      </c>
      <c r="J23" s="261">
        <f t="shared" si="1"/>
        <v>557278409</v>
      </c>
      <c r="K23" s="12">
        <f>'Tab5-S34-S35'!K76</f>
        <v>321624666</v>
      </c>
      <c r="L23" s="198">
        <v>5</v>
      </c>
    </row>
    <row r="24" spans="1:12" ht="9.75" customHeight="1">
      <c r="A24" s="7">
        <v>6</v>
      </c>
      <c r="B24" s="3" t="s">
        <v>6</v>
      </c>
      <c r="C24" s="3"/>
      <c r="D24" s="11">
        <f>'Tab5-S36-S37'!D37</f>
        <v>187197373</v>
      </c>
      <c r="E24" s="12">
        <f>'Tab5-S36-S37'!E37</f>
        <v>137529463</v>
      </c>
      <c r="F24" s="12">
        <f>'Tab5-S36-S37'!F37</f>
        <v>47062373</v>
      </c>
      <c r="G24" s="12">
        <f>'Tab5-S36-S37'!G37</f>
        <v>2605537</v>
      </c>
      <c r="H24" s="12">
        <f>'Tab5-S36-S37'!H37</f>
        <v>10006220</v>
      </c>
      <c r="I24" s="12">
        <f>'Tab5-S36-S37'!I37</f>
        <v>4424388</v>
      </c>
      <c r="J24" s="261">
        <f t="shared" si="1"/>
        <v>172766765</v>
      </c>
      <c r="K24" s="12">
        <f>'Tab5-S36-S37'!K37</f>
        <v>45243522</v>
      </c>
      <c r="L24" s="198">
        <v>6</v>
      </c>
    </row>
    <row r="25" spans="1:12" ht="9.75" customHeight="1">
      <c r="A25" s="7">
        <v>7</v>
      </c>
      <c r="B25" s="3" t="s">
        <v>19</v>
      </c>
      <c r="C25" s="3"/>
      <c r="D25" s="11">
        <f>'Tab5-S36-S37'!D59</f>
        <v>333180363</v>
      </c>
      <c r="E25" s="12">
        <f>'Tab5-S36-S37'!E59</f>
        <v>221345902</v>
      </c>
      <c r="F25" s="12">
        <f>'Tab5-S36-S37'!F59</f>
        <v>102524474</v>
      </c>
      <c r="G25" s="12">
        <f>'Tab5-S36-S37'!G59</f>
        <v>9309987</v>
      </c>
      <c r="H25" s="12">
        <f>'Tab5-S36-S37'!H59</f>
        <v>13891477</v>
      </c>
      <c r="I25" s="12">
        <f>'Tab5-S36-S37'!I59</f>
        <v>17818496</v>
      </c>
      <c r="J25" s="261">
        <f t="shared" si="1"/>
        <v>301470390</v>
      </c>
      <c r="K25" s="12">
        <f>'Tab5-S36-S37'!K59</f>
        <v>94015965</v>
      </c>
      <c r="L25" s="198">
        <v>7</v>
      </c>
    </row>
    <row r="26" spans="1:13" s="29" customFormat="1" ht="12.75" customHeight="1">
      <c r="A26" s="25">
        <v>8</v>
      </c>
      <c r="B26" s="26" t="s">
        <v>55</v>
      </c>
      <c r="C26" s="26"/>
      <c r="D26" s="27">
        <f aca="true" t="shared" si="3" ref="D26:K26">SUM(D19:D25)</f>
        <v>3768227955</v>
      </c>
      <c r="E26" s="28">
        <f t="shared" si="3"/>
        <v>2075487624</v>
      </c>
      <c r="F26" s="28">
        <f t="shared" si="3"/>
        <v>1622535674</v>
      </c>
      <c r="G26" s="28">
        <f t="shared" si="3"/>
        <v>70204657</v>
      </c>
      <c r="H26" s="28">
        <f t="shared" si="3"/>
        <v>176533023</v>
      </c>
      <c r="I26" s="28">
        <f t="shared" si="3"/>
        <v>172288954</v>
      </c>
      <c r="J26" s="262">
        <f t="shared" si="3"/>
        <v>3419405978</v>
      </c>
      <c r="K26" s="28">
        <f t="shared" si="3"/>
        <v>1520451377</v>
      </c>
      <c r="L26" s="200">
        <v>8</v>
      </c>
      <c r="M26" s="124"/>
    </row>
    <row r="27" spans="1:12" ht="9.75" customHeight="1">
      <c r="A27" s="7">
        <v>9</v>
      </c>
      <c r="B27" s="3" t="s">
        <v>56</v>
      </c>
      <c r="C27" s="3"/>
      <c r="D27" s="11">
        <f>D35+D66+'Tab5-S34-S35'!D24+'Tab5-S34-S35'!D43+'Tab5-S34-S35'!D65+'Tab5-S36-S37'!D24+'Tab5-S36-S37'!D45</f>
        <v>2687298878</v>
      </c>
      <c r="E27" s="12">
        <f>E35+E66+'Tab5-S34-S35'!E24+'Tab5-S34-S35'!E43+'Tab5-S34-S35'!E65+'Tab5-S36-S37'!E24+'Tab5-S36-S37'!E45</f>
        <v>1109188880</v>
      </c>
      <c r="F27" s="12">
        <f>F35+F66+'Tab5-S34-S35'!F24+'Tab5-S34-S35'!F43+'Tab5-S34-S35'!F65+'Tab5-S36-S37'!F24+'Tab5-S36-S37'!F45</f>
        <v>1560085713</v>
      </c>
      <c r="G27" s="12">
        <f>G35+G66+'Tab5-S34-S35'!G24+'Tab5-S34-S35'!G43+'Tab5-S34-S35'!G65+'Tab5-S36-S37'!G24+'Tab5-S36-S37'!G45</f>
        <v>18024285</v>
      </c>
      <c r="H27" s="12">
        <f>H35+H66+'Tab5-S34-S35'!H24+'Tab5-S34-S35'!H43+'Tab5-S34-S35'!H65+'Tab5-S36-S37'!H24+'Tab5-S36-S37'!H45</f>
        <v>99358788</v>
      </c>
      <c r="I27" s="12">
        <f>I35+I66+'Tab5-S34-S35'!I24+'Tab5-S34-S35'!I43+'Tab5-S34-S35'!I65+'Tab5-S36-S37'!I24+'Tab5-S36-S37'!I45</f>
        <v>166414108</v>
      </c>
      <c r="J27" s="261">
        <f t="shared" si="1"/>
        <v>2421525982</v>
      </c>
      <c r="K27" s="12">
        <f>K35+K66+'Tab5-S34-S35'!K24+'Tab5-S34-S35'!K43+'Tab5-S34-S35'!K65+'Tab5-S36-S37'!K24+'Tab5-S36-S37'!K45</f>
        <v>1411695890</v>
      </c>
      <c r="L27" s="198">
        <v>9</v>
      </c>
    </row>
    <row r="28" spans="1:12" ht="9.75" customHeight="1">
      <c r="A28" s="7">
        <v>10</v>
      </c>
      <c r="B28" s="3" t="s">
        <v>57</v>
      </c>
      <c r="C28" s="3"/>
      <c r="D28" s="11">
        <f>D58+D78+'Tab5-S34-S35'!D34+'Tab5-S34-S35'!D55+'Tab5-S34-S35'!D75+'Tab5-S36-S37'!D36+'Tab5-S36-S37'!D58</f>
        <v>1080929077</v>
      </c>
      <c r="E28" s="12">
        <f>E58+E78+'Tab5-S34-S35'!E34+'Tab5-S34-S35'!E55+'Tab5-S34-S35'!E75+'Tab5-S36-S37'!E36+'Tab5-S36-S37'!E58</f>
        <v>966298744</v>
      </c>
      <c r="F28" s="12">
        <f>F58+F78+'Tab5-S34-S35'!F34+'Tab5-S34-S35'!F55+'Tab5-S34-S35'!F75+'Tab5-S36-S37'!F36+'Tab5-S36-S37'!F58</f>
        <v>62449961</v>
      </c>
      <c r="G28" s="12">
        <f>G58+G78+'Tab5-S34-S35'!G34+'Tab5-S34-S35'!G55+'Tab5-S34-S35'!G75+'Tab5-S36-S37'!G36+'Tab5-S36-S37'!G58</f>
        <v>52180372</v>
      </c>
      <c r="H28" s="12">
        <f>H58+H78+'Tab5-S34-S35'!H34+'Tab5-S34-S35'!H55+'Tab5-S34-S35'!H75+'Tab5-S36-S37'!H36+'Tab5-S36-S37'!H58</f>
        <v>77174235</v>
      </c>
      <c r="I28" s="12">
        <f>I58+I78+'Tab5-S34-S35'!I34+'Tab5-S34-S35'!I55+'Tab5-S34-S35'!I75+'Tab5-S36-S37'!I36+'Tab5-S36-S37'!I58</f>
        <v>5874846</v>
      </c>
      <c r="J28" s="261">
        <f t="shared" si="1"/>
        <v>997879996</v>
      </c>
      <c r="K28" s="12">
        <f>K58+K78+'Tab5-S34-S35'!K34+'Tab5-S34-S35'!K55+'Tab5-S34-S35'!K75+'Tab5-S36-S37'!K36+'Tab5-S36-S37'!K57</f>
        <v>99594270</v>
      </c>
      <c r="L28" s="198">
        <v>10</v>
      </c>
    </row>
    <row r="29" spans="1:12" ht="9.75" customHeight="1">
      <c r="A29" s="7"/>
      <c r="B29" s="3"/>
      <c r="C29" s="3"/>
      <c r="D29" s="12"/>
      <c r="E29" s="12"/>
      <c r="F29" s="12"/>
      <c r="G29" s="12"/>
      <c r="H29" s="12"/>
      <c r="I29" s="12"/>
      <c r="J29" s="261"/>
      <c r="K29" s="12"/>
      <c r="L29" s="198"/>
    </row>
    <row r="30" spans="1:12" s="6" customFormat="1" ht="12.75" customHeight="1">
      <c r="A30" s="423" t="s">
        <v>380</v>
      </c>
      <c r="B30" s="423"/>
      <c r="C30" s="423"/>
      <c r="D30" s="423"/>
      <c r="E30" s="423"/>
      <c r="F30" s="423"/>
      <c r="G30" s="423" t="s">
        <v>380</v>
      </c>
      <c r="H30" s="423"/>
      <c r="I30" s="423"/>
      <c r="J30" s="423"/>
      <c r="K30" s="423"/>
      <c r="L30" s="423"/>
    </row>
    <row r="31" spans="1:12" ht="9.75" customHeight="1">
      <c r="A31" s="7" t="s">
        <v>7</v>
      </c>
      <c r="B31" s="8" t="s">
        <v>8</v>
      </c>
      <c r="C31" s="8"/>
      <c r="D31" s="10"/>
      <c r="E31" s="9"/>
      <c r="F31" s="9"/>
      <c r="G31" s="9"/>
      <c r="H31" s="9"/>
      <c r="I31" s="9"/>
      <c r="J31" s="263"/>
      <c r="K31" s="9"/>
      <c r="L31" s="198" t="s">
        <v>7</v>
      </c>
    </row>
    <row r="32" spans="1:12" ht="9.75" customHeight="1">
      <c r="A32" s="7">
        <v>11</v>
      </c>
      <c r="B32" s="3" t="s">
        <v>59</v>
      </c>
      <c r="C32" s="3"/>
      <c r="D32" s="160">
        <v>61518268</v>
      </c>
      <c r="E32" s="161">
        <v>28339242</v>
      </c>
      <c r="F32" s="161">
        <v>30521247</v>
      </c>
      <c r="G32" s="161">
        <v>2657779</v>
      </c>
      <c r="H32" s="202">
        <v>1047598</v>
      </c>
      <c r="I32" s="202">
        <v>4348924</v>
      </c>
      <c r="J32" s="261">
        <v>60470670</v>
      </c>
      <c r="K32" s="261">
        <v>28830102</v>
      </c>
      <c r="L32" s="198">
        <v>11</v>
      </c>
    </row>
    <row r="33" spans="1:12" ht="9.75" customHeight="1">
      <c r="A33" s="7">
        <v>12</v>
      </c>
      <c r="B33" s="3" t="s">
        <v>60</v>
      </c>
      <c r="C33" s="3"/>
      <c r="D33" s="11">
        <v>1516082954</v>
      </c>
      <c r="E33" s="202">
        <v>626963973</v>
      </c>
      <c r="F33" s="202">
        <v>889118981</v>
      </c>
      <c r="G33" s="205" t="s">
        <v>311</v>
      </c>
      <c r="H33" s="202">
        <v>68733607</v>
      </c>
      <c r="I33" s="202">
        <v>98319004</v>
      </c>
      <c r="J33" s="261">
        <v>1447349347</v>
      </c>
      <c r="K33" s="261">
        <v>790799977</v>
      </c>
      <c r="L33" s="198">
        <v>12</v>
      </c>
    </row>
    <row r="34" spans="1:12" ht="9.75" customHeight="1">
      <c r="A34" s="7">
        <v>13</v>
      </c>
      <c r="B34" s="3" t="s">
        <v>61</v>
      </c>
      <c r="C34" s="3"/>
      <c r="D34" s="160">
        <v>31616048</v>
      </c>
      <c r="E34" s="202">
        <v>14554781</v>
      </c>
      <c r="F34" s="202">
        <v>17061267</v>
      </c>
      <c r="G34" s="205" t="s">
        <v>311</v>
      </c>
      <c r="H34" s="202">
        <v>183667</v>
      </c>
      <c r="I34" s="202">
        <v>1816419</v>
      </c>
      <c r="J34" s="261">
        <v>31432381</v>
      </c>
      <c r="K34" s="261">
        <v>15244848</v>
      </c>
      <c r="L34" s="198">
        <v>13</v>
      </c>
    </row>
    <row r="35" spans="1:12" ht="9.75" customHeight="1">
      <c r="A35" s="7">
        <v>14</v>
      </c>
      <c r="B35" s="14" t="s">
        <v>4</v>
      </c>
      <c r="C35" s="14"/>
      <c r="D35" s="16">
        <f aca="true" t="shared" si="4" ref="D35:I35">SUM(D32:D34)</f>
        <v>1609217270</v>
      </c>
      <c r="E35" s="17">
        <f t="shared" si="4"/>
        <v>669857996</v>
      </c>
      <c r="F35" s="17">
        <f t="shared" si="4"/>
        <v>936701495</v>
      </c>
      <c r="G35" s="17">
        <f t="shared" si="4"/>
        <v>2657779</v>
      </c>
      <c r="H35" s="17">
        <f t="shared" si="4"/>
        <v>69964872</v>
      </c>
      <c r="I35" s="17">
        <f t="shared" si="4"/>
        <v>104484347</v>
      </c>
      <c r="J35" s="264">
        <f>D35-H35-I35</f>
        <v>1434768051</v>
      </c>
      <c r="K35" s="17">
        <f>SUM(K32:K34)</f>
        <v>834874927</v>
      </c>
      <c r="L35" s="198">
        <v>14</v>
      </c>
    </row>
    <row r="36" spans="1:12" ht="7.5" customHeight="1">
      <c r="A36" s="7"/>
      <c r="B36" s="2"/>
      <c r="C36" s="2"/>
      <c r="D36" s="11"/>
      <c r="E36" s="12"/>
      <c r="F36" s="12"/>
      <c r="G36" s="9"/>
      <c r="H36" s="9"/>
      <c r="I36" s="9"/>
      <c r="J36" s="265"/>
      <c r="K36" s="9"/>
      <c r="L36" s="198" t="s">
        <v>7</v>
      </c>
    </row>
    <row r="37" spans="1:12" ht="9.75" customHeight="1">
      <c r="A37" s="7" t="s">
        <v>7</v>
      </c>
      <c r="B37" s="8" t="s">
        <v>12</v>
      </c>
      <c r="C37" s="8"/>
      <c r="D37" s="10"/>
      <c r="E37" s="9"/>
      <c r="F37" s="9"/>
      <c r="G37" s="12"/>
      <c r="H37" s="12"/>
      <c r="I37" s="12"/>
      <c r="J37" s="264"/>
      <c r="K37" s="12"/>
      <c r="L37" s="198"/>
    </row>
    <row r="38" spans="1:12" ht="9.75" customHeight="1">
      <c r="A38" s="7">
        <v>15</v>
      </c>
      <c r="B38" s="3" t="s">
        <v>62</v>
      </c>
      <c r="C38" s="3"/>
      <c r="D38" s="160">
        <v>15024093</v>
      </c>
      <c r="E38" s="202">
        <v>12654993</v>
      </c>
      <c r="F38" s="202">
        <v>631600</v>
      </c>
      <c r="G38" s="161">
        <v>1737500</v>
      </c>
      <c r="H38" s="202">
        <v>662900</v>
      </c>
      <c r="I38" s="204" t="s">
        <v>311</v>
      </c>
      <c r="J38" s="261">
        <v>14361193</v>
      </c>
      <c r="K38" s="261">
        <v>2369100</v>
      </c>
      <c r="L38" s="198">
        <v>15</v>
      </c>
    </row>
    <row r="39" spans="1:12" ht="9.75" customHeight="1">
      <c r="A39" s="7">
        <v>16</v>
      </c>
      <c r="B39" s="3" t="s">
        <v>63</v>
      </c>
      <c r="C39" s="3"/>
      <c r="D39" s="160">
        <v>14265861</v>
      </c>
      <c r="E39" s="202">
        <v>12408865</v>
      </c>
      <c r="F39" s="202">
        <v>581663</v>
      </c>
      <c r="G39" s="161">
        <v>1275333</v>
      </c>
      <c r="H39" s="202">
        <v>4933960</v>
      </c>
      <c r="I39" s="204" t="s">
        <v>311</v>
      </c>
      <c r="J39" s="261">
        <v>9331901</v>
      </c>
      <c r="K39" s="261">
        <v>1856996</v>
      </c>
      <c r="L39" s="198">
        <v>16</v>
      </c>
    </row>
    <row r="40" spans="1:12" ht="9.75" customHeight="1">
      <c r="A40" s="7">
        <v>17</v>
      </c>
      <c r="B40" s="3" t="s">
        <v>64</v>
      </c>
      <c r="C40" s="3"/>
      <c r="D40" s="160">
        <v>16766381</v>
      </c>
      <c r="E40" s="202">
        <v>14401970</v>
      </c>
      <c r="F40" s="202">
        <v>909272</v>
      </c>
      <c r="G40" s="161">
        <v>1455139</v>
      </c>
      <c r="H40" s="202">
        <v>650842</v>
      </c>
      <c r="I40" s="204" t="s">
        <v>311</v>
      </c>
      <c r="J40" s="261">
        <v>16115539</v>
      </c>
      <c r="K40" s="261">
        <v>2364411</v>
      </c>
      <c r="L40" s="198">
        <v>17</v>
      </c>
    </row>
    <row r="41" spans="1:12" ht="9.75" customHeight="1">
      <c r="A41" s="7">
        <v>18</v>
      </c>
      <c r="B41" s="3" t="s">
        <v>65</v>
      </c>
      <c r="C41" s="3"/>
      <c r="D41" s="160">
        <v>24508483</v>
      </c>
      <c r="E41" s="202">
        <v>21936777</v>
      </c>
      <c r="F41" s="202">
        <v>1714407</v>
      </c>
      <c r="G41" s="161">
        <v>857299</v>
      </c>
      <c r="H41" s="202">
        <v>976258</v>
      </c>
      <c r="I41" s="204">
        <v>60265</v>
      </c>
      <c r="J41" s="261">
        <v>23532225</v>
      </c>
      <c r="K41" s="261">
        <v>2511441</v>
      </c>
      <c r="L41" s="198">
        <v>18</v>
      </c>
    </row>
    <row r="42" spans="1:12" ht="9.75" customHeight="1">
      <c r="A42" s="7">
        <v>19</v>
      </c>
      <c r="B42" s="3" t="s">
        <v>66</v>
      </c>
      <c r="C42" s="3"/>
      <c r="D42" s="160">
        <v>21538280</v>
      </c>
      <c r="E42" s="202">
        <v>19532226</v>
      </c>
      <c r="F42" s="202">
        <v>2006054</v>
      </c>
      <c r="G42" s="205" t="s">
        <v>311</v>
      </c>
      <c r="H42" s="202">
        <v>1039839</v>
      </c>
      <c r="I42" s="204">
        <v>1333583</v>
      </c>
      <c r="J42" s="261">
        <v>20498441</v>
      </c>
      <c r="K42" s="261">
        <v>672471</v>
      </c>
      <c r="L42" s="198">
        <v>19</v>
      </c>
    </row>
    <row r="43" spans="1:12" ht="9.75" customHeight="1">
      <c r="A43" s="7">
        <v>20</v>
      </c>
      <c r="B43" s="3" t="s">
        <v>67</v>
      </c>
      <c r="C43" s="3"/>
      <c r="D43" s="160">
        <v>18012980</v>
      </c>
      <c r="E43" s="202">
        <v>15737702</v>
      </c>
      <c r="F43" s="202">
        <v>1144887</v>
      </c>
      <c r="G43" s="161">
        <v>1130391</v>
      </c>
      <c r="H43" s="202">
        <v>931097</v>
      </c>
      <c r="I43" s="204" t="s">
        <v>311</v>
      </c>
      <c r="J43" s="261">
        <v>17081883</v>
      </c>
      <c r="K43" s="261">
        <v>2275278</v>
      </c>
      <c r="L43" s="198">
        <v>20</v>
      </c>
    </row>
    <row r="44" spans="1:12" ht="9.75" customHeight="1">
      <c r="A44" s="7">
        <v>21</v>
      </c>
      <c r="B44" s="3" t="s">
        <v>68</v>
      </c>
      <c r="C44" s="3"/>
      <c r="D44" s="160">
        <v>17100623</v>
      </c>
      <c r="E44" s="202">
        <v>15669335</v>
      </c>
      <c r="F44" s="202">
        <v>439698</v>
      </c>
      <c r="G44" s="161">
        <v>991590</v>
      </c>
      <c r="H44" s="202">
        <v>709374</v>
      </c>
      <c r="I44" s="204" t="s">
        <v>311</v>
      </c>
      <c r="J44" s="261">
        <v>16391249</v>
      </c>
      <c r="K44" s="261">
        <v>1431288</v>
      </c>
      <c r="L44" s="198">
        <v>21</v>
      </c>
    </row>
    <row r="45" spans="1:12" ht="9.75" customHeight="1">
      <c r="A45" s="7">
        <v>22</v>
      </c>
      <c r="B45" s="3" t="s">
        <v>69</v>
      </c>
      <c r="C45" s="3"/>
      <c r="D45" s="160">
        <v>22142193</v>
      </c>
      <c r="E45" s="202">
        <v>21164835</v>
      </c>
      <c r="F45" s="202">
        <v>977358</v>
      </c>
      <c r="G45" s="205" t="s">
        <v>311</v>
      </c>
      <c r="H45" s="202">
        <v>1694019</v>
      </c>
      <c r="I45" s="204" t="s">
        <v>311</v>
      </c>
      <c r="J45" s="261">
        <v>20448174</v>
      </c>
      <c r="K45" s="261">
        <v>977358</v>
      </c>
      <c r="L45" s="198">
        <v>22</v>
      </c>
    </row>
    <row r="46" spans="1:12" ht="9.75" customHeight="1">
      <c r="A46" s="7">
        <v>23</v>
      </c>
      <c r="B46" s="3" t="s">
        <v>70</v>
      </c>
      <c r="C46" s="3"/>
      <c r="D46" s="160">
        <v>30136357</v>
      </c>
      <c r="E46" s="202">
        <v>28539754</v>
      </c>
      <c r="F46" s="202">
        <v>1596603</v>
      </c>
      <c r="G46" s="161" t="s">
        <v>311</v>
      </c>
      <c r="H46" s="202">
        <v>1482156</v>
      </c>
      <c r="I46" s="204" t="s">
        <v>311</v>
      </c>
      <c r="J46" s="261">
        <v>28654201</v>
      </c>
      <c r="K46" s="261">
        <v>1596603</v>
      </c>
      <c r="L46" s="198">
        <v>23</v>
      </c>
    </row>
    <row r="47" spans="1:12" ht="9.75" customHeight="1">
      <c r="A47" s="7">
        <v>24</v>
      </c>
      <c r="B47" s="3" t="s">
        <v>71</v>
      </c>
      <c r="C47" s="3"/>
      <c r="D47" s="160">
        <v>14827512</v>
      </c>
      <c r="E47" s="202">
        <v>13221422</v>
      </c>
      <c r="F47" s="202">
        <v>860658</v>
      </c>
      <c r="G47" s="161">
        <v>745432</v>
      </c>
      <c r="H47" s="202">
        <v>410253</v>
      </c>
      <c r="I47" s="204" t="s">
        <v>311</v>
      </c>
      <c r="J47" s="261">
        <v>14417259</v>
      </c>
      <c r="K47" s="261">
        <v>1606090</v>
      </c>
      <c r="L47" s="198">
        <v>24</v>
      </c>
    </row>
    <row r="48" spans="1:12" ht="9.75" customHeight="1">
      <c r="A48" s="7">
        <v>25</v>
      </c>
      <c r="B48" s="3" t="s">
        <v>72</v>
      </c>
      <c r="C48" s="3"/>
      <c r="D48" s="160">
        <v>18035832</v>
      </c>
      <c r="E48" s="202">
        <v>17660824</v>
      </c>
      <c r="F48" s="202">
        <v>375008</v>
      </c>
      <c r="G48" s="205" t="s">
        <v>311</v>
      </c>
      <c r="H48" s="202">
        <v>1270660</v>
      </c>
      <c r="I48" s="204">
        <v>46422</v>
      </c>
      <c r="J48" s="261">
        <v>16765172</v>
      </c>
      <c r="K48" s="261">
        <v>328586</v>
      </c>
      <c r="L48" s="198">
        <v>25</v>
      </c>
    </row>
    <row r="49" spans="1:12" ht="9.75" customHeight="1">
      <c r="A49" s="7">
        <v>26</v>
      </c>
      <c r="B49" s="3" t="s">
        <v>73</v>
      </c>
      <c r="C49" s="3"/>
      <c r="D49" s="160">
        <v>8313360</v>
      </c>
      <c r="E49" s="202">
        <v>7709714</v>
      </c>
      <c r="F49" s="202">
        <v>603646</v>
      </c>
      <c r="G49" s="205" t="s">
        <v>311</v>
      </c>
      <c r="H49" s="202">
        <v>816983</v>
      </c>
      <c r="I49" s="204" t="s">
        <v>311</v>
      </c>
      <c r="J49" s="261">
        <v>7496377</v>
      </c>
      <c r="K49" s="261">
        <v>603646</v>
      </c>
      <c r="L49" s="198">
        <v>26</v>
      </c>
    </row>
    <row r="50" spans="1:12" ht="9.75" customHeight="1">
      <c r="A50" s="7">
        <v>27</v>
      </c>
      <c r="B50" s="3" t="s">
        <v>74</v>
      </c>
      <c r="C50" s="3"/>
      <c r="D50" s="160">
        <v>12776347</v>
      </c>
      <c r="E50" s="202">
        <v>12496347</v>
      </c>
      <c r="F50" s="202">
        <v>280000</v>
      </c>
      <c r="G50" s="205" t="s">
        <v>311</v>
      </c>
      <c r="H50" s="202">
        <v>521889</v>
      </c>
      <c r="I50" s="204" t="s">
        <v>311</v>
      </c>
      <c r="J50" s="261">
        <v>12254458</v>
      </c>
      <c r="K50" s="261">
        <v>280000</v>
      </c>
      <c r="L50" s="198">
        <v>27</v>
      </c>
    </row>
    <row r="51" spans="1:12" ht="9.75" customHeight="1">
      <c r="A51" s="7">
        <v>28</v>
      </c>
      <c r="B51" s="3" t="s">
        <v>60</v>
      </c>
      <c r="C51" s="3"/>
      <c r="D51" s="160">
        <v>76575564</v>
      </c>
      <c r="E51" s="202">
        <v>58708311</v>
      </c>
      <c r="F51" s="202">
        <v>15144592</v>
      </c>
      <c r="G51" s="161">
        <v>2722661</v>
      </c>
      <c r="H51" s="202">
        <v>9918985</v>
      </c>
      <c r="I51" s="202">
        <v>969536</v>
      </c>
      <c r="J51" s="261">
        <v>66656579</v>
      </c>
      <c r="K51" s="261">
        <v>16897717</v>
      </c>
      <c r="L51" s="198">
        <v>28</v>
      </c>
    </row>
    <row r="52" spans="1:12" ht="9.75" customHeight="1">
      <c r="A52" s="7">
        <v>29</v>
      </c>
      <c r="B52" s="3" t="s">
        <v>75</v>
      </c>
      <c r="C52" s="3"/>
      <c r="D52" s="160">
        <v>10478450</v>
      </c>
      <c r="E52" s="202">
        <v>9451097</v>
      </c>
      <c r="F52" s="202">
        <v>392430</v>
      </c>
      <c r="G52" s="161">
        <v>634923</v>
      </c>
      <c r="H52" s="202">
        <v>482252</v>
      </c>
      <c r="I52" s="204" t="s">
        <v>311</v>
      </c>
      <c r="J52" s="261">
        <v>9996198</v>
      </c>
      <c r="K52" s="261">
        <v>1027353</v>
      </c>
      <c r="L52" s="198">
        <v>29</v>
      </c>
    </row>
    <row r="53" spans="1:12" ht="9.75" customHeight="1">
      <c r="A53" s="7">
        <v>30</v>
      </c>
      <c r="B53" s="3" t="s">
        <v>76</v>
      </c>
      <c r="C53" s="3"/>
      <c r="D53" s="160">
        <v>15838490</v>
      </c>
      <c r="E53" s="202">
        <v>14371799</v>
      </c>
      <c r="F53" s="202">
        <v>341993</v>
      </c>
      <c r="G53" s="161">
        <v>1124698</v>
      </c>
      <c r="H53" s="202">
        <v>910385</v>
      </c>
      <c r="I53" s="204" t="s">
        <v>311</v>
      </c>
      <c r="J53" s="261">
        <v>14928105</v>
      </c>
      <c r="K53" s="261">
        <v>1466691</v>
      </c>
      <c r="L53" s="198">
        <v>30</v>
      </c>
    </row>
    <row r="54" spans="1:12" ht="9.75" customHeight="1">
      <c r="A54" s="7">
        <v>31</v>
      </c>
      <c r="B54" s="3" t="s">
        <v>61</v>
      </c>
      <c r="C54" s="3"/>
      <c r="D54" s="160">
        <v>28340139</v>
      </c>
      <c r="E54" s="202">
        <v>25202942</v>
      </c>
      <c r="F54" s="202">
        <v>678763</v>
      </c>
      <c r="G54" s="161">
        <v>2458434</v>
      </c>
      <c r="H54" s="202">
        <v>1135576</v>
      </c>
      <c r="I54" s="204">
        <v>9204</v>
      </c>
      <c r="J54" s="261">
        <v>27204563</v>
      </c>
      <c r="K54" s="261">
        <v>3127993</v>
      </c>
      <c r="L54" s="198">
        <v>31</v>
      </c>
    </row>
    <row r="55" spans="1:12" ht="9.75" customHeight="1">
      <c r="A55" s="7">
        <v>32</v>
      </c>
      <c r="B55" s="3" t="s">
        <v>77</v>
      </c>
      <c r="C55" s="3"/>
      <c r="D55" s="160">
        <v>19454338</v>
      </c>
      <c r="E55" s="202">
        <v>17064277</v>
      </c>
      <c r="F55" s="202">
        <v>846906</v>
      </c>
      <c r="G55" s="161">
        <v>1543155</v>
      </c>
      <c r="H55" s="202">
        <v>1743602</v>
      </c>
      <c r="I55" s="204">
        <v>56336</v>
      </c>
      <c r="J55" s="261">
        <v>17710736</v>
      </c>
      <c r="K55" s="261">
        <v>2333725</v>
      </c>
      <c r="L55" s="198">
        <v>32</v>
      </c>
    </row>
    <row r="56" spans="1:12" ht="9.75" customHeight="1">
      <c r="A56" s="7">
        <v>33</v>
      </c>
      <c r="B56" s="3" t="s">
        <v>78</v>
      </c>
      <c r="C56" s="3"/>
      <c r="D56" s="160">
        <v>24264164</v>
      </c>
      <c r="E56" s="202">
        <v>21596561</v>
      </c>
      <c r="F56" s="202">
        <v>766953</v>
      </c>
      <c r="G56" s="161">
        <v>1900650</v>
      </c>
      <c r="H56" s="202">
        <v>871110</v>
      </c>
      <c r="I56" s="204">
        <v>1544</v>
      </c>
      <c r="J56" s="261">
        <v>23393054</v>
      </c>
      <c r="K56" s="261">
        <v>2666059</v>
      </c>
      <c r="L56" s="198">
        <v>33</v>
      </c>
    </row>
    <row r="57" spans="1:12" ht="9.75" customHeight="1">
      <c r="A57" s="7">
        <v>34</v>
      </c>
      <c r="B57" s="3" t="s">
        <v>79</v>
      </c>
      <c r="C57" s="3"/>
      <c r="D57" s="160">
        <v>15359347</v>
      </c>
      <c r="E57" s="202">
        <v>12911444</v>
      </c>
      <c r="F57" s="202">
        <v>843050</v>
      </c>
      <c r="G57" s="161">
        <v>1604853</v>
      </c>
      <c r="H57" s="202">
        <v>589972</v>
      </c>
      <c r="I57" s="204" t="s">
        <v>311</v>
      </c>
      <c r="J57" s="261">
        <v>14769375</v>
      </c>
      <c r="K57" s="261">
        <v>2447903</v>
      </c>
      <c r="L57" s="198">
        <v>34</v>
      </c>
    </row>
    <row r="58" spans="1:12" ht="9.75" customHeight="1">
      <c r="A58" s="7">
        <v>35</v>
      </c>
      <c r="B58" s="14" t="s">
        <v>4</v>
      </c>
      <c r="C58" s="14"/>
      <c r="D58" s="16">
        <f aca="true" t="shared" si="5" ref="D58:I58">SUM(D38:D57)</f>
        <v>423758794</v>
      </c>
      <c r="E58" s="17">
        <f t="shared" si="5"/>
        <v>372441195</v>
      </c>
      <c r="F58" s="17">
        <f t="shared" si="5"/>
        <v>31135541</v>
      </c>
      <c r="G58" s="17">
        <f t="shared" si="5"/>
        <v>20182058</v>
      </c>
      <c r="H58" s="17">
        <f t="shared" si="5"/>
        <v>31752112</v>
      </c>
      <c r="I58" s="17">
        <f t="shared" si="5"/>
        <v>2476890</v>
      </c>
      <c r="J58" s="264">
        <f>D58-H58-I58</f>
        <v>389529792</v>
      </c>
      <c r="K58" s="17">
        <f>SUM(K38:K57)</f>
        <v>48840709</v>
      </c>
      <c r="L58" s="198">
        <v>35</v>
      </c>
    </row>
    <row r="59" spans="1:12" ht="9.75" customHeight="1">
      <c r="A59" s="7">
        <v>36</v>
      </c>
      <c r="B59" s="20" t="s">
        <v>58</v>
      </c>
      <c r="C59" s="20"/>
      <c r="D59" s="16">
        <f aca="true" t="shared" si="6" ref="D59:K59">D35+D58</f>
        <v>2032976064</v>
      </c>
      <c r="E59" s="17">
        <f t="shared" si="6"/>
        <v>1042299191</v>
      </c>
      <c r="F59" s="17">
        <f t="shared" si="6"/>
        <v>967837036</v>
      </c>
      <c r="G59" s="17">
        <f t="shared" si="6"/>
        <v>22839837</v>
      </c>
      <c r="H59" s="17">
        <f t="shared" si="6"/>
        <v>101716984</v>
      </c>
      <c r="I59" s="17">
        <f t="shared" si="6"/>
        <v>106961237</v>
      </c>
      <c r="J59" s="264">
        <f>D59-H59-I59</f>
        <v>1824297843</v>
      </c>
      <c r="K59" s="17">
        <f t="shared" si="6"/>
        <v>883715636</v>
      </c>
      <c r="L59" s="198">
        <v>36</v>
      </c>
    </row>
    <row r="60" spans="1:12" ht="9.75" customHeight="1">
      <c r="A60" s="7"/>
      <c r="B60" s="20"/>
      <c r="C60" s="20"/>
      <c r="D60" s="17"/>
      <c r="E60" s="17"/>
      <c r="F60" s="17"/>
      <c r="G60" s="17"/>
      <c r="H60" s="17"/>
      <c r="I60" s="17"/>
      <c r="J60" s="264"/>
      <c r="K60" s="17"/>
      <c r="L60" s="198"/>
    </row>
    <row r="61" spans="1:12" s="6" customFormat="1" ht="11.25" customHeight="1">
      <c r="A61" s="423" t="s">
        <v>381</v>
      </c>
      <c r="B61" s="423"/>
      <c r="C61" s="423"/>
      <c r="D61" s="423"/>
      <c r="E61" s="423"/>
      <c r="F61" s="423"/>
      <c r="G61" s="423" t="s">
        <v>381</v>
      </c>
      <c r="H61" s="423"/>
      <c r="I61" s="423"/>
      <c r="J61" s="423"/>
      <c r="K61" s="423"/>
      <c r="L61" s="423"/>
    </row>
    <row r="62" spans="1:12" ht="9.75" customHeight="1">
      <c r="A62" s="7" t="s">
        <v>7</v>
      </c>
      <c r="B62" s="8" t="s">
        <v>8</v>
      </c>
      <c r="C62" s="8"/>
      <c r="D62" s="10"/>
      <c r="E62" s="9"/>
      <c r="F62" s="9"/>
      <c r="G62" s="9"/>
      <c r="H62" s="9"/>
      <c r="I62" s="9"/>
      <c r="J62" s="263"/>
      <c r="K62" s="9"/>
      <c r="L62" s="198" t="s">
        <v>7</v>
      </c>
    </row>
    <row r="63" spans="1:12" ht="9.75" customHeight="1">
      <c r="A63" s="7">
        <v>37</v>
      </c>
      <c r="B63" s="3" t="s">
        <v>81</v>
      </c>
      <c r="C63" s="3"/>
      <c r="D63" s="160">
        <v>34710572</v>
      </c>
      <c r="E63" s="202">
        <v>16713860</v>
      </c>
      <c r="F63" s="202">
        <v>17020356</v>
      </c>
      <c r="G63" s="161">
        <v>976356</v>
      </c>
      <c r="H63" s="202">
        <v>758270</v>
      </c>
      <c r="I63" s="202">
        <v>1159997</v>
      </c>
      <c r="J63" s="261">
        <v>33952302</v>
      </c>
      <c r="K63" s="261">
        <v>16836715</v>
      </c>
      <c r="L63" s="198">
        <v>37</v>
      </c>
    </row>
    <row r="64" spans="1:12" ht="9.75" customHeight="1">
      <c r="A64" s="7">
        <v>38</v>
      </c>
      <c r="B64" s="3" t="s">
        <v>82</v>
      </c>
      <c r="C64" s="3"/>
      <c r="D64" s="160">
        <v>15580517</v>
      </c>
      <c r="E64" s="202">
        <v>6357052</v>
      </c>
      <c r="F64" s="202">
        <v>7875754</v>
      </c>
      <c r="G64" s="161">
        <v>1347711</v>
      </c>
      <c r="H64" s="202">
        <v>324983</v>
      </c>
      <c r="I64" s="202">
        <v>246358</v>
      </c>
      <c r="J64" s="261">
        <v>15255534</v>
      </c>
      <c r="K64" s="261">
        <v>8977107</v>
      </c>
      <c r="L64" s="198">
        <v>38</v>
      </c>
    </row>
    <row r="65" spans="1:12" ht="9.75" customHeight="1">
      <c r="A65" s="7">
        <v>39</v>
      </c>
      <c r="B65" s="3" t="s">
        <v>83</v>
      </c>
      <c r="C65" s="3"/>
      <c r="D65" s="160">
        <v>20771170</v>
      </c>
      <c r="E65" s="202">
        <v>10205123</v>
      </c>
      <c r="F65" s="202">
        <v>10566047</v>
      </c>
      <c r="G65" s="205" t="s">
        <v>311</v>
      </c>
      <c r="H65" s="202">
        <v>499803</v>
      </c>
      <c r="I65" s="202">
        <v>434429</v>
      </c>
      <c r="J65" s="261">
        <v>20271367</v>
      </c>
      <c r="K65" s="261">
        <v>10131618</v>
      </c>
      <c r="L65" s="198">
        <v>39</v>
      </c>
    </row>
    <row r="66" spans="1:12" s="23" customFormat="1" ht="9.75" customHeight="1">
      <c r="A66" s="7">
        <v>40</v>
      </c>
      <c r="B66" s="14" t="s">
        <v>4</v>
      </c>
      <c r="C66" s="14"/>
      <c r="D66" s="16">
        <f aca="true" t="shared" si="7" ref="D66:I66">SUM(D63:D65)</f>
        <v>71062259</v>
      </c>
      <c r="E66" s="17">
        <f t="shared" si="7"/>
        <v>33276035</v>
      </c>
      <c r="F66" s="17">
        <f t="shared" si="7"/>
        <v>35462157</v>
      </c>
      <c r="G66" s="17">
        <f t="shared" si="7"/>
        <v>2324067</v>
      </c>
      <c r="H66" s="17">
        <f t="shared" si="7"/>
        <v>1583056</v>
      </c>
      <c r="I66" s="17">
        <f t="shared" si="7"/>
        <v>1840784</v>
      </c>
      <c r="J66" s="264">
        <f>D66-H66-I66</f>
        <v>67638419</v>
      </c>
      <c r="K66" s="17">
        <f>SUM(K63:K65)</f>
        <v>35945440</v>
      </c>
      <c r="L66" s="198">
        <v>40</v>
      </c>
    </row>
    <row r="67" spans="1:12" ht="9.75" customHeight="1">
      <c r="A67" s="7"/>
      <c r="B67" s="2"/>
      <c r="C67" s="2"/>
      <c r="D67" s="16"/>
      <c r="E67" s="24"/>
      <c r="F67" s="24"/>
      <c r="G67" s="17"/>
      <c r="H67" s="24"/>
      <c r="I67" s="24"/>
      <c r="J67" s="266"/>
      <c r="K67" s="24"/>
      <c r="L67" s="198"/>
    </row>
    <row r="68" spans="1:12" ht="9.75" customHeight="1">
      <c r="A68" s="7" t="s">
        <v>7</v>
      </c>
      <c r="B68" s="8" t="s">
        <v>23</v>
      </c>
      <c r="C68" s="8"/>
      <c r="D68" s="30"/>
      <c r="E68" s="9"/>
      <c r="F68" s="9"/>
      <c r="G68" s="24"/>
      <c r="H68" s="9"/>
      <c r="I68" s="9"/>
      <c r="J68" s="265"/>
      <c r="K68" s="9"/>
      <c r="L68" s="198" t="s">
        <v>7</v>
      </c>
    </row>
    <row r="69" spans="1:12" ht="9.75" customHeight="1">
      <c r="A69" s="7">
        <v>41</v>
      </c>
      <c r="B69" s="3" t="s">
        <v>84</v>
      </c>
      <c r="C69" s="3"/>
      <c r="D69" s="160">
        <v>17771262</v>
      </c>
      <c r="E69" s="202">
        <v>15892309</v>
      </c>
      <c r="F69" s="202">
        <v>587099</v>
      </c>
      <c r="G69" s="161">
        <v>1291854</v>
      </c>
      <c r="H69" s="202">
        <v>574160</v>
      </c>
      <c r="I69" s="204" t="s">
        <v>311</v>
      </c>
      <c r="J69" s="261">
        <v>17197102</v>
      </c>
      <c r="K69" s="261">
        <v>1878953</v>
      </c>
      <c r="L69" s="198">
        <v>41</v>
      </c>
    </row>
    <row r="70" spans="1:12" ht="9.75" customHeight="1">
      <c r="A70" s="7">
        <v>42</v>
      </c>
      <c r="B70" s="3" t="s">
        <v>85</v>
      </c>
      <c r="C70" s="3"/>
      <c r="D70" s="160">
        <v>6810895</v>
      </c>
      <c r="E70" s="202">
        <v>6040440</v>
      </c>
      <c r="F70" s="202">
        <v>266811</v>
      </c>
      <c r="G70" s="161">
        <v>503644</v>
      </c>
      <c r="H70" s="202">
        <v>493137</v>
      </c>
      <c r="I70" s="204" t="s">
        <v>311</v>
      </c>
      <c r="J70" s="261">
        <v>6317758</v>
      </c>
      <c r="K70" s="261">
        <v>770455</v>
      </c>
      <c r="L70" s="198">
        <v>42</v>
      </c>
    </row>
    <row r="71" spans="1:12" ht="9.75" customHeight="1">
      <c r="A71" s="7">
        <v>43</v>
      </c>
      <c r="B71" s="3" t="s">
        <v>86</v>
      </c>
      <c r="C71" s="3"/>
      <c r="D71" s="160">
        <v>14965111</v>
      </c>
      <c r="E71" s="202">
        <v>13975005</v>
      </c>
      <c r="F71" s="202">
        <v>191822</v>
      </c>
      <c r="G71" s="161">
        <v>798284</v>
      </c>
      <c r="H71" s="202">
        <v>1002015</v>
      </c>
      <c r="I71" s="204" t="s">
        <v>311</v>
      </c>
      <c r="J71" s="261">
        <v>13963096</v>
      </c>
      <c r="K71" s="261">
        <v>990106</v>
      </c>
      <c r="L71" s="198">
        <v>43</v>
      </c>
    </row>
    <row r="72" spans="1:12" ht="9.75" customHeight="1">
      <c r="A72" s="7">
        <v>44</v>
      </c>
      <c r="B72" s="3" t="s">
        <v>81</v>
      </c>
      <c r="C72" s="3"/>
      <c r="D72" s="160">
        <v>23187977</v>
      </c>
      <c r="E72" s="202">
        <v>22096790</v>
      </c>
      <c r="F72" s="202">
        <v>421187</v>
      </c>
      <c r="G72" s="161">
        <v>670000</v>
      </c>
      <c r="H72" s="202">
        <v>1198128</v>
      </c>
      <c r="I72" s="204" t="s">
        <v>311</v>
      </c>
      <c r="J72" s="261">
        <v>21989849</v>
      </c>
      <c r="K72" s="261">
        <v>1091187</v>
      </c>
      <c r="L72" s="198">
        <v>44</v>
      </c>
    </row>
    <row r="73" spans="1:12" ht="9.75" customHeight="1">
      <c r="A73" s="7">
        <v>45</v>
      </c>
      <c r="B73" s="3" t="s">
        <v>82</v>
      </c>
      <c r="C73" s="3"/>
      <c r="D73" s="160">
        <v>20189153</v>
      </c>
      <c r="E73" s="202">
        <v>19817762</v>
      </c>
      <c r="F73" s="202">
        <v>371391</v>
      </c>
      <c r="G73" s="205" t="s">
        <v>311</v>
      </c>
      <c r="H73" s="202">
        <v>3553872</v>
      </c>
      <c r="I73" s="204" t="s">
        <v>311</v>
      </c>
      <c r="J73" s="261">
        <v>16635281</v>
      </c>
      <c r="K73" s="261">
        <v>371391</v>
      </c>
      <c r="L73" s="198">
        <v>45</v>
      </c>
    </row>
    <row r="74" spans="1:12" ht="9.75" customHeight="1">
      <c r="A74" s="7">
        <v>46</v>
      </c>
      <c r="B74" s="3" t="s">
        <v>87</v>
      </c>
      <c r="C74" s="3"/>
      <c r="D74" s="160">
        <v>8360555</v>
      </c>
      <c r="E74" s="202">
        <v>7031403</v>
      </c>
      <c r="F74" s="202">
        <v>336064</v>
      </c>
      <c r="G74" s="161">
        <v>993088</v>
      </c>
      <c r="H74" s="202">
        <v>1181824</v>
      </c>
      <c r="I74" s="204" t="s">
        <v>311</v>
      </c>
      <c r="J74" s="261">
        <v>7178731</v>
      </c>
      <c r="K74" s="261">
        <v>1329152</v>
      </c>
      <c r="L74" s="198">
        <v>46</v>
      </c>
    </row>
    <row r="75" spans="1:12" ht="9.75" customHeight="1">
      <c r="A75" s="7">
        <v>47</v>
      </c>
      <c r="B75" s="3" t="s">
        <v>88</v>
      </c>
      <c r="C75" s="3"/>
      <c r="D75" s="160">
        <v>11152707</v>
      </c>
      <c r="E75" s="202">
        <v>10375777</v>
      </c>
      <c r="F75" s="202">
        <v>776930</v>
      </c>
      <c r="G75" s="205" t="s">
        <v>311</v>
      </c>
      <c r="H75" s="202">
        <v>417803</v>
      </c>
      <c r="I75" s="204" t="s">
        <v>311</v>
      </c>
      <c r="J75" s="261">
        <v>10734904</v>
      </c>
      <c r="K75" s="261">
        <v>776930</v>
      </c>
      <c r="L75" s="198">
        <v>47</v>
      </c>
    </row>
    <row r="76" spans="1:12" ht="9.75" customHeight="1">
      <c r="A76" s="7">
        <v>48</v>
      </c>
      <c r="B76" s="3" t="s">
        <v>89</v>
      </c>
      <c r="C76" s="3"/>
      <c r="D76" s="160">
        <v>11595501</v>
      </c>
      <c r="E76" s="202">
        <v>7797465</v>
      </c>
      <c r="F76" s="202">
        <v>2014648</v>
      </c>
      <c r="G76" s="161">
        <v>1783388</v>
      </c>
      <c r="H76" s="202">
        <v>354405</v>
      </c>
      <c r="I76" s="202">
        <v>1774751</v>
      </c>
      <c r="J76" s="261">
        <v>11241096</v>
      </c>
      <c r="K76" s="261">
        <v>2023285</v>
      </c>
      <c r="L76" s="198">
        <v>48</v>
      </c>
    </row>
    <row r="77" spans="1:12" ht="9.75" customHeight="1">
      <c r="A77" s="7">
        <v>49</v>
      </c>
      <c r="B77" s="3" t="s">
        <v>90</v>
      </c>
      <c r="C77" s="3"/>
      <c r="D77" s="160">
        <v>9567732</v>
      </c>
      <c r="E77" s="202">
        <v>7045376</v>
      </c>
      <c r="F77" s="202">
        <v>522429</v>
      </c>
      <c r="G77" s="161">
        <v>1999927</v>
      </c>
      <c r="H77" s="202">
        <v>461709</v>
      </c>
      <c r="I77" s="204">
        <v>6867</v>
      </c>
      <c r="J77" s="261">
        <v>9106023</v>
      </c>
      <c r="K77" s="261">
        <v>2515489</v>
      </c>
      <c r="L77" s="198">
        <v>49</v>
      </c>
    </row>
    <row r="78" spans="1:12" s="23" customFormat="1" ht="9.75" customHeight="1">
      <c r="A78" s="7">
        <v>50</v>
      </c>
      <c r="B78" s="14"/>
      <c r="C78" s="14"/>
      <c r="D78" s="16">
        <f aca="true" t="shared" si="8" ref="D78:I78">SUM(D69:D77)</f>
        <v>123600893</v>
      </c>
      <c r="E78" s="17">
        <f t="shared" si="8"/>
        <v>110072327</v>
      </c>
      <c r="F78" s="17">
        <f t="shared" si="8"/>
        <v>5488381</v>
      </c>
      <c r="G78" s="17">
        <f t="shared" si="8"/>
        <v>8040185</v>
      </c>
      <c r="H78" s="17">
        <f t="shared" si="8"/>
        <v>9237053</v>
      </c>
      <c r="I78" s="17">
        <f t="shared" si="8"/>
        <v>1781618</v>
      </c>
      <c r="J78" s="267">
        <f>D78-H78-I78</f>
        <v>112582222</v>
      </c>
      <c r="K78" s="17">
        <f>SUM(K69:K77)</f>
        <v>11746948</v>
      </c>
      <c r="L78" s="198">
        <v>50</v>
      </c>
    </row>
    <row r="79" spans="1:12" s="23" customFormat="1" ht="9.75" customHeight="1">
      <c r="A79" s="7">
        <v>51</v>
      </c>
      <c r="B79" s="20" t="s">
        <v>80</v>
      </c>
      <c r="C79" s="20"/>
      <c r="D79" s="16">
        <f aca="true" t="shared" si="9" ref="D79:K79">D66+D78</f>
        <v>194663152</v>
      </c>
      <c r="E79" s="17">
        <f t="shared" si="9"/>
        <v>143348362</v>
      </c>
      <c r="F79" s="17">
        <f t="shared" si="9"/>
        <v>40950538</v>
      </c>
      <c r="G79" s="17">
        <f t="shared" si="9"/>
        <v>10364252</v>
      </c>
      <c r="H79" s="17">
        <f t="shared" si="9"/>
        <v>10820109</v>
      </c>
      <c r="I79" s="17">
        <f t="shared" si="9"/>
        <v>3622402</v>
      </c>
      <c r="J79" s="267">
        <f>D79-H79-I79</f>
        <v>180220641</v>
      </c>
      <c r="K79" s="17">
        <f t="shared" si="9"/>
        <v>47692388</v>
      </c>
      <c r="L79" s="198">
        <v>51</v>
      </c>
    </row>
    <row r="80" spans="1:12" ht="9" customHeight="1">
      <c r="A80" s="422" t="s">
        <v>33</v>
      </c>
      <c r="B80" s="422"/>
      <c r="C80" s="170"/>
      <c r="D80" s="170"/>
      <c r="E80" s="170"/>
      <c r="F80" s="170"/>
      <c r="G80" s="193"/>
      <c r="H80" s="193"/>
      <c r="I80" s="193"/>
      <c r="J80" s="268"/>
      <c r="K80" s="193"/>
      <c r="L80" s="223"/>
    </row>
    <row r="81" spans="1:10" s="212" customFormat="1" ht="8.25">
      <c r="A81" s="335" t="s">
        <v>136</v>
      </c>
      <c r="B81" s="335"/>
      <c r="C81" s="335"/>
      <c r="D81" s="335"/>
      <c r="E81" s="335"/>
      <c r="F81" s="335"/>
      <c r="G81" s="335"/>
      <c r="J81" s="269"/>
    </row>
    <row r="82" spans="1:12" s="23" customFormat="1" ht="9.75" customHeight="1">
      <c r="A82" s="7"/>
      <c r="B82" s="20"/>
      <c r="C82" s="20"/>
      <c r="D82" s="17"/>
      <c r="E82" s="17"/>
      <c r="F82" s="17"/>
      <c r="G82" s="170"/>
      <c r="H82" s="170"/>
      <c r="I82" s="170"/>
      <c r="J82" s="270"/>
      <c r="K82" s="24"/>
      <c r="L82" s="198"/>
    </row>
    <row r="83" spans="1:12" s="23" customFormat="1" ht="9.75" customHeight="1">
      <c r="A83" s="7"/>
      <c r="B83" s="20"/>
      <c r="C83" s="20"/>
      <c r="D83" s="17"/>
      <c r="E83" s="17"/>
      <c r="F83" s="17"/>
      <c r="G83" s="170"/>
      <c r="H83" s="170"/>
      <c r="I83" s="170"/>
      <c r="J83" s="270"/>
      <c r="K83" s="24"/>
      <c r="L83" s="198"/>
    </row>
  </sheetData>
  <sheetProtection/>
  <mergeCells count="28">
    <mergeCell ref="I14:I16"/>
    <mergeCell ref="B4:F4"/>
    <mergeCell ref="B7:C17"/>
    <mergeCell ref="D7:D16"/>
    <mergeCell ref="E8:F13"/>
    <mergeCell ref="G4:H4"/>
    <mergeCell ref="F14:F16"/>
    <mergeCell ref="G10:G16"/>
    <mergeCell ref="A81:G81"/>
    <mergeCell ref="A61:F61"/>
    <mergeCell ref="A18:F18"/>
    <mergeCell ref="G8:G9"/>
    <mergeCell ref="A80:B80"/>
    <mergeCell ref="A30:F30"/>
    <mergeCell ref="G18:L18"/>
    <mergeCell ref="G30:L30"/>
    <mergeCell ref="G61:L61"/>
    <mergeCell ref="H8:I13"/>
    <mergeCell ref="G3:I3"/>
    <mergeCell ref="J8:J16"/>
    <mergeCell ref="K8:K9"/>
    <mergeCell ref="K10:K16"/>
    <mergeCell ref="A1:F1"/>
    <mergeCell ref="G1:L1"/>
    <mergeCell ref="E2:F2"/>
    <mergeCell ref="B3:F3"/>
    <mergeCell ref="H2:I2"/>
    <mergeCell ref="L7:L17"/>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&amp;C32</oddFooter>
    <evenFooter>&amp;C33</evenFooter>
  </headerFooter>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L79"/>
  <sheetViews>
    <sheetView zoomScaleSheetLayoutView="100" zoomScalePageLayoutView="75" workbookViewId="0" topLeftCell="A1">
      <selection activeCell="A81" sqref="A81"/>
    </sheetView>
  </sheetViews>
  <sheetFormatPr defaultColWidth="9.140625" defaultRowHeight="12.75"/>
  <cols>
    <col min="1" max="1" width="3.7109375" style="198" customWidth="1"/>
    <col min="2" max="2" width="30.8515625" style="4" customWidth="1"/>
    <col min="3" max="3" width="0.85546875" style="4" customWidth="1"/>
    <col min="4" max="4" width="18.8515625" style="4" customWidth="1"/>
    <col min="5" max="5" width="24.57421875" style="4" customWidth="1"/>
    <col min="6" max="6" width="21.00390625" style="4" customWidth="1"/>
    <col min="7" max="9" width="17.140625" style="0" customWidth="1"/>
    <col min="10" max="10" width="17.140625" style="271" customWidth="1"/>
    <col min="11" max="11" width="17.140625" style="0" customWidth="1"/>
    <col min="12" max="12" width="10.00390625" style="231" customWidth="1"/>
    <col min="13" max="16384" width="9.140625" style="4" customWidth="1"/>
  </cols>
  <sheetData>
    <row r="1" spans="1:12" ht="12" customHeight="1">
      <c r="A1" s="407"/>
      <c r="B1" s="407"/>
      <c r="C1" s="407"/>
      <c r="D1" s="407"/>
      <c r="E1" s="407"/>
      <c r="F1" s="407"/>
      <c r="G1" s="407"/>
      <c r="H1" s="407"/>
      <c r="I1" s="407"/>
      <c r="J1" s="407"/>
      <c r="K1" s="407"/>
      <c r="L1" s="407"/>
    </row>
    <row r="2" spans="1:12" ht="12" customHeight="1">
      <c r="A2" s="60"/>
      <c r="B2" s="50"/>
      <c r="C2" s="50"/>
      <c r="D2" s="50"/>
      <c r="E2" s="393" t="s">
        <v>191</v>
      </c>
      <c r="F2" s="393"/>
      <c r="G2" s="192" t="s">
        <v>192</v>
      </c>
      <c r="H2" s="393"/>
      <c r="I2" s="393"/>
      <c r="J2" s="256"/>
      <c r="K2" s="192"/>
      <c r="L2" s="228"/>
    </row>
    <row r="3" spans="1:12" ht="12" customHeight="1">
      <c r="A3" s="227"/>
      <c r="B3" s="393" t="s">
        <v>193</v>
      </c>
      <c r="C3" s="393"/>
      <c r="D3" s="393"/>
      <c r="E3" s="393"/>
      <c r="F3" s="393"/>
      <c r="G3" s="394" t="s">
        <v>194</v>
      </c>
      <c r="H3" s="394"/>
      <c r="I3" s="394"/>
      <c r="J3" s="257"/>
      <c r="K3" s="4"/>
      <c r="L3" s="228"/>
    </row>
    <row r="4" spans="1:12" ht="12" customHeight="1">
      <c r="A4" s="227"/>
      <c r="B4" s="393" t="s">
        <v>396</v>
      </c>
      <c r="C4" s="393"/>
      <c r="D4" s="393"/>
      <c r="E4" s="393"/>
      <c r="F4" s="393"/>
      <c r="G4" s="408" t="s">
        <v>195</v>
      </c>
      <c r="H4" s="408"/>
      <c r="I4" s="63"/>
      <c r="J4" s="258"/>
      <c r="K4" s="4"/>
      <c r="L4" s="228"/>
    </row>
    <row r="5" spans="1:12" ht="12" customHeight="1">
      <c r="A5" s="227"/>
      <c r="B5" s="191"/>
      <c r="C5" s="191"/>
      <c r="D5" s="191"/>
      <c r="E5" s="191"/>
      <c r="F5" s="191" t="s">
        <v>329</v>
      </c>
      <c r="G5" s="62" t="s">
        <v>1</v>
      </c>
      <c r="H5" s="63"/>
      <c r="I5" s="63"/>
      <c r="J5" s="258"/>
      <c r="K5" s="4"/>
      <c r="L5" s="228"/>
    </row>
    <row r="6" spans="2:12" ht="12" customHeight="1">
      <c r="B6" s="86"/>
      <c r="C6" s="86"/>
      <c r="D6" s="86"/>
      <c r="E6" s="86"/>
      <c r="F6" s="87" t="s">
        <v>2</v>
      </c>
      <c r="G6" s="50" t="s">
        <v>41</v>
      </c>
      <c r="H6" s="50"/>
      <c r="I6" s="4"/>
      <c r="J6" s="257"/>
      <c r="K6" s="4"/>
      <c r="L6" s="228"/>
    </row>
    <row r="7" spans="1:12" s="64" customFormat="1" ht="12.75" customHeight="1">
      <c r="A7" s="89" t="s">
        <v>7</v>
      </c>
      <c r="B7" s="409" t="s">
        <v>198</v>
      </c>
      <c r="C7" s="413"/>
      <c r="D7" s="424" t="s">
        <v>280</v>
      </c>
      <c r="E7" s="90" t="s">
        <v>7</v>
      </c>
      <c r="F7" s="91" t="s">
        <v>196</v>
      </c>
      <c r="G7" s="194" t="s">
        <v>333</v>
      </c>
      <c r="H7" s="194"/>
      <c r="I7" s="194"/>
      <c r="J7" s="259"/>
      <c r="K7" s="195" t="s">
        <v>334</v>
      </c>
      <c r="L7" s="441" t="s">
        <v>335</v>
      </c>
    </row>
    <row r="8" spans="1:12" s="64" customFormat="1" ht="12.75" customHeight="1">
      <c r="A8" s="93" t="s">
        <v>7</v>
      </c>
      <c r="B8" s="410"/>
      <c r="C8" s="419"/>
      <c r="D8" s="425"/>
      <c r="E8" s="409" t="s">
        <v>202</v>
      </c>
      <c r="F8" s="413"/>
      <c r="G8" s="419" t="s">
        <v>332</v>
      </c>
      <c r="H8" s="436" t="s">
        <v>330</v>
      </c>
      <c r="I8" s="439"/>
      <c r="J8" s="460" t="s">
        <v>349</v>
      </c>
      <c r="K8" s="463" t="s">
        <v>348</v>
      </c>
      <c r="L8" s="436"/>
    </row>
    <row r="9" spans="1:12" s="64" customFormat="1" ht="12.75" customHeight="1">
      <c r="A9" s="93" t="s">
        <v>7</v>
      </c>
      <c r="B9" s="410"/>
      <c r="C9" s="419"/>
      <c r="D9" s="425"/>
      <c r="E9" s="410"/>
      <c r="F9" s="419"/>
      <c r="G9" s="415"/>
      <c r="H9" s="436"/>
      <c r="I9" s="439"/>
      <c r="J9" s="461"/>
      <c r="K9" s="464"/>
      <c r="L9" s="436"/>
    </row>
    <row r="10" spans="1:12" s="64" customFormat="1" ht="12" customHeight="1">
      <c r="A10" s="93" t="s">
        <v>7</v>
      </c>
      <c r="B10" s="410"/>
      <c r="C10" s="419"/>
      <c r="D10" s="425"/>
      <c r="E10" s="410"/>
      <c r="F10" s="419"/>
      <c r="G10" s="413" t="s">
        <v>331</v>
      </c>
      <c r="H10" s="436"/>
      <c r="I10" s="439"/>
      <c r="J10" s="461"/>
      <c r="K10" s="463" t="s">
        <v>339</v>
      </c>
      <c r="L10" s="436"/>
    </row>
    <row r="11" spans="1:12" s="64" customFormat="1" ht="25.5" customHeight="1">
      <c r="A11" s="95" t="s">
        <v>175</v>
      </c>
      <c r="B11" s="410"/>
      <c r="C11" s="419"/>
      <c r="D11" s="425"/>
      <c r="E11" s="410"/>
      <c r="F11" s="419"/>
      <c r="G11" s="419"/>
      <c r="H11" s="436"/>
      <c r="I11" s="439"/>
      <c r="J11" s="461"/>
      <c r="K11" s="465"/>
      <c r="L11" s="436"/>
    </row>
    <row r="12" spans="1:12" s="64" customFormat="1" ht="39.75" customHeight="1">
      <c r="A12" s="95" t="s">
        <v>179</v>
      </c>
      <c r="B12" s="410"/>
      <c r="C12" s="419"/>
      <c r="D12" s="425"/>
      <c r="E12" s="410"/>
      <c r="F12" s="419"/>
      <c r="G12" s="419"/>
      <c r="H12" s="436"/>
      <c r="I12" s="439"/>
      <c r="J12" s="461"/>
      <c r="K12" s="465"/>
      <c r="L12" s="436"/>
    </row>
    <row r="13" spans="1:12" s="64" customFormat="1" ht="11.25" customHeight="1" hidden="1">
      <c r="A13" s="93" t="s">
        <v>7</v>
      </c>
      <c r="B13" s="410"/>
      <c r="C13" s="419"/>
      <c r="D13" s="425"/>
      <c r="E13" s="410"/>
      <c r="F13" s="419"/>
      <c r="G13" s="419"/>
      <c r="H13" s="442"/>
      <c r="I13" s="440"/>
      <c r="J13" s="461"/>
      <c r="K13" s="465"/>
      <c r="L13" s="436"/>
    </row>
    <row r="14" spans="1:12" s="64" customFormat="1" ht="12">
      <c r="A14" s="93" t="s">
        <v>7</v>
      </c>
      <c r="B14" s="410"/>
      <c r="C14" s="419"/>
      <c r="D14" s="425"/>
      <c r="E14" s="98" t="s">
        <v>199</v>
      </c>
      <c r="F14" s="409" t="s">
        <v>256</v>
      </c>
      <c r="G14" s="417"/>
      <c r="H14" s="247" t="s">
        <v>199</v>
      </c>
      <c r="I14" s="470" t="s">
        <v>256</v>
      </c>
      <c r="J14" s="461"/>
      <c r="K14" s="465"/>
      <c r="L14" s="436"/>
    </row>
    <row r="15" spans="1:12" s="64" customFormat="1" ht="12">
      <c r="A15" s="93" t="s">
        <v>7</v>
      </c>
      <c r="B15" s="410"/>
      <c r="C15" s="419"/>
      <c r="D15" s="425"/>
      <c r="E15" s="96" t="s">
        <v>200</v>
      </c>
      <c r="F15" s="410"/>
      <c r="G15" s="417"/>
      <c r="H15" s="96" t="s">
        <v>200</v>
      </c>
      <c r="I15" s="425"/>
      <c r="J15" s="461"/>
      <c r="K15" s="465"/>
      <c r="L15" s="436"/>
    </row>
    <row r="16" spans="1:12" s="64" customFormat="1" ht="12">
      <c r="A16" s="93" t="s">
        <v>7</v>
      </c>
      <c r="B16" s="410"/>
      <c r="C16" s="419"/>
      <c r="D16" s="426"/>
      <c r="E16" s="96" t="s">
        <v>201</v>
      </c>
      <c r="F16" s="411"/>
      <c r="G16" s="417"/>
      <c r="H16" s="96" t="s">
        <v>201</v>
      </c>
      <c r="I16" s="454"/>
      <c r="J16" s="462"/>
      <c r="K16" s="464"/>
      <c r="L16" s="436"/>
    </row>
    <row r="17" spans="1:12" s="64" customFormat="1" ht="12">
      <c r="A17" s="101" t="s">
        <v>7</v>
      </c>
      <c r="B17" s="411"/>
      <c r="C17" s="420"/>
      <c r="D17" s="102" t="s">
        <v>42</v>
      </c>
      <c r="E17" s="102" t="s">
        <v>43</v>
      </c>
      <c r="F17" s="103" t="s">
        <v>44</v>
      </c>
      <c r="G17" s="104" t="s">
        <v>45</v>
      </c>
      <c r="H17" s="102" t="s">
        <v>46</v>
      </c>
      <c r="I17" s="197" t="s">
        <v>47</v>
      </c>
      <c r="J17" s="260" t="s">
        <v>48</v>
      </c>
      <c r="K17" s="103" t="s">
        <v>49</v>
      </c>
      <c r="L17" s="442"/>
    </row>
    <row r="18" spans="1:12" s="6" customFormat="1" ht="11.25" customHeight="1">
      <c r="A18" s="468"/>
      <c r="B18" s="468"/>
      <c r="C18" s="468"/>
      <c r="D18" s="468"/>
      <c r="E18" s="468"/>
      <c r="F18" s="469"/>
      <c r="G18" s="467"/>
      <c r="H18" s="467"/>
      <c r="I18" s="467"/>
      <c r="J18" s="467"/>
      <c r="K18" s="467"/>
      <c r="L18" s="467"/>
    </row>
    <row r="19" spans="1:12" ht="23.25" customHeight="1">
      <c r="A19" s="445" t="s">
        <v>382</v>
      </c>
      <c r="B19" s="445"/>
      <c r="C19" s="445"/>
      <c r="D19" s="445"/>
      <c r="E19" s="445"/>
      <c r="F19" s="445"/>
      <c r="G19" s="445" t="s">
        <v>382</v>
      </c>
      <c r="H19" s="445"/>
      <c r="I19" s="445"/>
      <c r="J19" s="445"/>
      <c r="K19" s="445"/>
      <c r="L19" s="445"/>
    </row>
    <row r="20" spans="1:12" s="198" customFormat="1" ht="9.75" customHeight="1">
      <c r="A20" s="7" t="s">
        <v>7</v>
      </c>
      <c r="B20" s="106" t="s">
        <v>204</v>
      </c>
      <c r="C20" s="106"/>
      <c r="D20" s="12"/>
      <c r="E20" s="12"/>
      <c r="F20" s="12"/>
      <c r="G20" s="12"/>
      <c r="H20" s="12"/>
      <c r="I20" s="12"/>
      <c r="J20" s="261"/>
      <c r="L20" s="228"/>
    </row>
    <row r="21" spans="1:12" s="198" customFormat="1" ht="9.75" customHeight="1">
      <c r="A21" s="7">
        <v>52</v>
      </c>
      <c r="B21" s="3" t="s">
        <v>93</v>
      </c>
      <c r="C21" s="3"/>
      <c r="D21" s="160">
        <v>12553993</v>
      </c>
      <c r="E21" s="202">
        <v>6374136</v>
      </c>
      <c r="F21" s="202">
        <v>5145802</v>
      </c>
      <c r="G21" s="161">
        <v>1034055</v>
      </c>
      <c r="H21" s="161">
        <v>646846</v>
      </c>
      <c r="I21" s="161">
        <v>137477</v>
      </c>
      <c r="J21" s="261">
        <v>11907147</v>
      </c>
      <c r="K21" s="12">
        <v>6042380</v>
      </c>
      <c r="L21" s="161">
        <v>52</v>
      </c>
    </row>
    <row r="22" spans="1:12" s="198" customFormat="1" ht="9.75" customHeight="1">
      <c r="A22" s="7">
        <v>53</v>
      </c>
      <c r="B22" s="3" t="s">
        <v>94</v>
      </c>
      <c r="C22" s="3"/>
      <c r="D22" s="160">
        <v>98598588</v>
      </c>
      <c r="E22" s="202">
        <v>36804963</v>
      </c>
      <c r="F22" s="202">
        <v>60815080</v>
      </c>
      <c r="G22" s="161">
        <v>978545</v>
      </c>
      <c r="H22" s="161">
        <v>1726582</v>
      </c>
      <c r="I22" s="161">
        <v>5760299</v>
      </c>
      <c r="J22" s="261">
        <v>96872006</v>
      </c>
      <c r="K22" s="161">
        <v>56033326</v>
      </c>
      <c r="L22" s="161">
        <v>53</v>
      </c>
    </row>
    <row r="23" spans="1:12" s="198" customFormat="1" ht="9.75" customHeight="1">
      <c r="A23" s="7">
        <v>54</v>
      </c>
      <c r="B23" s="3" t="s">
        <v>95</v>
      </c>
      <c r="C23" s="3"/>
      <c r="D23" s="160">
        <v>17149636</v>
      </c>
      <c r="E23" s="202">
        <v>9082488</v>
      </c>
      <c r="F23" s="202">
        <v>7216726</v>
      </c>
      <c r="G23" s="161">
        <v>850422</v>
      </c>
      <c r="H23" s="161">
        <v>404712</v>
      </c>
      <c r="I23" s="161">
        <v>466279</v>
      </c>
      <c r="J23" s="261">
        <v>16744924</v>
      </c>
      <c r="K23" s="161">
        <v>7600869</v>
      </c>
      <c r="L23" s="161">
        <v>54</v>
      </c>
    </row>
    <row r="24" spans="1:12" s="198" customFormat="1" ht="9.75" customHeight="1">
      <c r="A24" s="7">
        <v>55</v>
      </c>
      <c r="B24" s="14" t="s">
        <v>4</v>
      </c>
      <c r="C24" s="14"/>
      <c r="D24" s="16">
        <f aca="true" t="shared" si="0" ref="D24:I24">SUM(D21:D23)</f>
        <v>128302217</v>
      </c>
      <c r="E24" s="17">
        <f t="shared" si="0"/>
        <v>52261587</v>
      </c>
      <c r="F24" s="17">
        <f t="shared" si="0"/>
        <v>73177608</v>
      </c>
      <c r="G24" s="22">
        <f t="shared" si="0"/>
        <v>2863022</v>
      </c>
      <c r="H24" s="22">
        <f t="shared" si="0"/>
        <v>2778140</v>
      </c>
      <c r="I24" s="22">
        <f t="shared" si="0"/>
        <v>6364055</v>
      </c>
      <c r="J24" s="266">
        <f>D24-H24-I24</f>
        <v>119160022</v>
      </c>
      <c r="K24" s="22">
        <f>SUM(K21:K23)</f>
        <v>69676575</v>
      </c>
      <c r="L24" s="199">
        <v>55</v>
      </c>
    </row>
    <row r="25" spans="1:12" s="198" customFormat="1" ht="9.75" customHeight="1">
      <c r="A25" s="7"/>
      <c r="B25" s="3"/>
      <c r="C25" s="3"/>
      <c r="D25" s="11"/>
      <c r="E25" s="12"/>
      <c r="F25" s="12"/>
      <c r="G25" s="199"/>
      <c r="H25" s="199"/>
      <c r="I25" s="199"/>
      <c r="J25" s="272"/>
      <c r="K25" s="199"/>
      <c r="L25" s="199"/>
    </row>
    <row r="26" spans="1:12" s="200" customFormat="1" ht="9.75" customHeight="1">
      <c r="A26" s="25" t="s">
        <v>7</v>
      </c>
      <c r="B26" s="106" t="s">
        <v>203</v>
      </c>
      <c r="C26" s="106"/>
      <c r="D26" s="27"/>
      <c r="E26" s="28"/>
      <c r="F26" s="28"/>
      <c r="G26" s="199"/>
      <c r="H26" s="199"/>
      <c r="I26" s="199"/>
      <c r="J26" s="272"/>
      <c r="K26" s="199"/>
      <c r="L26" s="199" t="s">
        <v>7</v>
      </c>
    </row>
    <row r="27" spans="1:12" s="198" customFormat="1" ht="9.75" customHeight="1">
      <c r="A27" s="7">
        <v>56</v>
      </c>
      <c r="B27" s="3" t="s">
        <v>96</v>
      </c>
      <c r="C27" s="3"/>
      <c r="D27" s="160">
        <v>14949431</v>
      </c>
      <c r="E27" s="202">
        <v>14398502</v>
      </c>
      <c r="F27" s="202">
        <v>286047</v>
      </c>
      <c r="G27" s="161">
        <v>264882</v>
      </c>
      <c r="H27" s="161">
        <v>1098816</v>
      </c>
      <c r="I27" s="205">
        <v>12907</v>
      </c>
      <c r="J27" s="261">
        <v>13850615</v>
      </c>
      <c r="K27" s="161">
        <v>538022</v>
      </c>
      <c r="L27" s="161">
        <v>56</v>
      </c>
    </row>
    <row r="28" spans="1:12" s="198" customFormat="1" ht="9.75" customHeight="1">
      <c r="A28" s="7">
        <v>57</v>
      </c>
      <c r="B28" s="3" t="s">
        <v>97</v>
      </c>
      <c r="C28" s="3"/>
      <c r="D28" s="160">
        <v>13072972</v>
      </c>
      <c r="E28" s="202">
        <v>12270534</v>
      </c>
      <c r="F28" s="202">
        <v>802438</v>
      </c>
      <c r="G28" s="161" t="s">
        <v>311</v>
      </c>
      <c r="H28" s="161">
        <v>1616607</v>
      </c>
      <c r="I28" s="205" t="s">
        <v>311</v>
      </c>
      <c r="J28" s="261">
        <v>11456365</v>
      </c>
      <c r="K28" s="161">
        <v>802438</v>
      </c>
      <c r="L28" s="161">
        <v>10</v>
      </c>
    </row>
    <row r="29" spans="1:12" s="201" customFormat="1" ht="9.75" customHeight="1">
      <c r="A29" s="7">
        <v>58</v>
      </c>
      <c r="B29" s="3" t="s">
        <v>98</v>
      </c>
      <c r="C29" s="3"/>
      <c r="D29" s="160">
        <v>12039836</v>
      </c>
      <c r="E29" s="202">
        <v>11010189</v>
      </c>
      <c r="F29" s="202">
        <v>339342</v>
      </c>
      <c r="G29" s="161">
        <v>690305</v>
      </c>
      <c r="H29" s="161">
        <v>618280</v>
      </c>
      <c r="I29" s="205" t="s">
        <v>311</v>
      </c>
      <c r="J29" s="261">
        <v>11421556</v>
      </c>
      <c r="K29" s="161">
        <v>1029647</v>
      </c>
      <c r="L29" s="161">
        <v>58</v>
      </c>
    </row>
    <row r="30" spans="1:12" s="198" customFormat="1" ht="9.75" customHeight="1">
      <c r="A30" s="7">
        <v>59</v>
      </c>
      <c r="B30" s="3" t="s">
        <v>99</v>
      </c>
      <c r="C30" s="3"/>
      <c r="D30" s="160">
        <v>11813183</v>
      </c>
      <c r="E30" s="202">
        <v>9886162</v>
      </c>
      <c r="F30" s="202">
        <v>458690</v>
      </c>
      <c r="G30" s="161">
        <v>1468331</v>
      </c>
      <c r="H30" s="161">
        <v>409859</v>
      </c>
      <c r="I30" s="205">
        <v>28298</v>
      </c>
      <c r="J30" s="261">
        <v>11403324</v>
      </c>
      <c r="K30" s="161">
        <v>1898723</v>
      </c>
      <c r="L30" s="161">
        <v>59</v>
      </c>
    </row>
    <row r="31" spans="1:12" s="198" customFormat="1" ht="9.75" customHeight="1">
      <c r="A31" s="7">
        <v>60</v>
      </c>
      <c r="B31" s="3" t="s">
        <v>94</v>
      </c>
      <c r="C31" s="3"/>
      <c r="D31" s="160">
        <v>23107605</v>
      </c>
      <c r="E31" s="202">
        <v>20069883</v>
      </c>
      <c r="F31" s="202">
        <v>1174752</v>
      </c>
      <c r="G31" s="161">
        <v>1862970</v>
      </c>
      <c r="H31" s="161">
        <v>985821</v>
      </c>
      <c r="I31" s="161">
        <v>150100</v>
      </c>
      <c r="J31" s="261">
        <v>22121784</v>
      </c>
      <c r="K31" s="161">
        <v>2887622</v>
      </c>
      <c r="L31" s="161">
        <v>60</v>
      </c>
    </row>
    <row r="32" spans="1:12" s="198" customFormat="1" ht="9.75" customHeight="1">
      <c r="A32" s="7">
        <v>61</v>
      </c>
      <c r="B32" s="3" t="s">
        <v>100</v>
      </c>
      <c r="C32" s="3"/>
      <c r="D32" s="160">
        <v>20021531</v>
      </c>
      <c r="E32" s="202">
        <v>18704021</v>
      </c>
      <c r="F32" s="202">
        <v>377853</v>
      </c>
      <c r="G32" s="161">
        <v>939657</v>
      </c>
      <c r="H32" s="161">
        <v>837769</v>
      </c>
      <c r="I32" s="205" t="s">
        <v>311</v>
      </c>
      <c r="J32" s="261">
        <v>19183762</v>
      </c>
      <c r="K32" s="161">
        <v>1317510</v>
      </c>
      <c r="L32" s="161">
        <v>61</v>
      </c>
    </row>
    <row r="33" spans="1:12" s="198" customFormat="1" ht="9.75" customHeight="1">
      <c r="A33" s="7">
        <v>62</v>
      </c>
      <c r="B33" s="3" t="s">
        <v>101</v>
      </c>
      <c r="C33" s="3"/>
      <c r="D33" s="160">
        <v>9910809</v>
      </c>
      <c r="E33" s="202">
        <v>8675014</v>
      </c>
      <c r="F33" s="202">
        <v>422688</v>
      </c>
      <c r="G33" s="161">
        <v>813107</v>
      </c>
      <c r="H33" s="161">
        <v>294105</v>
      </c>
      <c r="I33" s="205">
        <v>131323</v>
      </c>
      <c r="J33" s="261">
        <v>9616704</v>
      </c>
      <c r="K33" s="161">
        <v>1104472</v>
      </c>
      <c r="L33" s="161">
        <v>62</v>
      </c>
    </row>
    <row r="34" spans="1:12" s="198" customFormat="1" ht="9.75" customHeight="1">
      <c r="A34" s="7">
        <v>63</v>
      </c>
      <c r="B34" s="14" t="s">
        <v>4</v>
      </c>
      <c r="C34" s="14"/>
      <c r="D34" s="16">
        <f aca="true" t="shared" si="1" ref="D34:K34">SUM(D27:D33)</f>
        <v>104915367</v>
      </c>
      <c r="E34" s="17">
        <f t="shared" si="1"/>
        <v>95014305</v>
      </c>
      <c r="F34" s="17">
        <f t="shared" si="1"/>
        <v>3861810</v>
      </c>
      <c r="G34" s="22">
        <f t="shared" si="1"/>
        <v>6039252</v>
      </c>
      <c r="H34" s="22">
        <f t="shared" si="1"/>
        <v>5861257</v>
      </c>
      <c r="I34" s="22">
        <f t="shared" si="1"/>
        <v>322628</v>
      </c>
      <c r="J34" s="266">
        <f>D34-H34-I34</f>
        <v>98731482</v>
      </c>
      <c r="K34" s="22">
        <f t="shared" si="1"/>
        <v>9578434</v>
      </c>
      <c r="L34" s="199">
        <v>63</v>
      </c>
    </row>
    <row r="35" spans="1:12" s="198" customFormat="1" ht="9.75" customHeight="1">
      <c r="A35" s="7">
        <v>64</v>
      </c>
      <c r="B35" s="20" t="s">
        <v>92</v>
      </c>
      <c r="C35" s="20"/>
      <c r="D35" s="16">
        <f aca="true" t="shared" si="2" ref="D35:K35">D24+D34</f>
        <v>233217584</v>
      </c>
      <c r="E35" s="17">
        <f t="shared" si="2"/>
        <v>147275892</v>
      </c>
      <c r="F35" s="17">
        <f t="shared" si="2"/>
        <v>77039418</v>
      </c>
      <c r="G35" s="22">
        <f t="shared" si="2"/>
        <v>8902274</v>
      </c>
      <c r="H35" s="22">
        <f t="shared" si="2"/>
        <v>8639397</v>
      </c>
      <c r="I35" s="22">
        <f t="shared" si="2"/>
        <v>6686683</v>
      </c>
      <c r="J35" s="266">
        <f>D35-H35-I35</f>
        <v>217891504</v>
      </c>
      <c r="K35" s="22">
        <f t="shared" si="2"/>
        <v>79255009</v>
      </c>
      <c r="L35" s="199">
        <v>64</v>
      </c>
    </row>
    <row r="36" spans="1:12" ht="9.75" customHeight="1">
      <c r="A36" s="7"/>
      <c r="B36" s="20"/>
      <c r="C36" s="20"/>
      <c r="D36" s="17"/>
      <c r="E36" s="17"/>
      <c r="F36" s="17"/>
      <c r="G36" s="466"/>
      <c r="H36" s="466"/>
      <c r="I36" s="466"/>
      <c r="J36" s="466"/>
      <c r="K36" s="466"/>
      <c r="L36" s="240"/>
    </row>
    <row r="37" spans="1:12" ht="9.75" customHeight="1">
      <c r="A37" s="445" t="s">
        <v>383</v>
      </c>
      <c r="B37" s="445"/>
      <c r="C37" s="445"/>
      <c r="D37" s="445"/>
      <c r="E37" s="445"/>
      <c r="F37" s="445"/>
      <c r="G37" s="445" t="s">
        <v>383</v>
      </c>
      <c r="H37" s="445"/>
      <c r="I37" s="445"/>
      <c r="J37" s="445"/>
      <c r="K37" s="445"/>
      <c r="L37" s="445"/>
    </row>
    <row r="38" spans="1:12" s="198" customFormat="1" ht="9.75" customHeight="1">
      <c r="A38" s="7" t="s">
        <v>7</v>
      </c>
      <c r="B38" s="106" t="s">
        <v>204</v>
      </c>
      <c r="C38" s="106"/>
      <c r="D38" s="12"/>
      <c r="E38" s="12"/>
      <c r="F38" s="12"/>
      <c r="G38" s="199"/>
      <c r="H38" s="199"/>
      <c r="I38" s="199"/>
      <c r="J38" s="272"/>
      <c r="K38" s="199"/>
      <c r="L38" s="199" t="s">
        <v>7</v>
      </c>
    </row>
    <row r="39" spans="1:12" s="198" customFormat="1" ht="9.75" customHeight="1">
      <c r="A39" s="7">
        <v>65</v>
      </c>
      <c r="B39" s="3" t="s">
        <v>103</v>
      </c>
      <c r="C39" s="3"/>
      <c r="D39" s="160">
        <v>24127874</v>
      </c>
      <c r="E39" s="202">
        <v>12094976</v>
      </c>
      <c r="F39" s="202">
        <v>11358826</v>
      </c>
      <c r="G39" s="161">
        <v>674072</v>
      </c>
      <c r="H39" s="161">
        <v>524949</v>
      </c>
      <c r="I39" s="161">
        <v>22483</v>
      </c>
      <c r="J39" s="261">
        <v>23602925</v>
      </c>
      <c r="K39" s="161">
        <v>12010415</v>
      </c>
      <c r="L39" s="161">
        <v>65</v>
      </c>
    </row>
    <row r="40" spans="1:12" s="198" customFormat="1" ht="9.75" customHeight="1">
      <c r="A40" s="7">
        <v>66</v>
      </c>
      <c r="B40" s="3" t="s">
        <v>104</v>
      </c>
      <c r="C40" s="3"/>
      <c r="D40" s="160">
        <v>26438343</v>
      </c>
      <c r="E40" s="202">
        <v>13137741</v>
      </c>
      <c r="F40" s="202">
        <v>13300602</v>
      </c>
      <c r="G40" s="161" t="s">
        <v>311</v>
      </c>
      <c r="H40" s="161">
        <v>1368621</v>
      </c>
      <c r="I40" s="161">
        <v>567399</v>
      </c>
      <c r="J40" s="261">
        <v>25069722</v>
      </c>
      <c r="K40" s="161">
        <v>12733203</v>
      </c>
      <c r="L40" s="161">
        <v>66</v>
      </c>
    </row>
    <row r="41" spans="1:12" s="198" customFormat="1" ht="9.75" customHeight="1">
      <c r="A41" s="7">
        <v>67</v>
      </c>
      <c r="B41" s="3" t="s">
        <v>105</v>
      </c>
      <c r="C41" s="3"/>
      <c r="D41" s="160">
        <v>16645021</v>
      </c>
      <c r="E41" s="202">
        <v>9262144</v>
      </c>
      <c r="F41" s="202">
        <v>7382877</v>
      </c>
      <c r="G41" s="205" t="s">
        <v>311</v>
      </c>
      <c r="H41" s="161">
        <v>2449898</v>
      </c>
      <c r="I41" s="161">
        <v>308285</v>
      </c>
      <c r="J41" s="261">
        <v>14195123</v>
      </c>
      <c r="K41" s="161">
        <v>7074592</v>
      </c>
      <c r="L41" s="205">
        <v>67</v>
      </c>
    </row>
    <row r="42" spans="1:12" s="198" customFormat="1" ht="9.75" customHeight="1">
      <c r="A42" s="7">
        <v>68</v>
      </c>
      <c r="B42" s="3" t="s">
        <v>106</v>
      </c>
      <c r="C42" s="3"/>
      <c r="D42" s="160">
        <v>17217116</v>
      </c>
      <c r="E42" s="202">
        <v>10525524</v>
      </c>
      <c r="F42" s="202">
        <v>5724333</v>
      </c>
      <c r="G42" s="161">
        <v>967259</v>
      </c>
      <c r="H42" s="161">
        <v>594533</v>
      </c>
      <c r="I42" s="205">
        <v>126933</v>
      </c>
      <c r="J42" s="261">
        <v>16622583</v>
      </c>
      <c r="K42" s="161">
        <v>6564659</v>
      </c>
      <c r="L42" s="161">
        <v>68</v>
      </c>
    </row>
    <row r="43" spans="1:12" s="198" customFormat="1" ht="9.75" customHeight="1">
      <c r="A43" s="7">
        <v>69</v>
      </c>
      <c r="B43" s="14" t="s">
        <v>4</v>
      </c>
      <c r="C43" s="14"/>
      <c r="D43" s="16">
        <f aca="true" t="shared" si="3" ref="D43:I43">SUM(D39:D42)</f>
        <v>84428354</v>
      </c>
      <c r="E43" s="17">
        <f t="shared" si="3"/>
        <v>45020385</v>
      </c>
      <c r="F43" s="17">
        <f t="shared" si="3"/>
        <v>37766638</v>
      </c>
      <c r="G43" s="22">
        <f t="shared" si="3"/>
        <v>1641331</v>
      </c>
      <c r="H43" s="22">
        <f t="shared" si="3"/>
        <v>4938001</v>
      </c>
      <c r="I43" s="22">
        <f t="shared" si="3"/>
        <v>1025100</v>
      </c>
      <c r="J43" s="264">
        <f>D43-H43-I43</f>
        <v>78465253</v>
      </c>
      <c r="K43" s="22">
        <f>SUM(K39:K42)</f>
        <v>38382869</v>
      </c>
      <c r="L43" s="199">
        <v>69</v>
      </c>
    </row>
    <row r="44" spans="1:12" s="198" customFormat="1" ht="9.75" customHeight="1">
      <c r="A44" s="7"/>
      <c r="B44" s="3"/>
      <c r="C44" s="3"/>
      <c r="D44" s="11"/>
      <c r="E44" s="12"/>
      <c r="F44" s="12"/>
      <c r="G44" s="199"/>
      <c r="H44" s="199"/>
      <c r="I44" s="199"/>
      <c r="J44" s="272"/>
      <c r="K44" s="199"/>
      <c r="L44" s="199"/>
    </row>
    <row r="45" spans="1:12" s="198" customFormat="1" ht="9.75" customHeight="1">
      <c r="A45" s="7" t="s">
        <v>7</v>
      </c>
      <c r="B45" s="106" t="s">
        <v>203</v>
      </c>
      <c r="C45" s="106"/>
      <c r="D45" s="11"/>
      <c r="E45" s="12"/>
      <c r="F45" s="12"/>
      <c r="G45" s="199"/>
      <c r="H45" s="199"/>
      <c r="I45" s="199"/>
      <c r="J45" s="272"/>
      <c r="K45" s="199"/>
      <c r="L45" s="199" t="s">
        <v>7</v>
      </c>
    </row>
    <row r="46" spans="1:12" s="198" customFormat="1" ht="9.75" customHeight="1">
      <c r="A46" s="7">
        <v>70</v>
      </c>
      <c r="B46" s="3" t="s">
        <v>103</v>
      </c>
      <c r="C46" s="3"/>
      <c r="D46" s="160">
        <v>13596165</v>
      </c>
      <c r="E46" s="202">
        <v>13322133</v>
      </c>
      <c r="F46" s="202">
        <v>274032</v>
      </c>
      <c r="G46" s="205" t="s">
        <v>311</v>
      </c>
      <c r="H46" s="161">
        <v>612530</v>
      </c>
      <c r="I46" s="205" t="s">
        <v>311</v>
      </c>
      <c r="J46" s="261">
        <v>12983635</v>
      </c>
      <c r="K46" s="161">
        <v>274032</v>
      </c>
      <c r="L46" s="205">
        <v>70</v>
      </c>
    </row>
    <row r="47" spans="1:12" s="198" customFormat="1" ht="9.75" customHeight="1">
      <c r="A47" s="7">
        <v>71</v>
      </c>
      <c r="B47" s="3" t="s">
        <v>104</v>
      </c>
      <c r="C47" s="3"/>
      <c r="D47" s="160">
        <v>10108993</v>
      </c>
      <c r="E47" s="202">
        <v>9011872</v>
      </c>
      <c r="F47" s="202">
        <v>1097121</v>
      </c>
      <c r="G47" s="205" t="s">
        <v>311</v>
      </c>
      <c r="H47" s="161">
        <v>1284636</v>
      </c>
      <c r="I47" s="205" t="s">
        <v>311</v>
      </c>
      <c r="J47" s="261">
        <v>8824357</v>
      </c>
      <c r="K47" s="161">
        <v>1097121</v>
      </c>
      <c r="L47" s="205">
        <v>71</v>
      </c>
    </row>
    <row r="48" spans="1:12" s="198" customFormat="1" ht="9.75" customHeight="1">
      <c r="A48" s="7">
        <v>72</v>
      </c>
      <c r="B48" s="3" t="s">
        <v>105</v>
      </c>
      <c r="C48" s="3"/>
      <c r="D48" s="160">
        <v>9984035</v>
      </c>
      <c r="E48" s="202">
        <v>8869255</v>
      </c>
      <c r="F48" s="202">
        <v>831661</v>
      </c>
      <c r="G48" s="161">
        <v>283119</v>
      </c>
      <c r="H48" s="161">
        <v>508149</v>
      </c>
      <c r="I48" s="205" t="s">
        <v>311</v>
      </c>
      <c r="J48" s="261">
        <v>9475886</v>
      </c>
      <c r="K48" s="161">
        <v>1114780</v>
      </c>
      <c r="L48" s="161">
        <v>72</v>
      </c>
    </row>
    <row r="49" spans="1:12" s="198" customFormat="1" ht="9.75" customHeight="1">
      <c r="A49" s="7">
        <v>73</v>
      </c>
      <c r="B49" s="3" t="s">
        <v>107</v>
      </c>
      <c r="C49" s="3"/>
      <c r="D49" s="160">
        <v>14587126</v>
      </c>
      <c r="E49" s="202">
        <v>13895009</v>
      </c>
      <c r="F49" s="202">
        <v>692117</v>
      </c>
      <c r="G49" s="205" t="s">
        <v>311</v>
      </c>
      <c r="H49" s="161">
        <v>902218</v>
      </c>
      <c r="I49" s="205" t="s">
        <v>311</v>
      </c>
      <c r="J49" s="261">
        <v>13684908</v>
      </c>
      <c r="K49" s="161">
        <v>692117</v>
      </c>
      <c r="L49" s="205">
        <v>73</v>
      </c>
    </row>
    <row r="50" spans="1:12" s="198" customFormat="1" ht="9.75" customHeight="1">
      <c r="A50" s="7">
        <v>74</v>
      </c>
      <c r="B50" s="3" t="s">
        <v>108</v>
      </c>
      <c r="C50" s="3"/>
      <c r="D50" s="160">
        <v>10160584</v>
      </c>
      <c r="E50" s="202">
        <v>8165314</v>
      </c>
      <c r="F50" s="202">
        <v>928577</v>
      </c>
      <c r="G50" s="161">
        <v>1066693</v>
      </c>
      <c r="H50" s="161">
        <v>336411</v>
      </c>
      <c r="I50" s="205" t="s">
        <v>311</v>
      </c>
      <c r="J50" s="261">
        <v>9824173</v>
      </c>
      <c r="K50" s="161">
        <v>1995270</v>
      </c>
      <c r="L50" s="161">
        <v>74</v>
      </c>
    </row>
    <row r="51" spans="1:12" s="198" customFormat="1" ht="9.75" customHeight="1">
      <c r="A51" s="7">
        <v>75</v>
      </c>
      <c r="B51" s="3" t="s">
        <v>109</v>
      </c>
      <c r="C51" s="3"/>
      <c r="D51" s="160">
        <v>6041814</v>
      </c>
      <c r="E51" s="202">
        <v>4778701</v>
      </c>
      <c r="F51" s="202">
        <v>637886</v>
      </c>
      <c r="G51" s="161">
        <v>625227</v>
      </c>
      <c r="H51" s="161">
        <v>300118</v>
      </c>
      <c r="I51" s="205">
        <v>17093</v>
      </c>
      <c r="J51" s="261">
        <v>5741696</v>
      </c>
      <c r="K51" s="161">
        <v>1246020</v>
      </c>
      <c r="L51" s="161">
        <v>75</v>
      </c>
    </row>
    <row r="52" spans="1:12" s="198" customFormat="1" ht="9.75" customHeight="1">
      <c r="A52" s="7">
        <v>76</v>
      </c>
      <c r="B52" s="3" t="s">
        <v>110</v>
      </c>
      <c r="C52" s="3"/>
      <c r="D52" s="160">
        <v>10976155</v>
      </c>
      <c r="E52" s="202">
        <v>8925621</v>
      </c>
      <c r="F52" s="202">
        <v>1031028</v>
      </c>
      <c r="G52" s="161">
        <v>1019506</v>
      </c>
      <c r="H52" s="161">
        <v>320028</v>
      </c>
      <c r="I52" s="161">
        <v>427261</v>
      </c>
      <c r="J52" s="261">
        <v>10656127</v>
      </c>
      <c r="K52" s="161">
        <v>1623273</v>
      </c>
      <c r="L52" s="161">
        <v>76</v>
      </c>
    </row>
    <row r="53" spans="1:12" s="198" customFormat="1" ht="9.75" customHeight="1">
      <c r="A53" s="7">
        <v>77</v>
      </c>
      <c r="B53" s="3" t="s">
        <v>111</v>
      </c>
      <c r="C53" s="3"/>
      <c r="D53" s="160">
        <v>6131693</v>
      </c>
      <c r="E53" s="202">
        <v>4939274</v>
      </c>
      <c r="F53" s="202">
        <v>694732</v>
      </c>
      <c r="G53" s="161">
        <v>497687</v>
      </c>
      <c r="H53" s="161">
        <v>185624</v>
      </c>
      <c r="I53" s="205">
        <v>15891</v>
      </c>
      <c r="J53" s="261">
        <v>5946069</v>
      </c>
      <c r="K53" s="161">
        <v>1176528</v>
      </c>
      <c r="L53" s="161">
        <v>77</v>
      </c>
    </row>
    <row r="54" spans="1:12" s="198" customFormat="1" ht="9.75" customHeight="1">
      <c r="A54" s="7">
        <v>78</v>
      </c>
      <c r="B54" s="3" t="s">
        <v>112</v>
      </c>
      <c r="C54" s="3"/>
      <c r="D54" s="160">
        <v>10782309</v>
      </c>
      <c r="E54" s="202">
        <v>9480128</v>
      </c>
      <c r="F54" s="202">
        <v>642269</v>
      </c>
      <c r="G54" s="161">
        <v>659912</v>
      </c>
      <c r="H54" s="161">
        <v>443742</v>
      </c>
      <c r="I54" s="205" t="s">
        <v>311</v>
      </c>
      <c r="J54" s="261">
        <v>10338567</v>
      </c>
      <c r="K54" s="161">
        <v>1302181</v>
      </c>
      <c r="L54" s="161">
        <v>78</v>
      </c>
    </row>
    <row r="55" spans="1:12" s="198" customFormat="1" ht="9.75" customHeight="1">
      <c r="A55" s="7">
        <v>79</v>
      </c>
      <c r="B55" s="14" t="s">
        <v>4</v>
      </c>
      <c r="C55" s="14"/>
      <c r="D55" s="16">
        <f aca="true" t="shared" si="4" ref="D55:K55">SUM(D46:D54)</f>
        <v>92368874</v>
      </c>
      <c r="E55" s="17">
        <f t="shared" si="4"/>
        <v>81387307</v>
      </c>
      <c r="F55" s="17">
        <f t="shared" si="4"/>
        <v>6829423</v>
      </c>
      <c r="G55" s="22">
        <f t="shared" si="4"/>
        <v>4152144</v>
      </c>
      <c r="H55" s="22">
        <f t="shared" si="4"/>
        <v>4893456</v>
      </c>
      <c r="I55" s="22">
        <f t="shared" si="4"/>
        <v>460245</v>
      </c>
      <c r="J55" s="264">
        <f>D55-H55-I55</f>
        <v>87015173</v>
      </c>
      <c r="K55" s="22">
        <f t="shared" si="4"/>
        <v>10521322</v>
      </c>
      <c r="L55" s="199">
        <v>79</v>
      </c>
    </row>
    <row r="56" spans="1:12" s="198" customFormat="1" ht="9.75" customHeight="1">
      <c r="A56" s="7">
        <v>80</v>
      </c>
      <c r="B56" s="20" t="s">
        <v>102</v>
      </c>
      <c r="C56" s="20"/>
      <c r="D56" s="16">
        <f aca="true" t="shared" si="5" ref="D56:K56">D43+D55</f>
        <v>176797228</v>
      </c>
      <c r="E56" s="17">
        <f t="shared" si="5"/>
        <v>126407692</v>
      </c>
      <c r="F56" s="17">
        <f t="shared" si="5"/>
        <v>44596061</v>
      </c>
      <c r="G56" s="22">
        <f t="shared" si="5"/>
        <v>5793475</v>
      </c>
      <c r="H56" s="22">
        <f t="shared" si="5"/>
        <v>9831457</v>
      </c>
      <c r="I56" s="22">
        <f t="shared" si="5"/>
        <v>1485345</v>
      </c>
      <c r="J56" s="264">
        <f>D56-H56-I56</f>
        <v>165480426</v>
      </c>
      <c r="K56" s="22">
        <f t="shared" si="5"/>
        <v>48904191</v>
      </c>
      <c r="L56" s="199">
        <v>80</v>
      </c>
    </row>
    <row r="57" spans="1:12" ht="9.75" customHeight="1">
      <c r="A57" s="7"/>
      <c r="B57" s="20"/>
      <c r="C57" s="20"/>
      <c r="D57" s="17"/>
      <c r="E57" s="17"/>
      <c r="F57" s="17"/>
      <c r="G57" s="466"/>
      <c r="H57" s="466"/>
      <c r="I57" s="466"/>
      <c r="J57" s="273"/>
      <c r="K57" s="22"/>
      <c r="L57" s="240"/>
    </row>
    <row r="58" spans="1:12" ht="9.75" customHeight="1">
      <c r="A58" s="445" t="s">
        <v>384</v>
      </c>
      <c r="B58" s="445"/>
      <c r="C58" s="445"/>
      <c r="D58" s="445"/>
      <c r="E58" s="445"/>
      <c r="F58" s="445"/>
      <c r="G58" s="445" t="s">
        <v>384</v>
      </c>
      <c r="H58" s="445"/>
      <c r="I58" s="445"/>
      <c r="J58" s="445"/>
      <c r="K58" s="445"/>
      <c r="L58" s="445"/>
    </row>
    <row r="59" spans="1:12" s="198" customFormat="1" ht="9.75" customHeight="1">
      <c r="A59" s="7" t="s">
        <v>7</v>
      </c>
      <c r="B59" s="106" t="s">
        <v>8</v>
      </c>
      <c r="C59" s="106"/>
      <c r="D59" s="16"/>
      <c r="E59" s="17"/>
      <c r="F59" s="17"/>
      <c r="G59" s="22"/>
      <c r="H59" s="22"/>
      <c r="I59" s="22"/>
      <c r="J59" s="274"/>
      <c r="K59" s="207"/>
      <c r="L59" s="199"/>
    </row>
    <row r="60" spans="1:12" s="198" customFormat="1" ht="9.75" customHeight="1">
      <c r="A60" s="7">
        <v>81</v>
      </c>
      <c r="B60" s="3" t="s">
        <v>114</v>
      </c>
      <c r="C60" s="3"/>
      <c r="D60" s="160">
        <v>15119007</v>
      </c>
      <c r="E60" s="202">
        <v>9419903</v>
      </c>
      <c r="F60" s="202">
        <v>5457969</v>
      </c>
      <c r="G60" s="161">
        <v>241135</v>
      </c>
      <c r="H60" s="161">
        <v>303495</v>
      </c>
      <c r="I60" s="161">
        <v>124410</v>
      </c>
      <c r="J60" s="261">
        <v>14815512</v>
      </c>
      <c r="K60" s="161">
        <v>5574694</v>
      </c>
      <c r="L60" s="161">
        <v>81</v>
      </c>
    </row>
    <row r="61" spans="1:12" s="201" customFormat="1" ht="9.75" customHeight="1">
      <c r="A61" s="7">
        <v>82</v>
      </c>
      <c r="B61" s="3" t="s">
        <v>115</v>
      </c>
      <c r="C61" s="3"/>
      <c r="D61" s="160">
        <v>65416565</v>
      </c>
      <c r="E61" s="202">
        <v>27030096</v>
      </c>
      <c r="F61" s="202">
        <v>38386469</v>
      </c>
      <c r="G61" s="205" t="s">
        <v>311</v>
      </c>
      <c r="H61" s="161">
        <v>3488826</v>
      </c>
      <c r="I61" s="161">
        <v>2476457</v>
      </c>
      <c r="J61" s="261">
        <v>61927739</v>
      </c>
      <c r="K61" s="161">
        <v>35910012</v>
      </c>
      <c r="L61" s="205">
        <v>82</v>
      </c>
    </row>
    <row r="62" spans="1:12" s="198" customFormat="1" ht="9.75" customHeight="1">
      <c r="A62" s="7">
        <v>83</v>
      </c>
      <c r="B62" s="3" t="s">
        <v>116</v>
      </c>
      <c r="C62" s="3"/>
      <c r="D62" s="160">
        <v>68302980</v>
      </c>
      <c r="E62" s="202">
        <v>23395873</v>
      </c>
      <c r="F62" s="202">
        <v>41888079</v>
      </c>
      <c r="G62" s="161">
        <v>3019028</v>
      </c>
      <c r="H62" s="161">
        <v>6177838</v>
      </c>
      <c r="I62" s="161">
        <v>3699809</v>
      </c>
      <c r="J62" s="261">
        <v>62125142</v>
      </c>
      <c r="K62" s="161">
        <v>41207298</v>
      </c>
      <c r="L62" s="161">
        <v>83</v>
      </c>
    </row>
    <row r="63" spans="1:12" s="198" customFormat="1" ht="9.75" customHeight="1">
      <c r="A63" s="7">
        <v>84</v>
      </c>
      <c r="B63" s="3" t="s">
        <v>117</v>
      </c>
      <c r="C63" s="3"/>
      <c r="D63" s="162">
        <v>349411726</v>
      </c>
      <c r="E63" s="202">
        <v>101553979</v>
      </c>
      <c r="F63" s="203">
        <v>247857747</v>
      </c>
      <c r="G63" s="205" t="s">
        <v>311</v>
      </c>
      <c r="H63" s="161">
        <v>2471653</v>
      </c>
      <c r="I63" s="161">
        <v>24432652</v>
      </c>
      <c r="J63" s="261">
        <v>346940073</v>
      </c>
      <c r="K63" s="163">
        <v>223425095</v>
      </c>
      <c r="L63" s="205">
        <v>84</v>
      </c>
    </row>
    <row r="64" spans="1:12" s="198" customFormat="1" ht="9.75" customHeight="1">
      <c r="A64" s="7">
        <v>85</v>
      </c>
      <c r="B64" s="3" t="s">
        <v>118</v>
      </c>
      <c r="C64" s="3"/>
      <c r="D64" s="160">
        <v>14677223</v>
      </c>
      <c r="E64" s="202">
        <v>9245120</v>
      </c>
      <c r="F64" s="202">
        <v>5432103</v>
      </c>
      <c r="G64" s="205" t="s">
        <v>311</v>
      </c>
      <c r="H64" s="161">
        <v>1073592</v>
      </c>
      <c r="I64" s="205">
        <v>534881</v>
      </c>
      <c r="J64" s="261">
        <v>13603631</v>
      </c>
      <c r="K64" s="161">
        <v>4897222</v>
      </c>
      <c r="L64" s="205">
        <v>85</v>
      </c>
    </row>
    <row r="65" spans="1:12" s="198" customFormat="1" ht="9.75" customHeight="1">
      <c r="A65" s="7">
        <v>86</v>
      </c>
      <c r="B65" s="14" t="s">
        <v>4</v>
      </c>
      <c r="C65" s="14"/>
      <c r="D65" s="16">
        <f aca="true" t="shared" si="6" ref="D65:K65">SUM(D60:D64)</f>
        <v>512927501</v>
      </c>
      <c r="E65" s="17">
        <f t="shared" si="6"/>
        <v>170644971</v>
      </c>
      <c r="F65" s="17">
        <f t="shared" si="6"/>
        <v>339022367</v>
      </c>
      <c r="G65" s="22">
        <f t="shared" si="6"/>
        <v>3260163</v>
      </c>
      <c r="H65" s="22">
        <f t="shared" si="6"/>
        <v>13515404</v>
      </c>
      <c r="I65" s="22">
        <f t="shared" si="6"/>
        <v>31268209</v>
      </c>
      <c r="J65" s="266">
        <f>D65-H65-I65</f>
        <v>468143888</v>
      </c>
      <c r="K65" s="22">
        <f t="shared" si="6"/>
        <v>311014321</v>
      </c>
      <c r="L65" s="199">
        <v>86</v>
      </c>
    </row>
    <row r="66" spans="1:12" s="198" customFormat="1" ht="9.75" customHeight="1">
      <c r="A66" s="7"/>
      <c r="B66" s="14"/>
      <c r="C66" s="14"/>
      <c r="D66" s="11"/>
      <c r="E66" s="17"/>
      <c r="F66" s="17"/>
      <c r="G66" s="199"/>
      <c r="H66" s="199"/>
      <c r="I66" s="199"/>
      <c r="J66" s="274"/>
      <c r="K66" s="199"/>
      <c r="L66" s="199"/>
    </row>
    <row r="67" spans="1:12" s="198" customFormat="1" ht="9.75" customHeight="1">
      <c r="A67" s="7" t="s">
        <v>7</v>
      </c>
      <c r="B67" s="106" t="s">
        <v>23</v>
      </c>
      <c r="C67" s="106"/>
      <c r="D67" s="16"/>
      <c r="E67" s="24"/>
      <c r="F67" s="24"/>
      <c r="G67" s="199"/>
      <c r="H67" s="199"/>
      <c r="I67" s="199"/>
      <c r="J67" s="274"/>
      <c r="K67" s="199"/>
      <c r="L67" s="199" t="s">
        <v>7</v>
      </c>
    </row>
    <row r="68" spans="1:12" s="198" customFormat="1" ht="9.75" customHeight="1">
      <c r="A68" s="7">
        <v>87</v>
      </c>
      <c r="B68" s="3" t="s">
        <v>114</v>
      </c>
      <c r="C68" s="3"/>
      <c r="D68" s="160">
        <v>14764320</v>
      </c>
      <c r="E68" s="202">
        <v>12441412</v>
      </c>
      <c r="F68" s="202">
        <v>808451</v>
      </c>
      <c r="G68" s="161">
        <v>1514457</v>
      </c>
      <c r="H68" s="161">
        <v>1293708</v>
      </c>
      <c r="I68" s="205">
        <v>18698</v>
      </c>
      <c r="J68" s="261">
        <v>13470612</v>
      </c>
      <c r="K68" s="161">
        <v>2304210</v>
      </c>
      <c r="L68" s="161">
        <v>87</v>
      </c>
    </row>
    <row r="69" spans="1:12" s="198" customFormat="1" ht="9.75" customHeight="1">
      <c r="A69" s="7">
        <v>88</v>
      </c>
      <c r="B69" s="3" t="s">
        <v>119</v>
      </c>
      <c r="C69" s="3"/>
      <c r="D69" s="160">
        <v>20118611</v>
      </c>
      <c r="E69" s="202">
        <v>17750078</v>
      </c>
      <c r="F69" s="202">
        <v>551116</v>
      </c>
      <c r="G69" s="161">
        <v>1817417</v>
      </c>
      <c r="H69" s="161">
        <v>830356</v>
      </c>
      <c r="I69" s="205">
        <v>1680</v>
      </c>
      <c r="J69" s="261">
        <v>19288255</v>
      </c>
      <c r="K69" s="161">
        <v>2366853</v>
      </c>
      <c r="L69" s="161">
        <v>88</v>
      </c>
    </row>
    <row r="70" spans="1:12" s="198" customFormat="1" ht="9.75" customHeight="1">
      <c r="A70" s="7">
        <v>89</v>
      </c>
      <c r="B70" s="3" t="s">
        <v>116</v>
      </c>
      <c r="C70" s="3"/>
      <c r="D70" s="160">
        <v>12188573</v>
      </c>
      <c r="E70" s="202">
        <v>11958615</v>
      </c>
      <c r="F70" s="202">
        <v>229958</v>
      </c>
      <c r="G70" s="205" t="s">
        <v>311</v>
      </c>
      <c r="H70" s="161">
        <v>748554</v>
      </c>
      <c r="I70" s="205" t="s">
        <v>311</v>
      </c>
      <c r="J70" s="261">
        <v>11440019</v>
      </c>
      <c r="K70" s="161">
        <v>229958</v>
      </c>
      <c r="L70" s="205">
        <v>89</v>
      </c>
    </row>
    <row r="71" spans="1:12" s="198" customFormat="1" ht="9.75" customHeight="1">
      <c r="A71" s="7">
        <v>90</v>
      </c>
      <c r="B71" s="3" t="s">
        <v>120</v>
      </c>
      <c r="C71" s="3"/>
      <c r="D71" s="160">
        <v>17467526</v>
      </c>
      <c r="E71" s="202">
        <v>16215843</v>
      </c>
      <c r="F71" s="202">
        <v>597268</v>
      </c>
      <c r="G71" s="161">
        <v>654415</v>
      </c>
      <c r="H71" s="161">
        <v>452440</v>
      </c>
      <c r="I71" s="205" t="s">
        <v>311</v>
      </c>
      <c r="J71" s="261">
        <v>17015086</v>
      </c>
      <c r="K71" s="161">
        <v>1251683</v>
      </c>
      <c r="L71" s="161">
        <v>90</v>
      </c>
    </row>
    <row r="72" spans="1:12" s="198" customFormat="1" ht="9.75" customHeight="1">
      <c r="A72" s="7">
        <v>91</v>
      </c>
      <c r="B72" s="3" t="s">
        <v>121</v>
      </c>
      <c r="C72" s="3"/>
      <c r="D72" s="160">
        <v>9220592</v>
      </c>
      <c r="E72" s="202">
        <v>7440041</v>
      </c>
      <c r="F72" s="202">
        <v>565732</v>
      </c>
      <c r="G72" s="161">
        <v>1214819</v>
      </c>
      <c r="H72" s="161">
        <v>1428157</v>
      </c>
      <c r="I72" s="205">
        <v>1816</v>
      </c>
      <c r="J72" s="261">
        <v>7792435</v>
      </c>
      <c r="K72" s="161">
        <v>1778735</v>
      </c>
      <c r="L72" s="161">
        <v>91</v>
      </c>
    </row>
    <row r="73" spans="1:12" s="198" customFormat="1" ht="9.75" customHeight="1">
      <c r="A73" s="7">
        <v>92</v>
      </c>
      <c r="B73" s="3" t="s">
        <v>122</v>
      </c>
      <c r="C73" s="3"/>
      <c r="D73" s="160">
        <v>11738513</v>
      </c>
      <c r="E73" s="202">
        <v>10525491</v>
      </c>
      <c r="F73" s="202">
        <v>397312</v>
      </c>
      <c r="G73" s="161">
        <v>815710</v>
      </c>
      <c r="H73" s="161">
        <v>2981975</v>
      </c>
      <c r="I73" s="205" t="s">
        <v>311</v>
      </c>
      <c r="J73" s="261">
        <v>8756538</v>
      </c>
      <c r="K73" s="161">
        <v>1213022</v>
      </c>
      <c r="L73" s="161">
        <v>92</v>
      </c>
    </row>
    <row r="74" spans="1:12" s="198" customFormat="1" ht="9.75" customHeight="1">
      <c r="A74" s="7">
        <v>93</v>
      </c>
      <c r="B74" s="3" t="s">
        <v>123</v>
      </c>
      <c r="C74" s="3"/>
      <c r="D74" s="160">
        <v>11770555</v>
      </c>
      <c r="E74" s="202">
        <v>10304671</v>
      </c>
      <c r="F74" s="202">
        <v>353570</v>
      </c>
      <c r="G74" s="161">
        <v>1112314</v>
      </c>
      <c r="H74" s="161">
        <v>376785</v>
      </c>
      <c r="I74" s="205" t="s">
        <v>311</v>
      </c>
      <c r="J74" s="261">
        <v>11393770</v>
      </c>
      <c r="K74" s="161">
        <v>1465884</v>
      </c>
      <c r="L74" s="161">
        <v>93</v>
      </c>
    </row>
    <row r="75" spans="1:12" s="198" customFormat="1" ht="9.75" customHeight="1">
      <c r="A75" s="7">
        <v>94</v>
      </c>
      <c r="B75" s="14" t="s">
        <v>4</v>
      </c>
      <c r="C75" s="14"/>
      <c r="D75" s="16">
        <f aca="true" t="shared" si="7" ref="D75:K75">SUM(D68:D74)</f>
        <v>97268690</v>
      </c>
      <c r="E75" s="17">
        <f t="shared" si="7"/>
        <v>86636151</v>
      </c>
      <c r="F75" s="17">
        <f t="shared" si="7"/>
        <v>3503407</v>
      </c>
      <c r="G75" s="22">
        <f t="shared" si="7"/>
        <v>7129132</v>
      </c>
      <c r="H75" s="22">
        <f t="shared" si="7"/>
        <v>8111975</v>
      </c>
      <c r="I75" s="22">
        <f t="shared" si="7"/>
        <v>22194</v>
      </c>
      <c r="J75" s="266">
        <f>D75-H75-I75</f>
        <v>89134521</v>
      </c>
      <c r="K75" s="22">
        <f t="shared" si="7"/>
        <v>10610345</v>
      </c>
      <c r="L75" s="199">
        <v>94</v>
      </c>
    </row>
    <row r="76" spans="1:12" s="198" customFormat="1" ht="9.75" customHeight="1">
      <c r="A76" s="7">
        <v>95</v>
      </c>
      <c r="B76" s="20" t="s">
        <v>113</v>
      </c>
      <c r="C76" s="20"/>
      <c r="D76" s="16">
        <f aca="true" t="shared" si="8" ref="D76:K76">D65+D75</f>
        <v>610196191</v>
      </c>
      <c r="E76" s="17">
        <f t="shared" si="8"/>
        <v>257281122</v>
      </c>
      <c r="F76" s="17">
        <f t="shared" si="8"/>
        <v>342525774</v>
      </c>
      <c r="G76" s="22">
        <f t="shared" si="8"/>
        <v>10389295</v>
      </c>
      <c r="H76" s="22">
        <f t="shared" si="8"/>
        <v>21627379</v>
      </c>
      <c r="I76" s="22">
        <f t="shared" si="8"/>
        <v>31290403</v>
      </c>
      <c r="J76" s="266">
        <f>D76-H76-I76</f>
        <v>557278409</v>
      </c>
      <c r="K76" s="22">
        <f t="shared" si="8"/>
        <v>321624666</v>
      </c>
      <c r="L76" s="199">
        <v>95</v>
      </c>
    </row>
    <row r="77" spans="1:12" ht="9.75" customHeight="1">
      <c r="A77" s="7"/>
      <c r="B77" s="20"/>
      <c r="C77" s="20"/>
      <c r="D77" s="16"/>
      <c r="E77" s="17"/>
      <c r="F77" s="17"/>
      <c r="G77" s="22"/>
      <c r="H77" s="22"/>
      <c r="I77" s="22"/>
      <c r="J77" s="274"/>
      <c r="K77" s="22"/>
      <c r="L77" s="186"/>
    </row>
    <row r="78" spans="1:12" ht="9.75" customHeight="1">
      <c r="A78" s="198" t="s">
        <v>33</v>
      </c>
      <c r="D78" s="16"/>
      <c r="E78" s="17"/>
      <c r="F78" s="17"/>
      <c r="G78" s="193"/>
      <c r="H78" s="193"/>
      <c r="I78" s="193"/>
      <c r="J78" s="275"/>
      <c r="K78" s="193"/>
      <c r="L78" s="228"/>
    </row>
    <row r="79" spans="1:12" s="212" customFormat="1" ht="8.25">
      <c r="A79" s="335" t="s">
        <v>136</v>
      </c>
      <c r="B79" s="335"/>
      <c r="C79" s="335"/>
      <c r="D79" s="335"/>
      <c r="E79" s="335"/>
      <c r="F79" s="335"/>
      <c r="G79" s="335"/>
      <c r="J79" s="276"/>
      <c r="L79" s="217"/>
    </row>
  </sheetData>
  <sheetProtection/>
  <mergeCells count="31">
    <mergeCell ref="G37:L37"/>
    <mergeCell ref="A19:F19"/>
    <mergeCell ref="I14:I16"/>
    <mergeCell ref="G19:L19"/>
    <mergeCell ref="F14:F16"/>
    <mergeCell ref="G4:H4"/>
    <mergeCell ref="G3:I3"/>
    <mergeCell ref="L7:L17"/>
    <mergeCell ref="G10:G16"/>
    <mergeCell ref="A18:F18"/>
    <mergeCell ref="K10:K16"/>
    <mergeCell ref="A79:G79"/>
    <mergeCell ref="A37:F37"/>
    <mergeCell ref="G36:K36"/>
    <mergeCell ref="A58:F58"/>
    <mergeCell ref="G57:I57"/>
    <mergeCell ref="J8:J16"/>
    <mergeCell ref="G18:L18"/>
    <mergeCell ref="D7:D16"/>
    <mergeCell ref="H8:I13"/>
    <mergeCell ref="G58:L58"/>
    <mergeCell ref="A1:F1"/>
    <mergeCell ref="G8:G9"/>
    <mergeCell ref="K8:K9"/>
    <mergeCell ref="B4:F4"/>
    <mergeCell ref="G1:L1"/>
    <mergeCell ref="E8:F13"/>
    <mergeCell ref="H2:I2"/>
    <mergeCell ref="E2:F2"/>
    <mergeCell ref="B7:C17"/>
    <mergeCell ref="B3:F3"/>
  </mergeCells>
  <printOptions/>
  <pageMargins left="0.7874015748031497" right="0.7874015748031497" top="0.5905511811023622" bottom="0.7874015748031497" header="0.5118110236220472" footer="0.5118110236220472"/>
  <pageSetup horizontalDpi="600" verticalDpi="600" orientation="portrait" paperSize="9" scale="85" r:id="rId1"/>
  <headerFooter differentOddEven="1">
    <oddFooter>&amp;C34</oddFooter>
    <evenFooter>&amp;C35</evenFooter>
  </headerFooter>
  <colBreaks count="1" manualBreakCount="1">
    <brk id="6" max="81" man="1"/>
  </colBreaks>
</worksheet>
</file>

<file path=xl/worksheets/sheet18.xml><?xml version="1.0" encoding="utf-8"?>
<worksheet xmlns="http://schemas.openxmlformats.org/spreadsheetml/2006/main" xmlns:r="http://schemas.openxmlformats.org/officeDocument/2006/relationships">
  <dimension ref="A1:M66"/>
  <sheetViews>
    <sheetView workbookViewId="0" topLeftCell="A1">
      <selection activeCell="A67" sqref="A67"/>
    </sheetView>
  </sheetViews>
  <sheetFormatPr defaultColWidth="16.28125" defaultRowHeight="12.75"/>
  <cols>
    <col min="1" max="1" width="6.7109375" style="198" customWidth="1"/>
    <col min="2" max="2" width="24.00390625" style="4" customWidth="1"/>
    <col min="3" max="3" width="0.85546875" style="4" customWidth="1"/>
    <col min="4" max="4" width="23.00390625" style="4" customWidth="1"/>
    <col min="5" max="5" width="22.8515625" style="4" customWidth="1"/>
    <col min="6" max="6" width="21.8515625" style="4" customWidth="1"/>
    <col min="7" max="9" width="16.7109375" style="4" customWidth="1"/>
    <col min="10" max="10" width="16.7109375" style="257" customWidth="1"/>
    <col min="11" max="11" width="16.7109375" style="4" customWidth="1"/>
    <col min="12" max="12" width="10.140625" style="198" customWidth="1"/>
    <col min="13" max="16384" width="16.28125" style="4" customWidth="1"/>
  </cols>
  <sheetData>
    <row r="1" spans="1:12" ht="12" customHeight="1">
      <c r="A1" s="407"/>
      <c r="B1" s="407"/>
      <c r="C1" s="407"/>
      <c r="D1" s="407"/>
      <c r="E1" s="407"/>
      <c r="F1" s="407"/>
      <c r="G1" s="407"/>
      <c r="H1" s="407"/>
      <c r="I1" s="407"/>
      <c r="J1" s="407"/>
      <c r="K1" s="407"/>
      <c r="L1" s="407"/>
    </row>
    <row r="2" spans="1:12" ht="12" customHeight="1">
      <c r="A2" s="60"/>
      <c r="B2" s="50"/>
      <c r="C2" s="50"/>
      <c r="D2" s="50"/>
      <c r="E2" s="393" t="s">
        <v>191</v>
      </c>
      <c r="F2" s="393"/>
      <c r="G2" s="394" t="s">
        <v>192</v>
      </c>
      <c r="H2" s="394"/>
      <c r="L2" s="110"/>
    </row>
    <row r="3" spans="1:11" ht="12" customHeight="1">
      <c r="A3" s="227"/>
      <c r="B3" s="393" t="s">
        <v>193</v>
      </c>
      <c r="C3" s="393"/>
      <c r="D3" s="393"/>
      <c r="E3" s="393"/>
      <c r="F3" s="393"/>
      <c r="G3" s="394" t="s">
        <v>194</v>
      </c>
      <c r="H3" s="394"/>
      <c r="I3" s="394"/>
      <c r="J3" s="394"/>
      <c r="K3" s="394"/>
    </row>
    <row r="4" spans="1:11" ht="12" customHeight="1">
      <c r="A4" s="227"/>
      <c r="B4" s="393" t="s">
        <v>397</v>
      </c>
      <c r="C4" s="393"/>
      <c r="D4" s="393"/>
      <c r="E4" s="393"/>
      <c r="F4" s="393"/>
      <c r="G4" s="394" t="s">
        <v>195</v>
      </c>
      <c r="H4" s="394"/>
      <c r="I4" s="85"/>
      <c r="J4" s="277"/>
      <c r="K4" s="63"/>
    </row>
    <row r="5" spans="1:11" ht="12" customHeight="1">
      <c r="A5" s="227"/>
      <c r="B5" s="191"/>
      <c r="C5" s="191"/>
      <c r="D5" s="191"/>
      <c r="E5" s="191"/>
      <c r="F5" s="191" t="s">
        <v>329</v>
      </c>
      <c r="G5" s="192" t="s">
        <v>1</v>
      </c>
      <c r="H5" s="192"/>
      <c r="I5" s="85"/>
      <c r="J5" s="277"/>
      <c r="K5" s="63"/>
    </row>
    <row r="6" spans="1:11" ht="12" customHeight="1">
      <c r="A6" s="237"/>
      <c r="B6" s="86"/>
      <c r="C6" s="86"/>
      <c r="D6" s="86"/>
      <c r="E6" s="86"/>
      <c r="F6" s="87" t="s">
        <v>2</v>
      </c>
      <c r="G6" s="50" t="s">
        <v>3</v>
      </c>
      <c r="H6" s="86"/>
      <c r="I6" s="86"/>
      <c r="J6" s="278"/>
      <c r="K6" s="241"/>
    </row>
    <row r="7" spans="1:12" s="64" customFormat="1" ht="12.75" customHeight="1">
      <c r="A7" s="89" t="s">
        <v>7</v>
      </c>
      <c r="B7" s="409" t="s">
        <v>198</v>
      </c>
      <c r="C7" s="413"/>
      <c r="D7" s="424" t="s">
        <v>280</v>
      </c>
      <c r="E7" s="90" t="s">
        <v>7</v>
      </c>
      <c r="F7" s="91" t="s">
        <v>196</v>
      </c>
      <c r="G7" s="194" t="s">
        <v>333</v>
      </c>
      <c r="H7" s="194"/>
      <c r="I7" s="194"/>
      <c r="J7" s="259"/>
      <c r="K7" s="195" t="s">
        <v>334</v>
      </c>
      <c r="L7" s="441" t="s">
        <v>335</v>
      </c>
    </row>
    <row r="8" spans="1:12" s="64" customFormat="1" ht="15" customHeight="1">
      <c r="A8" s="93" t="s">
        <v>7</v>
      </c>
      <c r="B8" s="410"/>
      <c r="C8" s="419"/>
      <c r="D8" s="425"/>
      <c r="E8" s="409" t="s">
        <v>202</v>
      </c>
      <c r="F8" s="413"/>
      <c r="G8" s="419" t="s">
        <v>332</v>
      </c>
      <c r="H8" s="436" t="s">
        <v>330</v>
      </c>
      <c r="I8" s="439"/>
      <c r="J8" s="460" t="s">
        <v>349</v>
      </c>
      <c r="K8" s="463" t="s">
        <v>348</v>
      </c>
      <c r="L8" s="436"/>
    </row>
    <row r="9" spans="1:12" s="64" customFormat="1" ht="13.5" customHeight="1">
      <c r="A9" s="93" t="s">
        <v>7</v>
      </c>
      <c r="B9" s="410"/>
      <c r="C9" s="419"/>
      <c r="D9" s="425"/>
      <c r="E9" s="410"/>
      <c r="F9" s="419"/>
      <c r="G9" s="415"/>
      <c r="H9" s="436"/>
      <c r="I9" s="439"/>
      <c r="J9" s="461"/>
      <c r="K9" s="464"/>
      <c r="L9" s="436"/>
    </row>
    <row r="10" spans="1:12" s="64" customFormat="1" ht="18.75" customHeight="1">
      <c r="A10" s="93" t="s">
        <v>7</v>
      </c>
      <c r="B10" s="410"/>
      <c r="C10" s="419"/>
      <c r="D10" s="425"/>
      <c r="E10" s="410"/>
      <c r="F10" s="419"/>
      <c r="G10" s="413" t="s">
        <v>331</v>
      </c>
      <c r="H10" s="436"/>
      <c r="I10" s="439"/>
      <c r="J10" s="461"/>
      <c r="K10" s="463" t="s">
        <v>339</v>
      </c>
      <c r="L10" s="436"/>
    </row>
    <row r="11" spans="1:12" s="64" customFormat="1" ht="30" customHeight="1">
      <c r="A11" s="95" t="s">
        <v>175</v>
      </c>
      <c r="B11" s="410"/>
      <c r="C11" s="419"/>
      <c r="D11" s="425"/>
      <c r="E11" s="410"/>
      <c r="F11" s="419"/>
      <c r="G11" s="419"/>
      <c r="H11" s="436"/>
      <c r="I11" s="439"/>
      <c r="J11" s="461"/>
      <c r="K11" s="465"/>
      <c r="L11" s="436"/>
    </row>
    <row r="12" spans="1:12" s="64" customFormat="1" ht="27" customHeight="1">
      <c r="A12" s="95" t="s">
        <v>179</v>
      </c>
      <c r="B12" s="410"/>
      <c r="C12" s="419"/>
      <c r="D12" s="425"/>
      <c r="E12" s="410"/>
      <c r="F12" s="419"/>
      <c r="G12" s="419"/>
      <c r="H12" s="436"/>
      <c r="I12" s="439"/>
      <c r="J12" s="461"/>
      <c r="K12" s="465"/>
      <c r="L12" s="436"/>
    </row>
    <row r="13" spans="1:12" s="64" customFormat="1" ht="10.5" customHeight="1">
      <c r="A13" s="93" t="s">
        <v>7</v>
      </c>
      <c r="B13" s="410"/>
      <c r="C13" s="419"/>
      <c r="D13" s="425"/>
      <c r="E13" s="418"/>
      <c r="F13" s="415"/>
      <c r="G13" s="419"/>
      <c r="H13" s="442"/>
      <c r="I13" s="440"/>
      <c r="J13" s="461"/>
      <c r="K13" s="465"/>
      <c r="L13" s="436"/>
    </row>
    <row r="14" spans="1:12" s="64" customFormat="1" ht="13.5" customHeight="1">
      <c r="A14" s="93" t="s">
        <v>7</v>
      </c>
      <c r="B14" s="410"/>
      <c r="C14" s="419"/>
      <c r="D14" s="425"/>
      <c r="E14" s="98" t="s">
        <v>199</v>
      </c>
      <c r="F14" s="409" t="s">
        <v>256</v>
      </c>
      <c r="G14" s="417"/>
      <c r="H14" s="96" t="s">
        <v>199</v>
      </c>
      <c r="I14" s="471" t="s">
        <v>256</v>
      </c>
      <c r="J14" s="461"/>
      <c r="K14" s="465"/>
      <c r="L14" s="436"/>
    </row>
    <row r="15" spans="1:12" s="64" customFormat="1" ht="12.75" customHeight="1">
      <c r="A15" s="93" t="s">
        <v>7</v>
      </c>
      <c r="B15" s="410"/>
      <c r="C15" s="419"/>
      <c r="D15" s="425"/>
      <c r="E15" s="96" t="s">
        <v>200</v>
      </c>
      <c r="F15" s="410"/>
      <c r="G15" s="417"/>
      <c r="H15" s="96" t="s">
        <v>200</v>
      </c>
      <c r="I15" s="472"/>
      <c r="J15" s="461"/>
      <c r="K15" s="465"/>
      <c r="L15" s="436"/>
    </row>
    <row r="16" spans="1:12" s="64" customFormat="1" ht="12">
      <c r="A16" s="93" t="s">
        <v>7</v>
      </c>
      <c r="B16" s="410"/>
      <c r="C16" s="419"/>
      <c r="D16" s="426"/>
      <c r="E16" s="96" t="s">
        <v>201</v>
      </c>
      <c r="F16" s="411"/>
      <c r="G16" s="417"/>
      <c r="H16" s="96" t="s">
        <v>201</v>
      </c>
      <c r="I16" s="473"/>
      <c r="J16" s="462"/>
      <c r="K16" s="464"/>
      <c r="L16" s="436"/>
    </row>
    <row r="17" spans="1:12" s="64" customFormat="1" ht="12">
      <c r="A17" s="101" t="s">
        <v>7</v>
      </c>
      <c r="B17" s="411"/>
      <c r="C17" s="420"/>
      <c r="D17" s="102" t="s">
        <v>42</v>
      </c>
      <c r="E17" s="102" t="s">
        <v>43</v>
      </c>
      <c r="F17" s="103" t="s">
        <v>44</v>
      </c>
      <c r="G17" s="104" t="s">
        <v>45</v>
      </c>
      <c r="H17" s="102" t="s">
        <v>46</v>
      </c>
      <c r="I17" s="197" t="s">
        <v>47</v>
      </c>
      <c r="J17" s="260" t="s">
        <v>48</v>
      </c>
      <c r="K17" s="103" t="s">
        <v>49</v>
      </c>
      <c r="L17" s="442"/>
    </row>
    <row r="18" spans="1:13" ht="12" customHeight="1">
      <c r="A18" s="456"/>
      <c r="B18" s="456"/>
      <c r="C18" s="456"/>
      <c r="D18" s="456"/>
      <c r="E18" s="456"/>
      <c r="F18" s="456"/>
      <c r="G18" s="456"/>
      <c r="H18" s="456"/>
      <c r="I18" s="456"/>
      <c r="J18" s="456"/>
      <c r="K18" s="456"/>
      <c r="L18" s="242"/>
      <c r="M18" s="5"/>
    </row>
    <row r="19" spans="1:12" s="6" customFormat="1" ht="18" customHeight="1">
      <c r="A19" s="423" t="s">
        <v>385</v>
      </c>
      <c r="B19" s="423"/>
      <c r="C19" s="423"/>
      <c r="D19" s="423"/>
      <c r="E19" s="423"/>
      <c r="F19" s="423"/>
      <c r="G19" s="423" t="s">
        <v>385</v>
      </c>
      <c r="H19" s="423"/>
      <c r="I19" s="423"/>
      <c r="J19" s="423"/>
      <c r="K19" s="423"/>
      <c r="L19" s="423"/>
    </row>
    <row r="20" spans="1:12" ht="9.75" customHeight="1">
      <c r="A20" s="7" t="s">
        <v>7</v>
      </c>
      <c r="B20" s="8" t="s">
        <v>8</v>
      </c>
      <c r="C20" s="8"/>
      <c r="D20" s="10"/>
      <c r="E20" s="9"/>
      <c r="F20" s="9"/>
      <c r="G20" s="9"/>
      <c r="H20" s="9"/>
      <c r="I20" s="9"/>
      <c r="J20" s="263"/>
      <c r="K20" s="9"/>
      <c r="L20" s="9"/>
    </row>
    <row r="21" spans="1:12" ht="9.75" customHeight="1">
      <c r="A21" s="7">
        <v>96</v>
      </c>
      <c r="B21" s="3" t="s">
        <v>9</v>
      </c>
      <c r="C21" s="3"/>
      <c r="D21" s="160">
        <v>26750650</v>
      </c>
      <c r="E21" s="202">
        <v>12916170</v>
      </c>
      <c r="F21" s="202">
        <v>12920173</v>
      </c>
      <c r="G21" s="202">
        <v>914307</v>
      </c>
      <c r="H21" s="161">
        <v>198956</v>
      </c>
      <c r="I21" s="161">
        <v>3050683</v>
      </c>
      <c r="J21" s="261">
        <v>26551694</v>
      </c>
      <c r="K21" s="12">
        <v>10783797</v>
      </c>
      <c r="L21" s="13">
        <v>96</v>
      </c>
    </row>
    <row r="22" spans="1:12" ht="9.75" customHeight="1">
      <c r="A22" s="7">
        <v>97</v>
      </c>
      <c r="B22" s="3" t="s">
        <v>10</v>
      </c>
      <c r="C22" s="3"/>
      <c r="D22" s="160">
        <v>16518781</v>
      </c>
      <c r="E22" s="202">
        <v>9802320</v>
      </c>
      <c r="F22" s="202">
        <v>6716461</v>
      </c>
      <c r="G22" s="205" t="s">
        <v>311</v>
      </c>
      <c r="H22" s="161">
        <v>415525</v>
      </c>
      <c r="I22" s="205">
        <v>76849</v>
      </c>
      <c r="J22" s="261">
        <v>16103256</v>
      </c>
      <c r="K22" s="12">
        <v>6639612</v>
      </c>
      <c r="L22" s="13">
        <v>97</v>
      </c>
    </row>
    <row r="23" spans="1:12" ht="9.75" customHeight="1">
      <c r="A23" s="7">
        <v>98</v>
      </c>
      <c r="B23" s="3" t="s">
        <v>11</v>
      </c>
      <c r="C23" s="3"/>
      <c r="D23" s="160">
        <v>47051323</v>
      </c>
      <c r="E23" s="202">
        <v>24759208</v>
      </c>
      <c r="F23" s="202">
        <v>21078744</v>
      </c>
      <c r="G23" s="161">
        <v>1213371</v>
      </c>
      <c r="H23" s="161">
        <v>1185634</v>
      </c>
      <c r="I23" s="161">
        <v>1095469</v>
      </c>
      <c r="J23" s="261">
        <v>45865689</v>
      </c>
      <c r="K23" s="12">
        <v>21196646</v>
      </c>
      <c r="L23" s="13">
        <v>98</v>
      </c>
    </row>
    <row r="24" spans="1:12" ht="9.75" customHeight="1">
      <c r="A24" s="7">
        <v>99</v>
      </c>
      <c r="B24" s="14" t="s">
        <v>4</v>
      </c>
      <c r="C24" s="14"/>
      <c r="D24" s="149">
        <f aca="true" t="shared" si="0" ref="D24:K24">SUM(D21:D23)</f>
        <v>90320754</v>
      </c>
      <c r="E24" s="150">
        <f t="shared" si="0"/>
        <v>47477698</v>
      </c>
      <c r="F24" s="150">
        <f t="shared" si="0"/>
        <v>40715378</v>
      </c>
      <c r="G24" s="150">
        <f t="shared" si="0"/>
        <v>2127678</v>
      </c>
      <c r="H24" s="206">
        <f t="shared" si="0"/>
        <v>1800115</v>
      </c>
      <c r="I24" s="150">
        <f>SUM(I21:I23)</f>
        <v>4223001</v>
      </c>
      <c r="J24" s="266">
        <f>D24-H24-I24</f>
        <v>84297638</v>
      </c>
      <c r="K24" s="150">
        <f t="shared" si="0"/>
        <v>38620055</v>
      </c>
      <c r="L24" s="13">
        <v>99</v>
      </c>
    </row>
    <row r="25" spans="1:12" ht="9.75" customHeight="1">
      <c r="A25" s="7"/>
      <c r="B25" s="2"/>
      <c r="C25" s="2"/>
      <c r="D25" s="11"/>
      <c r="E25" s="12"/>
      <c r="F25" s="12"/>
      <c r="G25" s="12"/>
      <c r="H25" s="12"/>
      <c r="I25" s="12"/>
      <c r="J25" s="261"/>
      <c r="K25" s="12"/>
      <c r="L25" s="12"/>
    </row>
    <row r="26" spans="1:12" ht="9.75" customHeight="1">
      <c r="A26" s="7" t="s">
        <v>7</v>
      </c>
      <c r="B26" s="8" t="s">
        <v>12</v>
      </c>
      <c r="C26" s="8"/>
      <c r="D26" s="18"/>
      <c r="E26" s="19"/>
      <c r="F26" s="19"/>
      <c r="G26" s="19"/>
      <c r="H26" s="19"/>
      <c r="I26" s="19"/>
      <c r="J26" s="279"/>
      <c r="K26" s="19"/>
      <c r="L26" s="19"/>
    </row>
    <row r="27" spans="1:12" ht="9.75" customHeight="1">
      <c r="A27" s="7">
        <v>100</v>
      </c>
      <c r="B27" s="3" t="s">
        <v>9</v>
      </c>
      <c r="C27" s="3"/>
      <c r="D27" s="160">
        <v>13089583</v>
      </c>
      <c r="E27" s="202">
        <v>12465739</v>
      </c>
      <c r="F27" s="202">
        <v>623844</v>
      </c>
      <c r="G27" s="205" t="s">
        <v>311</v>
      </c>
      <c r="H27" s="161">
        <v>348394</v>
      </c>
      <c r="I27" s="205" t="s">
        <v>311</v>
      </c>
      <c r="J27" s="261">
        <v>12741189</v>
      </c>
      <c r="K27" s="12">
        <v>623844</v>
      </c>
      <c r="L27" s="13">
        <v>100</v>
      </c>
    </row>
    <row r="28" spans="1:12" ht="9.75" customHeight="1">
      <c r="A28" s="7">
        <v>101</v>
      </c>
      <c r="B28" s="3" t="s">
        <v>13</v>
      </c>
      <c r="C28" s="3"/>
      <c r="D28" s="160">
        <v>11568823</v>
      </c>
      <c r="E28" s="202">
        <v>10557273</v>
      </c>
      <c r="F28" s="202">
        <v>1011550</v>
      </c>
      <c r="G28" s="161" t="s">
        <v>311</v>
      </c>
      <c r="H28" s="161">
        <v>2069019</v>
      </c>
      <c r="I28" s="205">
        <v>87924</v>
      </c>
      <c r="J28" s="261">
        <v>9499804</v>
      </c>
      <c r="K28" s="161">
        <v>923626</v>
      </c>
      <c r="L28" s="13">
        <v>101</v>
      </c>
    </row>
    <row r="29" spans="1:12" ht="9.75" customHeight="1">
      <c r="A29" s="7">
        <v>102</v>
      </c>
      <c r="B29" s="3" t="s">
        <v>14</v>
      </c>
      <c r="C29" s="3"/>
      <c r="D29" s="160">
        <v>7913119</v>
      </c>
      <c r="E29" s="202">
        <v>7177469</v>
      </c>
      <c r="F29" s="202">
        <v>735650</v>
      </c>
      <c r="G29" s="205" t="s">
        <v>311</v>
      </c>
      <c r="H29" s="161">
        <v>357876</v>
      </c>
      <c r="I29" s="205">
        <v>9108</v>
      </c>
      <c r="J29" s="261">
        <v>7555243</v>
      </c>
      <c r="K29" s="161">
        <v>726542</v>
      </c>
      <c r="L29" s="13">
        <v>102</v>
      </c>
    </row>
    <row r="30" spans="1:12" ht="9.75" customHeight="1">
      <c r="A30" s="7">
        <v>103</v>
      </c>
      <c r="B30" s="3" t="s">
        <v>15</v>
      </c>
      <c r="C30" s="3"/>
      <c r="D30" s="160">
        <v>7668451</v>
      </c>
      <c r="E30" s="202">
        <v>7466684</v>
      </c>
      <c r="F30" s="202">
        <v>201767</v>
      </c>
      <c r="G30" s="161" t="s">
        <v>311</v>
      </c>
      <c r="H30" s="161">
        <v>395195</v>
      </c>
      <c r="I30" s="161" t="s">
        <v>311</v>
      </c>
      <c r="J30" s="261">
        <v>7273256</v>
      </c>
      <c r="K30" s="161">
        <v>201767</v>
      </c>
      <c r="L30" s="13">
        <v>103</v>
      </c>
    </row>
    <row r="31" spans="1:12" ht="9.75" customHeight="1">
      <c r="A31" s="7">
        <v>104</v>
      </c>
      <c r="B31" s="3" t="s">
        <v>16</v>
      </c>
      <c r="C31" s="3"/>
      <c r="D31" s="160">
        <v>8931722</v>
      </c>
      <c r="E31" s="202">
        <v>7733751</v>
      </c>
      <c r="F31" s="202">
        <v>720112</v>
      </c>
      <c r="G31" s="161">
        <v>477859</v>
      </c>
      <c r="H31" s="161">
        <v>375392</v>
      </c>
      <c r="I31" s="205" t="s">
        <v>311</v>
      </c>
      <c r="J31" s="261">
        <v>8556330</v>
      </c>
      <c r="K31" s="161">
        <v>1197971</v>
      </c>
      <c r="L31" s="13">
        <v>104</v>
      </c>
    </row>
    <row r="32" spans="1:12" ht="9.75" customHeight="1">
      <c r="A32" s="7">
        <v>105</v>
      </c>
      <c r="B32" s="3" t="s">
        <v>17</v>
      </c>
      <c r="C32" s="3"/>
      <c r="D32" s="160">
        <v>13270636</v>
      </c>
      <c r="E32" s="202">
        <v>12941140</v>
      </c>
      <c r="F32" s="202">
        <v>329496</v>
      </c>
      <c r="G32" s="205" t="s">
        <v>311</v>
      </c>
      <c r="H32" s="161">
        <v>2420700</v>
      </c>
      <c r="I32" s="205" t="s">
        <v>311</v>
      </c>
      <c r="J32" s="261">
        <v>10849936</v>
      </c>
      <c r="K32" s="161">
        <v>329496</v>
      </c>
      <c r="L32" s="13">
        <v>105</v>
      </c>
    </row>
    <row r="33" spans="1:12" ht="9.75" customHeight="1">
      <c r="A33" s="7">
        <v>106</v>
      </c>
      <c r="B33" s="3" t="s">
        <v>18</v>
      </c>
      <c r="C33" s="3"/>
      <c r="D33" s="160">
        <v>8412538</v>
      </c>
      <c r="E33" s="202">
        <v>7494118</v>
      </c>
      <c r="F33" s="202">
        <v>918420</v>
      </c>
      <c r="G33" s="161" t="s">
        <v>311</v>
      </c>
      <c r="H33" s="161">
        <v>689996</v>
      </c>
      <c r="I33" s="205">
        <v>40714</v>
      </c>
      <c r="J33" s="261">
        <v>7722542</v>
      </c>
      <c r="K33" s="161">
        <v>877706</v>
      </c>
      <c r="L33" s="13">
        <v>106</v>
      </c>
    </row>
    <row r="34" spans="1:12" ht="9.75" customHeight="1">
      <c r="A34" s="7">
        <v>107</v>
      </c>
      <c r="B34" s="3" t="s">
        <v>10</v>
      </c>
      <c r="C34" s="3"/>
      <c r="D34" s="160">
        <v>12067371</v>
      </c>
      <c r="E34" s="202">
        <v>11256391</v>
      </c>
      <c r="F34" s="202">
        <v>810980</v>
      </c>
      <c r="G34" s="205" t="s">
        <v>311</v>
      </c>
      <c r="H34" s="161">
        <v>933994</v>
      </c>
      <c r="I34" s="205">
        <v>63641</v>
      </c>
      <c r="J34" s="261">
        <v>11133377</v>
      </c>
      <c r="K34" s="161">
        <v>747339</v>
      </c>
      <c r="L34" s="13">
        <v>107</v>
      </c>
    </row>
    <row r="35" spans="1:12" ht="9.75" customHeight="1">
      <c r="A35" s="7">
        <v>108</v>
      </c>
      <c r="B35" s="3" t="s">
        <v>11</v>
      </c>
      <c r="C35" s="3"/>
      <c r="D35" s="160">
        <v>13954376</v>
      </c>
      <c r="E35" s="202">
        <v>12959200</v>
      </c>
      <c r="F35" s="202">
        <v>995176</v>
      </c>
      <c r="G35" s="161" t="s">
        <v>311</v>
      </c>
      <c r="H35" s="161">
        <v>615539</v>
      </c>
      <c r="I35" s="161" t="s">
        <v>311</v>
      </c>
      <c r="J35" s="261">
        <v>13338837</v>
      </c>
      <c r="K35" s="161">
        <v>995176</v>
      </c>
      <c r="L35" s="13">
        <v>108</v>
      </c>
    </row>
    <row r="36" spans="1:12" ht="9.75" customHeight="1">
      <c r="A36" s="7">
        <v>109</v>
      </c>
      <c r="B36" s="14" t="s">
        <v>4</v>
      </c>
      <c r="C36" s="14"/>
      <c r="D36" s="149">
        <f aca="true" t="shared" si="1" ref="D36:K36">SUM(D27:D35)</f>
        <v>96876619</v>
      </c>
      <c r="E36" s="150">
        <f t="shared" si="1"/>
        <v>90051765</v>
      </c>
      <c r="F36" s="150">
        <f t="shared" si="1"/>
        <v>6346995</v>
      </c>
      <c r="G36" s="150">
        <f t="shared" si="1"/>
        <v>477859</v>
      </c>
      <c r="H36" s="150">
        <f t="shared" si="1"/>
        <v>8206105</v>
      </c>
      <c r="I36" s="150">
        <f t="shared" si="1"/>
        <v>201387</v>
      </c>
      <c r="J36" s="266">
        <f>D36-H36-I36</f>
        <v>88469127</v>
      </c>
      <c r="K36" s="150">
        <f t="shared" si="1"/>
        <v>6623467</v>
      </c>
      <c r="L36" s="13">
        <v>109</v>
      </c>
    </row>
    <row r="37" spans="1:12" ht="9.75" customHeight="1">
      <c r="A37" s="7">
        <v>110</v>
      </c>
      <c r="B37" s="20" t="s">
        <v>6</v>
      </c>
      <c r="C37" s="20"/>
      <c r="D37" s="149">
        <f>D24+D36</f>
        <v>187197373</v>
      </c>
      <c r="E37" s="150">
        <f>E24+E36</f>
        <v>137529463</v>
      </c>
      <c r="F37" s="150">
        <f>F24+F36</f>
        <v>47062373</v>
      </c>
      <c r="G37" s="150">
        <f>G24+G36</f>
        <v>2605537</v>
      </c>
      <c r="H37" s="150">
        <f>H24+H36</f>
        <v>10006220</v>
      </c>
      <c r="I37" s="150">
        <f>I36:K36+I24:K24</f>
        <v>4424388</v>
      </c>
      <c r="J37" s="266">
        <f>D37-H37-I37</f>
        <v>172766765</v>
      </c>
      <c r="K37" s="150">
        <f>K36:L36+K24:L24</f>
        <v>45243522</v>
      </c>
      <c r="L37" s="13">
        <v>110</v>
      </c>
    </row>
    <row r="38" spans="1:12" ht="9.75" customHeight="1">
      <c r="A38" s="7"/>
      <c r="B38" s="20"/>
      <c r="C38" s="20"/>
      <c r="D38" s="17"/>
      <c r="E38" s="17"/>
      <c r="F38" s="17"/>
      <c r="G38" s="17"/>
      <c r="H38" s="17"/>
      <c r="I38" s="17"/>
      <c r="J38" s="264"/>
      <c r="K38" s="17"/>
      <c r="L38" s="12"/>
    </row>
    <row r="39" spans="1:12" s="6" customFormat="1" ht="18" customHeight="1">
      <c r="A39" s="423" t="s">
        <v>386</v>
      </c>
      <c r="B39" s="423"/>
      <c r="C39" s="423"/>
      <c r="D39" s="423"/>
      <c r="E39" s="423"/>
      <c r="F39" s="423"/>
      <c r="G39" s="423" t="s">
        <v>386</v>
      </c>
      <c r="H39" s="423"/>
      <c r="I39" s="423"/>
      <c r="J39" s="423"/>
      <c r="K39" s="423"/>
      <c r="L39" s="423"/>
    </row>
    <row r="40" spans="1:12" ht="9.75" customHeight="1">
      <c r="A40" s="7" t="s">
        <v>7</v>
      </c>
      <c r="B40" s="8" t="s">
        <v>8</v>
      </c>
      <c r="C40" s="8"/>
      <c r="D40" s="10"/>
      <c r="E40" s="9"/>
      <c r="F40" s="9"/>
      <c r="G40" s="9"/>
      <c r="H40" s="9"/>
      <c r="I40" s="9"/>
      <c r="J40" s="263"/>
      <c r="K40" s="9"/>
      <c r="L40" s="9"/>
    </row>
    <row r="41" spans="1:12" ht="9.75" customHeight="1">
      <c r="A41" s="7">
        <v>111</v>
      </c>
      <c r="B41" s="3" t="s">
        <v>25</v>
      </c>
      <c r="C41" s="3"/>
      <c r="D41" s="160">
        <v>127393688</v>
      </c>
      <c r="E41" s="202">
        <v>60957015</v>
      </c>
      <c r="F41" s="202">
        <v>64363514</v>
      </c>
      <c r="G41" s="161">
        <v>2073159</v>
      </c>
      <c r="H41" s="161">
        <v>2807773</v>
      </c>
      <c r="I41" s="161">
        <v>15113183</v>
      </c>
      <c r="J41" s="261">
        <v>124585915</v>
      </c>
      <c r="K41" s="161">
        <v>51323490</v>
      </c>
      <c r="L41" s="13">
        <v>111</v>
      </c>
    </row>
    <row r="42" spans="1:12" ht="9.75" customHeight="1">
      <c r="A42" s="7">
        <v>112</v>
      </c>
      <c r="B42" s="3" t="s">
        <v>20</v>
      </c>
      <c r="C42" s="3"/>
      <c r="D42" s="160">
        <v>24873669</v>
      </c>
      <c r="E42" s="202">
        <v>12874411</v>
      </c>
      <c r="F42" s="202">
        <v>11999258</v>
      </c>
      <c r="G42" s="205" t="s">
        <v>311</v>
      </c>
      <c r="H42" s="161">
        <v>980606</v>
      </c>
      <c r="I42" s="161">
        <v>828283</v>
      </c>
      <c r="J42" s="261">
        <v>23893063</v>
      </c>
      <c r="K42" s="161">
        <v>11170975</v>
      </c>
      <c r="L42" s="13">
        <v>112</v>
      </c>
    </row>
    <row r="43" spans="1:12" ht="9.75" customHeight="1">
      <c r="A43" s="7">
        <v>113</v>
      </c>
      <c r="B43" s="3" t="s">
        <v>21</v>
      </c>
      <c r="C43" s="3"/>
      <c r="D43" s="160">
        <v>24791702</v>
      </c>
      <c r="E43" s="202">
        <v>12988647</v>
      </c>
      <c r="F43" s="202">
        <v>11127439</v>
      </c>
      <c r="G43" s="161">
        <v>675616</v>
      </c>
      <c r="H43" s="161">
        <v>824080</v>
      </c>
      <c r="I43" s="161">
        <v>235585</v>
      </c>
      <c r="J43" s="261">
        <v>23967622</v>
      </c>
      <c r="K43" s="161">
        <v>11567470</v>
      </c>
      <c r="L43" s="13">
        <v>113</v>
      </c>
    </row>
    <row r="44" spans="1:12" ht="9.75" customHeight="1">
      <c r="A44" s="7">
        <v>114</v>
      </c>
      <c r="B44" s="3" t="s">
        <v>22</v>
      </c>
      <c r="C44" s="3"/>
      <c r="D44" s="160">
        <v>13981464</v>
      </c>
      <c r="E44" s="202">
        <v>3830135</v>
      </c>
      <c r="F44" s="202">
        <v>9749859</v>
      </c>
      <c r="G44" s="161">
        <v>401470</v>
      </c>
      <c r="H44" s="161">
        <v>166741</v>
      </c>
      <c r="I44" s="161">
        <v>1031561</v>
      </c>
      <c r="J44" s="261">
        <v>13814723</v>
      </c>
      <c r="K44" s="161">
        <v>9119768</v>
      </c>
      <c r="L44" s="13">
        <v>114</v>
      </c>
    </row>
    <row r="45" spans="1:12" ht="9.75" customHeight="1">
      <c r="A45" s="7">
        <v>115</v>
      </c>
      <c r="B45" s="14" t="s">
        <v>4</v>
      </c>
      <c r="C45" s="14"/>
      <c r="D45" s="149">
        <f aca="true" t="shared" si="2" ref="D45:I45">SUM(D41:D44)</f>
        <v>191040523</v>
      </c>
      <c r="E45" s="150">
        <f t="shared" si="2"/>
        <v>90650208</v>
      </c>
      <c r="F45" s="150">
        <f t="shared" si="2"/>
        <v>97240070</v>
      </c>
      <c r="G45" s="150">
        <f t="shared" si="2"/>
        <v>3150245</v>
      </c>
      <c r="H45" s="150">
        <f t="shared" si="2"/>
        <v>4779200</v>
      </c>
      <c r="I45" s="150">
        <f t="shared" si="2"/>
        <v>17208612</v>
      </c>
      <c r="J45" s="264">
        <f>D45-H45-I45</f>
        <v>169052711</v>
      </c>
      <c r="K45" s="17">
        <f>SUM(K41:K44)</f>
        <v>83181703</v>
      </c>
      <c r="L45" s="13">
        <v>115</v>
      </c>
    </row>
    <row r="46" spans="1:12" ht="9.75" customHeight="1">
      <c r="A46" s="7"/>
      <c r="B46" s="2"/>
      <c r="C46" s="2"/>
      <c r="D46" s="11"/>
      <c r="E46" s="12"/>
      <c r="F46" s="12"/>
      <c r="G46" s="12"/>
      <c r="H46" s="12"/>
      <c r="I46" s="12"/>
      <c r="J46" s="261"/>
      <c r="K46" s="12"/>
      <c r="L46" s="13"/>
    </row>
    <row r="47" spans="1:12" ht="9.75" customHeight="1">
      <c r="A47" s="7" t="s">
        <v>7</v>
      </c>
      <c r="B47" s="8" t="s">
        <v>23</v>
      </c>
      <c r="C47" s="8"/>
      <c r="D47" s="18"/>
      <c r="E47" s="19"/>
      <c r="F47" s="19"/>
      <c r="G47" s="19"/>
      <c r="H47" s="19"/>
      <c r="I47" s="19"/>
      <c r="J47" s="279"/>
      <c r="K47" s="19"/>
      <c r="L47" s="9" t="s">
        <v>7</v>
      </c>
    </row>
    <row r="48" spans="1:12" ht="9.75" customHeight="1">
      <c r="A48" s="7">
        <v>116</v>
      </c>
      <c r="B48" s="3" t="s">
        <v>24</v>
      </c>
      <c r="C48" s="3"/>
      <c r="D48" s="160">
        <v>13609286</v>
      </c>
      <c r="E48" s="202">
        <v>12209356</v>
      </c>
      <c r="F48" s="202">
        <v>294377</v>
      </c>
      <c r="G48" s="161">
        <v>1105553</v>
      </c>
      <c r="H48" s="161">
        <v>553133</v>
      </c>
      <c r="I48" s="205" t="s">
        <v>311</v>
      </c>
      <c r="J48" s="261">
        <v>13056153</v>
      </c>
      <c r="K48" s="161">
        <v>1399930</v>
      </c>
      <c r="L48" s="13">
        <v>116</v>
      </c>
    </row>
    <row r="49" spans="1:12" ht="9.75" customHeight="1">
      <c r="A49" s="7">
        <v>117</v>
      </c>
      <c r="B49" s="3" t="s">
        <v>25</v>
      </c>
      <c r="C49" s="3"/>
      <c r="D49" s="160">
        <v>27784313</v>
      </c>
      <c r="E49" s="202">
        <v>26261594</v>
      </c>
      <c r="F49" s="202">
        <v>1225433</v>
      </c>
      <c r="G49" s="161">
        <v>297286</v>
      </c>
      <c r="H49" s="161">
        <v>1837002</v>
      </c>
      <c r="I49" s="161">
        <v>478432</v>
      </c>
      <c r="J49" s="261">
        <v>25947311</v>
      </c>
      <c r="K49" s="161">
        <v>1044287</v>
      </c>
      <c r="L49" s="13">
        <v>117</v>
      </c>
    </row>
    <row r="50" spans="1:12" ht="9.75" customHeight="1">
      <c r="A50" s="7">
        <v>118</v>
      </c>
      <c r="B50" s="3" t="s">
        <v>310</v>
      </c>
      <c r="C50" s="3"/>
      <c r="D50" s="160">
        <v>8647955</v>
      </c>
      <c r="E50" s="202">
        <v>7453121</v>
      </c>
      <c r="F50" s="202">
        <v>259616</v>
      </c>
      <c r="G50" s="161">
        <v>935218</v>
      </c>
      <c r="H50" s="161">
        <v>498994</v>
      </c>
      <c r="I50" s="205" t="s">
        <v>311</v>
      </c>
      <c r="J50" s="261">
        <v>8148961</v>
      </c>
      <c r="K50" s="161">
        <v>1194834</v>
      </c>
      <c r="L50" s="13">
        <v>118</v>
      </c>
    </row>
    <row r="51" spans="1:12" ht="9.75" customHeight="1">
      <c r="A51" s="7">
        <v>119</v>
      </c>
      <c r="B51" s="3" t="s">
        <v>26</v>
      </c>
      <c r="C51" s="3"/>
      <c r="D51" s="160">
        <v>12757254</v>
      </c>
      <c r="E51" s="202">
        <v>12200572</v>
      </c>
      <c r="F51" s="202">
        <v>556682</v>
      </c>
      <c r="G51" s="205" t="s">
        <v>311</v>
      </c>
      <c r="H51" s="161">
        <v>1177512</v>
      </c>
      <c r="I51" s="205">
        <v>91120</v>
      </c>
      <c r="J51" s="261">
        <v>11579742</v>
      </c>
      <c r="K51" s="161">
        <v>465562</v>
      </c>
      <c r="L51" s="13">
        <v>119</v>
      </c>
    </row>
    <row r="52" spans="1:12" ht="9.75" customHeight="1">
      <c r="A52" s="7">
        <v>120</v>
      </c>
      <c r="B52" s="3" t="s">
        <v>27</v>
      </c>
      <c r="C52" s="3"/>
      <c r="D52" s="160">
        <v>11215097</v>
      </c>
      <c r="E52" s="202">
        <v>10201385</v>
      </c>
      <c r="F52" s="202">
        <v>1013712</v>
      </c>
      <c r="G52" s="205" t="s">
        <v>311</v>
      </c>
      <c r="H52" s="161">
        <v>1935746</v>
      </c>
      <c r="I52" s="205">
        <v>27628</v>
      </c>
      <c r="J52" s="261">
        <v>9279351</v>
      </c>
      <c r="K52" s="161">
        <v>986084</v>
      </c>
      <c r="L52" s="13">
        <v>120</v>
      </c>
    </row>
    <row r="53" spans="1:12" ht="9.75" customHeight="1">
      <c r="A53" s="7">
        <v>121</v>
      </c>
      <c r="B53" s="3" t="s">
        <v>28</v>
      </c>
      <c r="C53" s="3"/>
      <c r="D53" s="160">
        <v>12267671</v>
      </c>
      <c r="E53" s="202">
        <v>10694824</v>
      </c>
      <c r="F53" s="202">
        <v>205149</v>
      </c>
      <c r="G53" s="161">
        <v>1367698</v>
      </c>
      <c r="H53" s="161">
        <v>629675</v>
      </c>
      <c r="I53" s="205">
        <v>12704</v>
      </c>
      <c r="J53" s="261">
        <v>11637996</v>
      </c>
      <c r="K53" s="161">
        <v>1560143</v>
      </c>
      <c r="L53" s="13">
        <v>121</v>
      </c>
    </row>
    <row r="54" spans="1:12" ht="9.75" customHeight="1">
      <c r="A54" s="7">
        <v>122</v>
      </c>
      <c r="B54" s="3" t="s">
        <v>29</v>
      </c>
      <c r="C54" s="3"/>
      <c r="D54" s="160">
        <v>14351511</v>
      </c>
      <c r="E54" s="202">
        <v>13821528</v>
      </c>
      <c r="F54" s="202">
        <v>529983</v>
      </c>
      <c r="G54" s="205" t="s">
        <v>311</v>
      </c>
      <c r="H54" s="161">
        <v>593691</v>
      </c>
      <c r="I54" s="205" t="s">
        <v>311</v>
      </c>
      <c r="J54" s="261">
        <v>13757820</v>
      </c>
      <c r="K54" s="161">
        <v>529983</v>
      </c>
      <c r="L54" s="13">
        <v>122</v>
      </c>
    </row>
    <row r="55" spans="1:12" ht="9.75" customHeight="1">
      <c r="A55" s="7">
        <v>123</v>
      </c>
      <c r="B55" s="3" t="s">
        <v>30</v>
      </c>
      <c r="C55" s="3"/>
      <c r="D55" s="160">
        <v>13756212</v>
      </c>
      <c r="E55" s="202">
        <v>12434717</v>
      </c>
      <c r="F55" s="202">
        <v>310996</v>
      </c>
      <c r="G55" s="161">
        <v>1010499</v>
      </c>
      <c r="H55" s="161">
        <v>412797</v>
      </c>
      <c r="I55" s="205" t="s">
        <v>311</v>
      </c>
      <c r="J55" s="261">
        <v>13343415</v>
      </c>
      <c r="K55" s="161">
        <v>1321495</v>
      </c>
      <c r="L55" s="13">
        <v>123</v>
      </c>
    </row>
    <row r="56" spans="1:12" ht="9.75" customHeight="1">
      <c r="A56" s="7">
        <v>124</v>
      </c>
      <c r="B56" s="3" t="s">
        <v>31</v>
      </c>
      <c r="C56" s="3"/>
      <c r="D56" s="160">
        <v>11572376</v>
      </c>
      <c r="E56" s="202">
        <v>10913477</v>
      </c>
      <c r="F56" s="202">
        <v>341836</v>
      </c>
      <c r="G56" s="161">
        <v>317063</v>
      </c>
      <c r="H56" s="161">
        <v>670112</v>
      </c>
      <c r="I56" s="205" t="s">
        <v>311</v>
      </c>
      <c r="J56" s="261">
        <v>10902264</v>
      </c>
      <c r="K56" s="161">
        <v>658899</v>
      </c>
      <c r="L56" s="13">
        <v>124</v>
      </c>
    </row>
    <row r="57" spans="1:12" ht="9.75" customHeight="1">
      <c r="A57" s="7">
        <v>125</v>
      </c>
      <c r="B57" s="3" t="s">
        <v>32</v>
      </c>
      <c r="C57" s="3"/>
      <c r="D57" s="160">
        <v>16178165</v>
      </c>
      <c r="E57" s="202">
        <v>14505120</v>
      </c>
      <c r="F57" s="202">
        <v>546620</v>
      </c>
      <c r="G57" s="161">
        <v>1126425</v>
      </c>
      <c r="H57" s="161">
        <v>803615</v>
      </c>
      <c r="I57" s="205" t="s">
        <v>311</v>
      </c>
      <c r="J57" s="261">
        <v>15374550</v>
      </c>
      <c r="K57" s="161">
        <v>1673045</v>
      </c>
      <c r="L57" s="13">
        <v>125</v>
      </c>
    </row>
    <row r="58" spans="1:12" ht="9.75" customHeight="1">
      <c r="A58" s="7">
        <v>126</v>
      </c>
      <c r="B58" s="14" t="s">
        <v>4</v>
      </c>
      <c r="C58" s="14"/>
      <c r="D58" s="149">
        <f aca="true" t="shared" si="3" ref="D58:K58">SUM(D48:D57)</f>
        <v>142139840</v>
      </c>
      <c r="E58" s="150">
        <f t="shared" si="3"/>
        <v>130695694</v>
      </c>
      <c r="F58" s="150">
        <f t="shared" si="3"/>
        <v>5284404</v>
      </c>
      <c r="G58" s="150">
        <f t="shared" si="3"/>
        <v>6159742</v>
      </c>
      <c r="H58" s="150">
        <f t="shared" si="3"/>
        <v>9112277</v>
      </c>
      <c r="I58" s="150">
        <f t="shared" si="3"/>
        <v>609884</v>
      </c>
      <c r="J58" s="264">
        <f>D58-H58-I58</f>
        <v>132417679</v>
      </c>
      <c r="K58" s="150">
        <f t="shared" si="3"/>
        <v>10834262</v>
      </c>
      <c r="L58" s="13">
        <v>126</v>
      </c>
    </row>
    <row r="59" spans="1:12" ht="9.75" customHeight="1">
      <c r="A59" s="7">
        <v>127</v>
      </c>
      <c r="B59" s="20" t="s">
        <v>19</v>
      </c>
      <c r="C59" s="20"/>
      <c r="D59" s="149">
        <f aca="true" t="shared" si="4" ref="D59:I59">D45+D58</f>
        <v>333180363</v>
      </c>
      <c r="E59" s="150">
        <f t="shared" si="4"/>
        <v>221345902</v>
      </c>
      <c r="F59" s="150">
        <f t="shared" si="4"/>
        <v>102524474</v>
      </c>
      <c r="G59" s="150">
        <f t="shared" si="4"/>
        <v>9309987</v>
      </c>
      <c r="H59" s="150">
        <f t="shared" si="4"/>
        <v>13891477</v>
      </c>
      <c r="I59" s="150">
        <f t="shared" si="4"/>
        <v>17818496</v>
      </c>
      <c r="J59" s="264">
        <f>D59-H59-I59</f>
        <v>301470390</v>
      </c>
      <c r="K59" s="17">
        <f>K45:L45+K58:L58</f>
        <v>94015965</v>
      </c>
      <c r="L59" s="13">
        <v>127</v>
      </c>
    </row>
    <row r="60" spans="1:12" ht="9.75" customHeight="1">
      <c r="A60" s="7"/>
      <c r="B60" s="20"/>
      <c r="C60" s="20"/>
      <c r="D60" s="150"/>
      <c r="E60" s="150"/>
      <c r="F60" s="150"/>
      <c r="G60" s="150"/>
      <c r="H60" s="150"/>
      <c r="I60" s="150"/>
      <c r="J60" s="261"/>
      <c r="K60" s="161"/>
      <c r="L60" s="13"/>
    </row>
    <row r="61" spans="1:12" ht="2.25" customHeight="1">
      <c r="A61" s="7"/>
      <c r="B61" s="3"/>
      <c r="C61" s="3"/>
      <c r="D61" s="2"/>
      <c r="E61" s="12"/>
      <c r="F61" s="12"/>
      <c r="G61" s="12"/>
      <c r="H61" s="12"/>
      <c r="I61" s="12"/>
      <c r="J61" s="261"/>
      <c r="K61" s="12"/>
      <c r="L61" s="199"/>
    </row>
    <row r="62" spans="1:12" ht="17.25" customHeight="1">
      <c r="A62" s="422" t="s">
        <v>33</v>
      </c>
      <c r="B62" s="422"/>
      <c r="C62" s="422"/>
      <c r="D62" s="422"/>
      <c r="E62" s="422"/>
      <c r="F62" s="422"/>
      <c r="G62" s="422"/>
      <c r="H62" s="422"/>
      <c r="I62" s="422"/>
      <c r="J62" s="422"/>
      <c r="K62" s="422"/>
      <c r="L62" s="199"/>
    </row>
    <row r="63" spans="1:12" s="52" customFormat="1" ht="9" customHeight="1">
      <c r="A63" s="335" t="s">
        <v>136</v>
      </c>
      <c r="B63" s="335"/>
      <c r="C63" s="335"/>
      <c r="D63" s="335"/>
      <c r="E63" s="335"/>
      <c r="F63" s="335"/>
      <c r="G63" s="335"/>
      <c r="H63" s="148"/>
      <c r="I63" s="148"/>
      <c r="J63" s="280"/>
      <c r="K63" s="148"/>
      <c r="L63" s="208"/>
    </row>
    <row r="64" spans="1:12" s="52" customFormat="1" ht="9" customHeight="1">
      <c r="A64" s="337"/>
      <c r="B64" s="337"/>
      <c r="C64" s="337"/>
      <c r="D64" s="337"/>
      <c r="E64" s="337"/>
      <c r="F64" s="337"/>
      <c r="G64" s="144"/>
      <c r="H64" s="144"/>
      <c r="I64" s="144"/>
      <c r="J64" s="281"/>
      <c r="K64" s="144"/>
      <c r="L64" s="145"/>
    </row>
    <row r="65" spans="1:12" s="52" customFormat="1" ht="9">
      <c r="A65" s="421"/>
      <c r="B65" s="421"/>
      <c r="C65" s="421"/>
      <c r="D65" s="421"/>
      <c r="E65" s="421"/>
      <c r="F65" s="421"/>
      <c r="J65" s="282"/>
      <c r="L65" s="223"/>
    </row>
    <row r="66" spans="1:12" ht="9.75" customHeight="1">
      <c r="A66" s="7"/>
      <c r="B66" s="3"/>
      <c r="C66" s="3"/>
      <c r="D66" s="2"/>
      <c r="E66" s="12"/>
      <c r="F66" s="12"/>
      <c r="G66" s="12"/>
      <c r="H66" s="12"/>
      <c r="I66" s="12"/>
      <c r="J66" s="261"/>
      <c r="K66" s="12"/>
      <c r="L66" s="199"/>
    </row>
    <row r="67" ht="9.75" customHeight="1"/>
    <row r="68" ht="9.75" customHeight="1"/>
    <row r="69" ht="9.75" customHeight="1"/>
    <row r="70" ht="9.75" customHeight="1"/>
  </sheetData>
  <sheetProtection/>
  <mergeCells count="29">
    <mergeCell ref="A1:F1"/>
    <mergeCell ref="G1:L1"/>
    <mergeCell ref="E2:F2"/>
    <mergeCell ref="G2:H2"/>
    <mergeCell ref="B3:F3"/>
    <mergeCell ref="G3:K3"/>
    <mergeCell ref="B4:F4"/>
    <mergeCell ref="G4:H4"/>
    <mergeCell ref="B7:C17"/>
    <mergeCell ref="D7:D16"/>
    <mergeCell ref="E8:F13"/>
    <mergeCell ref="F14:F16"/>
    <mergeCell ref="A18:K18"/>
    <mergeCell ref="A19:F19"/>
    <mergeCell ref="I14:I16"/>
    <mergeCell ref="J8:J16"/>
    <mergeCell ref="K8:K9"/>
    <mergeCell ref="K10:K16"/>
    <mergeCell ref="G19:L19"/>
    <mergeCell ref="A64:F64"/>
    <mergeCell ref="A65:F65"/>
    <mergeCell ref="L7:L17"/>
    <mergeCell ref="G8:G9"/>
    <mergeCell ref="H8:I13"/>
    <mergeCell ref="G10:G16"/>
    <mergeCell ref="A39:F39"/>
    <mergeCell ref="G39:L39"/>
    <mergeCell ref="A62:K62"/>
    <mergeCell ref="A63:G63"/>
  </mergeCells>
  <printOptions/>
  <pageMargins left="0.7086614173228347" right="0.7086614173228347" top="0.7874015748031497" bottom="0.7874015748031497" header="0.31496062992125984" footer="0.31496062992125984"/>
  <pageSetup horizontalDpi="600" verticalDpi="600" orientation="portrait" paperSize="9" scale="87" r:id="rId1"/>
  <headerFooter differentOddEven="1">
    <oddFooter>&amp;C36
</oddFooter>
    <evenFooter>&amp;C37</evenFooter>
  </headerFooter>
</worksheet>
</file>

<file path=xl/worksheets/sheet2.xml><?xml version="1.0" encoding="utf-8"?>
<worksheet xmlns="http://schemas.openxmlformats.org/spreadsheetml/2006/main" xmlns:r="http://schemas.openxmlformats.org/officeDocument/2006/relationships">
  <dimension ref="A1:AV72"/>
  <sheetViews>
    <sheetView workbookViewId="0" topLeftCell="A1">
      <selection activeCell="A75" sqref="A75"/>
    </sheetView>
  </sheetViews>
  <sheetFormatPr defaultColWidth="9.140625" defaultRowHeight="12.75"/>
  <cols>
    <col min="1" max="1" width="27.7109375" style="1" customWidth="1"/>
    <col min="2" max="2" width="0.85546875" style="1" customWidth="1"/>
    <col min="3" max="3" width="16.140625" style="1" customWidth="1"/>
    <col min="4" max="4" width="0.85546875" style="1" customWidth="1"/>
    <col min="5" max="5" width="15.8515625" style="1" customWidth="1"/>
    <col min="6" max="6" width="16.140625" style="1" customWidth="1"/>
    <col min="7" max="7" width="17.140625" style="1" customWidth="1"/>
    <col min="8" max="8" width="14.28125" style="1" hidden="1" customWidth="1"/>
    <col min="9" max="16384" width="9.140625" style="1" customWidth="1"/>
  </cols>
  <sheetData>
    <row r="1" spans="1:8" ht="12" customHeight="1">
      <c r="A1" s="360" t="s">
        <v>398</v>
      </c>
      <c r="B1" s="360"/>
      <c r="C1" s="360"/>
      <c r="D1" s="360"/>
      <c r="E1" s="360"/>
      <c r="F1" s="360"/>
      <c r="G1" s="360"/>
      <c r="H1" s="360"/>
    </row>
    <row r="2" spans="1:8" ht="12" customHeight="1">
      <c r="A2" s="360" t="s">
        <v>400</v>
      </c>
      <c r="B2" s="360"/>
      <c r="C2" s="360"/>
      <c r="D2" s="360"/>
      <c r="E2" s="360"/>
      <c r="F2" s="360"/>
      <c r="G2" s="360"/>
      <c r="H2" s="360"/>
    </row>
    <row r="3" spans="1:8" s="32" customFormat="1" ht="12" customHeight="1">
      <c r="A3" s="361" t="s">
        <v>244</v>
      </c>
      <c r="B3" s="361"/>
      <c r="C3" s="361"/>
      <c r="D3" s="361"/>
      <c r="E3" s="361"/>
      <c r="F3" s="361"/>
      <c r="G3" s="361"/>
      <c r="H3" s="31"/>
    </row>
    <row r="4" spans="1:8" s="32" customFormat="1" ht="12" customHeight="1">
      <c r="A4" s="341" t="s">
        <v>126</v>
      </c>
      <c r="B4" s="341"/>
      <c r="C4" s="341"/>
      <c r="D4" s="342"/>
      <c r="E4" s="338" t="s">
        <v>0</v>
      </c>
      <c r="F4" s="356" t="s">
        <v>125</v>
      </c>
      <c r="G4" s="341"/>
      <c r="H4" s="35"/>
    </row>
    <row r="5" spans="1:8" s="32" customFormat="1" ht="4.5" customHeight="1">
      <c r="A5" s="343"/>
      <c r="B5" s="343"/>
      <c r="C5" s="343"/>
      <c r="D5" s="344"/>
      <c r="E5" s="339"/>
      <c r="F5" s="362"/>
      <c r="G5" s="345"/>
      <c r="H5" s="35"/>
    </row>
    <row r="6" spans="1:8" s="32" customFormat="1" ht="12" customHeight="1">
      <c r="A6" s="343"/>
      <c r="B6" s="343"/>
      <c r="C6" s="343"/>
      <c r="D6" s="344"/>
      <c r="E6" s="339"/>
      <c r="F6" s="39" t="s">
        <v>127</v>
      </c>
      <c r="G6" s="34" t="s">
        <v>128</v>
      </c>
      <c r="H6" s="35"/>
    </row>
    <row r="7" spans="1:8" s="32" customFormat="1" ht="15" customHeight="1">
      <c r="A7" s="345"/>
      <c r="B7" s="345"/>
      <c r="C7" s="345"/>
      <c r="D7" s="346"/>
      <c r="E7" s="340"/>
      <c r="F7" s="36" t="s">
        <v>124</v>
      </c>
      <c r="G7" s="40" t="s">
        <v>129</v>
      </c>
      <c r="H7" s="35"/>
    </row>
    <row r="8" spans="1:8" s="32" customFormat="1" ht="8.25" customHeight="1">
      <c r="A8" s="41" t="s">
        <v>7</v>
      </c>
      <c r="B8" s="33" t="s">
        <v>7</v>
      </c>
      <c r="C8" s="33" t="s">
        <v>7</v>
      </c>
      <c r="D8" s="33"/>
      <c r="E8" s="33" t="s">
        <v>7</v>
      </c>
      <c r="F8" s="33" t="s">
        <v>7</v>
      </c>
      <c r="G8" s="33" t="s">
        <v>7</v>
      </c>
      <c r="H8" s="35"/>
    </row>
    <row r="9" spans="1:8" s="32" customFormat="1" ht="12" customHeight="1">
      <c r="A9" s="363" t="s">
        <v>152</v>
      </c>
      <c r="B9" s="363"/>
      <c r="C9" s="363"/>
      <c r="D9" s="364"/>
      <c r="E9" s="151">
        <v>348821977</v>
      </c>
      <c r="F9" s="152">
        <v>344433573</v>
      </c>
      <c r="G9" s="153">
        <v>4388404</v>
      </c>
      <c r="H9" s="35">
        <v>4713985</v>
      </c>
    </row>
    <row r="10" spans="1:8" s="32" customFormat="1" ht="12" customHeight="1">
      <c r="A10" s="363" t="s">
        <v>137</v>
      </c>
      <c r="B10" s="363"/>
      <c r="C10" s="363"/>
      <c r="D10" s="364"/>
      <c r="E10" s="151">
        <v>176533023</v>
      </c>
      <c r="F10" s="152">
        <v>176533023</v>
      </c>
      <c r="G10" s="153" t="s">
        <v>388</v>
      </c>
      <c r="H10" s="153" t="s">
        <v>388</v>
      </c>
    </row>
    <row r="11" spans="1:8" s="32" customFormat="1" ht="14.25" customHeight="1">
      <c r="A11" s="363" t="s">
        <v>138</v>
      </c>
      <c r="B11" s="363"/>
      <c r="C11" s="363"/>
      <c r="D11" s="364"/>
      <c r="E11" s="151">
        <v>172288954</v>
      </c>
      <c r="F11" s="152">
        <v>167900550</v>
      </c>
      <c r="G11" s="153">
        <v>4388404</v>
      </c>
      <c r="H11" s="153">
        <v>4713985</v>
      </c>
    </row>
    <row r="12" spans="1:48" s="44" customFormat="1" ht="6" customHeight="1">
      <c r="A12" s="45"/>
      <c r="B12" s="45"/>
      <c r="C12" s="45"/>
      <c r="D12" s="45"/>
      <c r="E12" s="46"/>
      <c r="F12" s="151"/>
      <c r="G12" s="152"/>
      <c r="H12" s="153"/>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row>
    <row r="13" spans="1:48" s="32" customFormat="1" ht="12" customHeight="1">
      <c r="A13" s="358" t="s">
        <v>130</v>
      </c>
      <c r="B13" s="358"/>
      <c r="C13" s="358"/>
      <c r="D13" s="359"/>
      <c r="E13" s="356" t="s">
        <v>0</v>
      </c>
      <c r="F13" s="351" t="s">
        <v>131</v>
      </c>
      <c r="G13" s="352"/>
      <c r="H13" s="35"/>
      <c r="I13" s="210"/>
      <c r="J13" s="211"/>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row>
    <row r="14" spans="1:48" s="32" customFormat="1" ht="6.75" customHeight="1">
      <c r="A14" s="347"/>
      <c r="B14" s="347"/>
      <c r="C14" s="347"/>
      <c r="D14" s="348"/>
      <c r="E14" s="357"/>
      <c r="F14" s="353"/>
      <c r="G14" s="343"/>
      <c r="H14" s="35"/>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row>
    <row r="15" spans="1:8" s="32" customFormat="1" ht="15.75" customHeight="1">
      <c r="A15" s="347" t="s">
        <v>229</v>
      </c>
      <c r="B15" s="347"/>
      <c r="C15" s="347"/>
      <c r="D15" s="348"/>
      <c r="E15" s="357"/>
      <c r="F15" s="354"/>
      <c r="G15" s="355"/>
      <c r="H15" s="35"/>
    </row>
    <row r="16" spans="1:8" s="32" customFormat="1" ht="12" customHeight="1">
      <c r="A16" s="347" t="s">
        <v>153</v>
      </c>
      <c r="B16" s="347"/>
      <c r="C16" s="347"/>
      <c r="D16" s="348"/>
      <c r="E16" s="339"/>
      <c r="F16" s="36" t="s">
        <v>127</v>
      </c>
      <c r="G16" s="40" t="s">
        <v>132</v>
      </c>
      <c r="H16" s="35"/>
    </row>
    <row r="17" spans="1:8" s="32" customFormat="1" ht="12" customHeight="1">
      <c r="A17" s="349"/>
      <c r="B17" s="349"/>
      <c r="C17" s="349"/>
      <c r="D17" s="350"/>
      <c r="E17" s="340"/>
      <c r="F17" s="36" t="s">
        <v>124</v>
      </c>
      <c r="G17" s="40" t="s">
        <v>133</v>
      </c>
      <c r="H17" s="35"/>
    </row>
    <row r="18" spans="1:8" s="32" customFormat="1" ht="5.25" customHeight="1">
      <c r="A18" s="33" t="s">
        <v>7</v>
      </c>
      <c r="B18" s="33" t="s">
        <v>7</v>
      </c>
      <c r="C18" s="33" t="s">
        <v>7</v>
      </c>
      <c r="D18" s="33"/>
      <c r="E18" s="33" t="s">
        <v>7</v>
      </c>
      <c r="F18" s="33" t="s">
        <v>7</v>
      </c>
      <c r="G18" s="33" t="s">
        <v>7</v>
      </c>
      <c r="H18" s="35"/>
    </row>
    <row r="19" spans="1:8" s="32" customFormat="1" ht="9.75" customHeight="1">
      <c r="A19" s="334" t="s">
        <v>36</v>
      </c>
      <c r="B19" s="334"/>
      <c r="C19" s="334"/>
      <c r="D19" s="171"/>
      <c r="E19" s="151">
        <v>147698409</v>
      </c>
      <c r="F19" s="152">
        <v>60112019</v>
      </c>
      <c r="G19" s="153">
        <v>87586390</v>
      </c>
      <c r="H19" s="35"/>
    </row>
    <row r="20" spans="1:8" s="32" customFormat="1" ht="9.75" customHeight="1">
      <c r="A20" s="334" t="s">
        <v>137</v>
      </c>
      <c r="B20" s="334"/>
      <c r="C20" s="334"/>
      <c r="D20" s="171"/>
      <c r="E20" s="154">
        <v>31391825</v>
      </c>
      <c r="F20" s="153">
        <v>18499989</v>
      </c>
      <c r="G20" s="153">
        <v>12891836</v>
      </c>
      <c r="H20" s="35"/>
    </row>
    <row r="21" spans="1:8" s="32" customFormat="1" ht="9.75" customHeight="1">
      <c r="A21" s="334" t="s">
        <v>138</v>
      </c>
      <c r="B21" s="334"/>
      <c r="C21" s="334"/>
      <c r="D21" s="171"/>
      <c r="E21" s="151">
        <v>116306584</v>
      </c>
      <c r="F21" s="152">
        <v>41612030</v>
      </c>
      <c r="G21" s="153">
        <v>74694554</v>
      </c>
      <c r="H21" s="35"/>
    </row>
    <row r="22" spans="1:8" s="32" customFormat="1" ht="9.75" customHeight="1">
      <c r="A22" s="334" t="s">
        <v>38</v>
      </c>
      <c r="B22" s="334"/>
      <c r="C22" s="334"/>
      <c r="D22" s="171"/>
      <c r="E22" s="154">
        <v>101396477</v>
      </c>
      <c r="F22" s="153">
        <v>62111759</v>
      </c>
      <c r="G22" s="153">
        <v>39284718</v>
      </c>
      <c r="H22" s="35"/>
    </row>
    <row r="23" spans="1:8" s="32" customFormat="1" ht="9.75" customHeight="1">
      <c r="A23" s="334" t="s">
        <v>137</v>
      </c>
      <c r="B23" s="334"/>
      <c r="C23" s="334"/>
      <c r="D23" s="171"/>
      <c r="E23" s="154">
        <v>68704074</v>
      </c>
      <c r="F23" s="153">
        <v>59135814</v>
      </c>
      <c r="G23" s="153">
        <v>9568260</v>
      </c>
      <c r="H23" s="35"/>
    </row>
    <row r="24" spans="1:8" s="32" customFormat="1" ht="9.75" customHeight="1">
      <c r="A24" s="334" t="s">
        <v>138</v>
      </c>
      <c r="B24" s="334"/>
      <c r="C24" s="334"/>
      <c r="D24" s="171"/>
      <c r="E24" s="154">
        <v>32692403</v>
      </c>
      <c r="F24" s="153">
        <v>2975945</v>
      </c>
      <c r="G24" s="153">
        <v>29716458</v>
      </c>
      <c r="H24" s="35"/>
    </row>
    <row r="25" spans="1:8" s="32" customFormat="1" ht="9.75" customHeight="1">
      <c r="A25" s="337" t="s">
        <v>134</v>
      </c>
      <c r="B25" s="337"/>
      <c r="C25" s="337"/>
      <c r="D25" s="61"/>
      <c r="E25" s="37" t="s">
        <v>7</v>
      </c>
      <c r="F25" s="38" t="s">
        <v>7</v>
      </c>
      <c r="G25" s="38" t="s">
        <v>7</v>
      </c>
      <c r="H25" s="35"/>
    </row>
    <row r="26" spans="1:8" s="32" customFormat="1" ht="9.75" customHeight="1">
      <c r="A26" s="334" t="s">
        <v>139</v>
      </c>
      <c r="B26" s="334"/>
      <c r="C26" s="334"/>
      <c r="D26" s="171"/>
      <c r="E26" s="154">
        <v>85519990</v>
      </c>
      <c r="F26" s="153">
        <v>65978231</v>
      </c>
      <c r="G26" s="153">
        <v>19541759</v>
      </c>
      <c r="H26" s="35"/>
    </row>
    <row r="27" spans="1:8" s="32" customFormat="1" ht="9.75" customHeight="1">
      <c r="A27" s="334" t="s">
        <v>140</v>
      </c>
      <c r="B27" s="334"/>
      <c r="C27" s="334"/>
      <c r="D27" s="171"/>
      <c r="E27" s="154">
        <v>69955467</v>
      </c>
      <c r="F27" s="153">
        <v>64945632</v>
      </c>
      <c r="G27" s="153">
        <v>5009835</v>
      </c>
      <c r="H27" s="35"/>
    </row>
    <row r="28" spans="1:8" s="32" customFormat="1" ht="9.75" customHeight="1">
      <c r="A28" s="334" t="s">
        <v>141</v>
      </c>
      <c r="B28" s="334"/>
      <c r="C28" s="334"/>
      <c r="D28" s="171"/>
      <c r="E28" s="154">
        <v>15564523</v>
      </c>
      <c r="F28" s="153">
        <v>1032599</v>
      </c>
      <c r="G28" s="153">
        <v>14531924</v>
      </c>
      <c r="H28" s="35"/>
    </row>
    <row r="29" spans="1:8" s="32" customFormat="1" ht="9.75" customHeight="1">
      <c r="A29" s="337" t="s">
        <v>322</v>
      </c>
      <c r="B29" s="337"/>
      <c r="C29" s="337"/>
      <c r="D29" s="61"/>
      <c r="E29" s="37" t="s">
        <v>7</v>
      </c>
      <c r="F29" s="38" t="s">
        <v>7</v>
      </c>
      <c r="G29" s="38" t="s">
        <v>7</v>
      </c>
      <c r="H29" s="35"/>
    </row>
    <row r="30" spans="1:8" s="32" customFormat="1" ht="9.75" customHeight="1">
      <c r="A30" s="334" t="s">
        <v>323</v>
      </c>
      <c r="B30" s="334"/>
      <c r="C30" s="334"/>
      <c r="D30" s="171"/>
      <c r="E30" s="154">
        <v>37652722</v>
      </c>
      <c r="F30" s="153">
        <v>37397097</v>
      </c>
      <c r="G30" s="153">
        <v>255625</v>
      </c>
      <c r="H30" s="35"/>
    </row>
    <row r="31" spans="1:8" s="32" customFormat="1" ht="9.75" customHeight="1">
      <c r="A31" s="334" t="s">
        <v>145</v>
      </c>
      <c r="B31" s="334"/>
      <c r="C31" s="334"/>
      <c r="D31" s="171"/>
      <c r="E31" s="154">
        <v>37291320</v>
      </c>
      <c r="F31" s="153">
        <v>37286320</v>
      </c>
      <c r="G31" s="153">
        <v>5000</v>
      </c>
      <c r="H31" s="35"/>
    </row>
    <row r="32" spans="1:14" s="32" customFormat="1" ht="9.75" customHeight="1">
      <c r="A32" s="334" t="s">
        <v>146</v>
      </c>
      <c r="B32" s="334"/>
      <c r="C32" s="334"/>
      <c r="D32" s="171"/>
      <c r="E32" s="154">
        <v>361402</v>
      </c>
      <c r="F32" s="153">
        <v>110777</v>
      </c>
      <c r="G32" s="153">
        <v>250625</v>
      </c>
      <c r="H32" s="35"/>
      <c r="N32" s="219"/>
    </row>
    <row r="33" spans="1:8" s="32" customFormat="1" ht="9.75" customHeight="1">
      <c r="A33" s="334" t="s">
        <v>142</v>
      </c>
      <c r="B33" s="334"/>
      <c r="C33" s="334"/>
      <c r="D33" s="171"/>
      <c r="E33" s="151">
        <v>1889234532</v>
      </c>
      <c r="F33" s="152">
        <v>1130860229</v>
      </c>
      <c r="G33" s="152">
        <v>758374303</v>
      </c>
      <c r="H33" s="35"/>
    </row>
    <row r="34" spans="1:8" s="32" customFormat="1" ht="9.75" customHeight="1">
      <c r="A34" s="334" t="s">
        <v>289</v>
      </c>
      <c r="B34" s="334"/>
      <c r="C34" s="334"/>
      <c r="D34" s="171"/>
      <c r="E34" s="151">
        <v>516451107</v>
      </c>
      <c r="F34" s="153">
        <v>509297347</v>
      </c>
      <c r="G34" s="153">
        <v>7153760</v>
      </c>
      <c r="H34" s="35"/>
    </row>
    <row r="35" spans="1:8" s="32" customFormat="1" ht="9.75" customHeight="1">
      <c r="A35" s="334" t="s">
        <v>290</v>
      </c>
      <c r="B35" s="334"/>
      <c r="C35" s="334"/>
      <c r="D35" s="171"/>
      <c r="E35" s="151">
        <v>1372783425</v>
      </c>
      <c r="F35" s="152">
        <v>621562882</v>
      </c>
      <c r="G35" s="152">
        <v>751220543</v>
      </c>
      <c r="H35" s="35"/>
    </row>
    <row r="36" spans="1:8" s="32" customFormat="1" ht="9.75" customHeight="1">
      <c r="A36" s="337" t="s">
        <v>317</v>
      </c>
      <c r="B36" s="337"/>
      <c r="C36" s="337"/>
      <c r="D36" s="61"/>
      <c r="E36" s="37" t="s">
        <v>7</v>
      </c>
      <c r="F36" s="38" t="s">
        <v>7</v>
      </c>
      <c r="G36" s="38" t="s">
        <v>7</v>
      </c>
      <c r="H36" s="35"/>
    </row>
    <row r="37" spans="1:8" s="32" customFormat="1" ht="9.75" customHeight="1">
      <c r="A37" s="334" t="s">
        <v>257</v>
      </c>
      <c r="B37" s="334"/>
      <c r="C37" s="334"/>
      <c r="D37" s="171"/>
      <c r="E37" s="151">
        <v>1797930235</v>
      </c>
      <c r="F37" s="152">
        <v>1042682273</v>
      </c>
      <c r="G37" s="152">
        <v>755247962</v>
      </c>
      <c r="H37" s="35"/>
    </row>
    <row r="38" spans="1:8" s="32" customFormat="1" ht="9.75" customHeight="1">
      <c r="A38" s="334" t="s">
        <v>143</v>
      </c>
      <c r="B38" s="334"/>
      <c r="C38" s="334"/>
      <c r="D38" s="171"/>
      <c r="E38" s="154">
        <v>425146810</v>
      </c>
      <c r="F38" s="153">
        <v>421119391</v>
      </c>
      <c r="G38" s="153">
        <v>4027419</v>
      </c>
      <c r="H38" s="35"/>
    </row>
    <row r="39" spans="1:8" s="32" customFormat="1" ht="9.75" customHeight="1">
      <c r="A39" s="334" t="s">
        <v>144</v>
      </c>
      <c r="B39" s="334"/>
      <c r="C39" s="334"/>
      <c r="D39" s="171"/>
      <c r="E39" s="151">
        <v>1372783425</v>
      </c>
      <c r="F39" s="152">
        <v>621562882</v>
      </c>
      <c r="G39" s="152">
        <v>751220543</v>
      </c>
      <c r="H39" s="35"/>
    </row>
    <row r="40" spans="1:8" s="32" customFormat="1" ht="9.75" customHeight="1">
      <c r="A40" s="334" t="s">
        <v>291</v>
      </c>
      <c r="B40" s="334"/>
      <c r="C40" s="334"/>
      <c r="D40" s="171"/>
      <c r="E40" s="151">
        <v>380173638</v>
      </c>
      <c r="F40" s="152">
        <v>265990304</v>
      </c>
      <c r="G40" s="153">
        <v>114183334</v>
      </c>
      <c r="H40" s="35"/>
    </row>
    <row r="41" spans="1:8" s="32" customFormat="1" ht="9.75" customHeight="1">
      <c r="A41" s="334" t="s">
        <v>320</v>
      </c>
      <c r="B41" s="334"/>
      <c r="C41" s="334"/>
      <c r="D41" s="171"/>
      <c r="E41" s="154">
        <v>95067915</v>
      </c>
      <c r="F41" s="153">
        <v>95037799</v>
      </c>
      <c r="G41" s="153">
        <v>30116</v>
      </c>
      <c r="H41" s="35"/>
    </row>
    <row r="42" spans="1:8" s="32" customFormat="1" ht="9.75" customHeight="1">
      <c r="A42" s="334" t="s">
        <v>321</v>
      </c>
      <c r="B42" s="334"/>
      <c r="C42" s="334"/>
      <c r="D42" s="171"/>
      <c r="E42" s="151">
        <v>285105723</v>
      </c>
      <c r="F42" s="152">
        <v>170952505</v>
      </c>
      <c r="G42" s="153">
        <v>114153218</v>
      </c>
      <c r="H42" s="35"/>
    </row>
    <row r="43" spans="1:8" s="32" customFormat="1" ht="9.75" customHeight="1">
      <c r="A43" s="334" t="s">
        <v>288</v>
      </c>
      <c r="B43" s="334"/>
      <c r="C43" s="334"/>
      <c r="D43" s="171"/>
      <c r="E43" s="154">
        <v>91304297</v>
      </c>
      <c r="F43" s="153">
        <v>88177956</v>
      </c>
      <c r="G43" s="153">
        <v>3126341</v>
      </c>
      <c r="H43" s="35"/>
    </row>
    <row r="44" spans="1:8" s="32" customFormat="1" ht="9.75" customHeight="1">
      <c r="A44" s="334" t="s">
        <v>137</v>
      </c>
      <c r="B44" s="334"/>
      <c r="C44" s="334"/>
      <c r="D44" s="171"/>
      <c r="E44" s="154">
        <v>91304297</v>
      </c>
      <c r="F44" s="153">
        <v>88177956</v>
      </c>
      <c r="G44" s="153">
        <v>3126341</v>
      </c>
      <c r="H44" s="35"/>
    </row>
    <row r="45" spans="1:8" s="32" customFormat="1" ht="9.75" customHeight="1">
      <c r="A45" s="337" t="s">
        <v>319</v>
      </c>
      <c r="B45" s="337"/>
      <c r="C45" s="337"/>
      <c r="D45" s="61"/>
      <c r="E45" s="37"/>
      <c r="F45" s="38"/>
      <c r="G45" s="38"/>
      <c r="H45" s="35"/>
    </row>
    <row r="46" spans="1:8" s="32" customFormat="1" ht="9.75" customHeight="1">
      <c r="A46" s="337" t="s">
        <v>318</v>
      </c>
      <c r="B46" s="337"/>
      <c r="C46" s="337"/>
      <c r="D46" s="61"/>
      <c r="E46" s="37"/>
      <c r="F46" s="38"/>
      <c r="G46" s="38"/>
      <c r="H46" s="35"/>
    </row>
    <row r="47" spans="1:8" s="32" customFormat="1" ht="9.75" customHeight="1">
      <c r="A47" s="334" t="s">
        <v>292</v>
      </c>
      <c r="B47" s="334"/>
      <c r="C47" s="334"/>
      <c r="D47" s="171"/>
      <c r="E47" s="151">
        <v>1350140769</v>
      </c>
      <c r="F47" s="152">
        <v>1341900504</v>
      </c>
      <c r="G47" s="153">
        <v>8240265</v>
      </c>
      <c r="H47" s="35">
        <v>8435999</v>
      </c>
    </row>
    <row r="48" spans="1:8" s="32" customFormat="1" ht="9.75" customHeight="1">
      <c r="A48" s="334" t="s">
        <v>143</v>
      </c>
      <c r="B48" s="334"/>
      <c r="C48" s="334"/>
      <c r="D48" s="61"/>
      <c r="E48" s="151">
        <v>1328574487</v>
      </c>
      <c r="F48" s="127">
        <v>1320771538</v>
      </c>
      <c r="G48" s="153">
        <v>7802949</v>
      </c>
      <c r="H48" s="35">
        <v>8027442</v>
      </c>
    </row>
    <row r="49" spans="1:8" s="32" customFormat="1" ht="9.75" customHeight="1">
      <c r="A49" s="334" t="s">
        <v>144</v>
      </c>
      <c r="B49" s="334"/>
      <c r="C49" s="334"/>
      <c r="D49" s="171"/>
      <c r="E49" s="154">
        <v>21566282</v>
      </c>
      <c r="F49" s="153">
        <v>21128966</v>
      </c>
      <c r="G49" s="153">
        <v>437316</v>
      </c>
      <c r="H49" s="35">
        <v>408557</v>
      </c>
    </row>
    <row r="50" spans="1:8" s="32" customFormat="1" ht="9.75" customHeight="1">
      <c r="A50" s="334" t="s">
        <v>37</v>
      </c>
      <c r="B50" s="334"/>
      <c r="C50" s="334"/>
      <c r="D50" s="171"/>
      <c r="E50" s="154">
        <v>1870380</v>
      </c>
      <c r="F50" s="153">
        <v>1870380</v>
      </c>
      <c r="G50" s="153" t="s">
        <v>311</v>
      </c>
      <c r="H50" s="35">
        <v>5489</v>
      </c>
    </row>
    <row r="51" spans="1:8" s="32" customFormat="1" ht="9.75" customHeight="1">
      <c r="A51" s="334" t="s">
        <v>137</v>
      </c>
      <c r="B51" s="334"/>
      <c r="C51" s="334"/>
      <c r="D51" s="171"/>
      <c r="E51" s="154">
        <v>1840267</v>
      </c>
      <c r="F51" s="153">
        <v>1840267</v>
      </c>
      <c r="G51" s="153" t="s">
        <v>311</v>
      </c>
      <c r="H51" s="35" t="s">
        <v>311</v>
      </c>
    </row>
    <row r="52" spans="1:8" s="32" customFormat="1" ht="9.75" customHeight="1">
      <c r="A52" s="334" t="s">
        <v>138</v>
      </c>
      <c r="B52" s="334"/>
      <c r="C52" s="334"/>
      <c r="D52" s="171"/>
      <c r="E52" s="154">
        <v>30113</v>
      </c>
      <c r="F52" s="153">
        <v>30113</v>
      </c>
      <c r="G52" s="153" t="s">
        <v>311</v>
      </c>
      <c r="H52" s="35">
        <v>5489</v>
      </c>
    </row>
    <row r="53" spans="1:8" s="32" customFormat="1" ht="9.75" customHeight="1">
      <c r="A53" s="334" t="s">
        <v>147</v>
      </c>
      <c r="B53" s="334"/>
      <c r="C53" s="334"/>
      <c r="D53" s="171"/>
      <c r="E53" s="154">
        <v>122162741</v>
      </c>
      <c r="F53" s="153">
        <v>75466161</v>
      </c>
      <c r="G53" s="153">
        <v>46696580</v>
      </c>
      <c r="H53" s="35">
        <v>46960164</v>
      </c>
    </row>
    <row r="54" spans="1:8" s="32" customFormat="1" ht="9.75" customHeight="1">
      <c r="A54" s="334" t="s">
        <v>324</v>
      </c>
      <c r="B54" s="334"/>
      <c r="C54" s="334"/>
      <c r="D54" s="171"/>
      <c r="E54" s="154">
        <v>58570397</v>
      </c>
      <c r="F54" s="153">
        <v>53645055</v>
      </c>
      <c r="G54" s="153">
        <v>4925342</v>
      </c>
      <c r="H54" s="35">
        <v>5819772</v>
      </c>
    </row>
    <row r="55" spans="1:8" s="32" customFormat="1" ht="9.75" customHeight="1">
      <c r="A55" s="334" t="s">
        <v>325</v>
      </c>
      <c r="B55" s="334"/>
      <c r="C55" s="334"/>
      <c r="D55" s="171"/>
      <c r="E55" s="151">
        <v>63592344</v>
      </c>
      <c r="F55" s="152">
        <v>21821106</v>
      </c>
      <c r="G55" s="152">
        <v>41771238</v>
      </c>
      <c r="H55" s="35">
        <v>41140392</v>
      </c>
    </row>
    <row r="56" spans="1:8" s="32" customFormat="1" ht="9.75" customHeight="1">
      <c r="A56" s="334" t="s">
        <v>148</v>
      </c>
      <c r="B56" s="334"/>
      <c r="C56" s="334"/>
      <c r="D56" s="171"/>
      <c r="E56" s="151">
        <v>3698023298</v>
      </c>
      <c r="F56" s="152">
        <v>2738299283</v>
      </c>
      <c r="G56" s="127">
        <v>959724015</v>
      </c>
      <c r="H56" s="35">
        <v>928597741</v>
      </c>
    </row>
    <row r="57" spans="1:8" s="32" customFormat="1" ht="9.75" customHeight="1">
      <c r="A57" s="334" t="s">
        <v>137</v>
      </c>
      <c r="B57" s="334"/>
      <c r="C57" s="334"/>
      <c r="D57" s="171"/>
      <c r="E57" s="151">
        <v>2075487624</v>
      </c>
      <c r="F57" s="152">
        <v>2028135642</v>
      </c>
      <c r="G57" s="152">
        <v>47351982</v>
      </c>
      <c r="H57" s="35">
        <v>48926074</v>
      </c>
    </row>
    <row r="58" spans="1:8" s="32" customFormat="1" ht="9.75" customHeight="1">
      <c r="A58" s="334" t="s">
        <v>138</v>
      </c>
      <c r="B58" s="334"/>
      <c r="C58" s="334"/>
      <c r="D58" s="171"/>
      <c r="E58" s="151">
        <v>1622535674</v>
      </c>
      <c r="F58" s="127">
        <v>710163641</v>
      </c>
      <c r="G58" s="127">
        <v>912372033</v>
      </c>
      <c r="H58" s="35">
        <v>879671667</v>
      </c>
    </row>
    <row r="59" spans="1:8" s="32" customFormat="1" ht="9.75" customHeight="1">
      <c r="A59" s="334" t="s">
        <v>149</v>
      </c>
      <c r="B59" s="334"/>
      <c r="C59" s="334"/>
      <c r="D59" s="171"/>
      <c r="E59" s="151">
        <v>70204657</v>
      </c>
      <c r="F59" s="152">
        <v>70204657</v>
      </c>
      <c r="G59" s="152" t="s">
        <v>388</v>
      </c>
      <c r="H59" s="35" t="s">
        <v>388</v>
      </c>
    </row>
    <row r="60" spans="1:8" s="190" customFormat="1" ht="9.75" customHeight="1">
      <c r="A60" s="336" t="s">
        <v>150</v>
      </c>
      <c r="B60" s="336"/>
      <c r="C60" s="336"/>
      <c r="D60" s="114"/>
      <c r="E60" s="159">
        <v>3768227955</v>
      </c>
      <c r="F60" s="68">
        <v>2808503940</v>
      </c>
      <c r="G60" s="68">
        <v>959724015</v>
      </c>
      <c r="H60" s="189">
        <v>928597741</v>
      </c>
    </row>
    <row r="61" spans="1:8" s="219" customFormat="1" ht="9.75" customHeight="1">
      <c r="A61" s="334" t="s">
        <v>151</v>
      </c>
      <c r="B61" s="334"/>
      <c r="C61" s="334"/>
      <c r="D61" s="171"/>
      <c r="E61" s="151">
        <v>3419405978</v>
      </c>
      <c r="F61" s="152">
        <v>2464070367</v>
      </c>
      <c r="G61" s="127">
        <v>955335611</v>
      </c>
      <c r="H61" s="35">
        <v>923883756</v>
      </c>
    </row>
    <row r="62" spans="1:8" s="219" customFormat="1" ht="9.75" customHeight="1">
      <c r="A62" s="334" t="s">
        <v>137</v>
      </c>
      <c r="B62" s="334"/>
      <c r="C62" s="334"/>
      <c r="D62" s="171"/>
      <c r="E62" s="151">
        <v>1898954601</v>
      </c>
      <c r="F62" s="127">
        <v>1851602619</v>
      </c>
      <c r="G62" s="127">
        <v>47351982</v>
      </c>
      <c r="H62" s="35">
        <v>48926074</v>
      </c>
    </row>
    <row r="63" spans="1:8" s="219" customFormat="1" ht="9.75" customHeight="1">
      <c r="A63" s="334" t="s">
        <v>138</v>
      </c>
      <c r="B63" s="334"/>
      <c r="C63" s="334"/>
      <c r="D63" s="171"/>
      <c r="E63" s="321">
        <v>1520451377</v>
      </c>
      <c r="F63" s="127">
        <v>612467748</v>
      </c>
      <c r="G63" s="127">
        <v>907983629</v>
      </c>
      <c r="H63" s="35">
        <v>874957682</v>
      </c>
    </row>
    <row r="64" spans="1:9" s="219" customFormat="1" ht="13.5" customHeight="1">
      <c r="A64" s="9" t="s">
        <v>39</v>
      </c>
      <c r="B64" s="9"/>
      <c r="C64" s="9"/>
      <c r="D64" s="9"/>
      <c r="E64" s="9"/>
      <c r="F64" s="9"/>
      <c r="G64" s="9"/>
      <c r="H64" s="9"/>
      <c r="I64" s="9"/>
    </row>
    <row r="65" spans="1:8" s="48" customFormat="1" ht="8.25" customHeight="1">
      <c r="A65" s="333" t="s">
        <v>282</v>
      </c>
      <c r="B65" s="333"/>
      <c r="C65" s="333"/>
      <c r="D65" s="333"/>
      <c r="E65" s="333"/>
      <c r="F65" s="333"/>
      <c r="G65" s="333"/>
      <c r="H65" s="47"/>
    </row>
    <row r="66" spans="1:8" s="48" customFormat="1" ht="8.25" customHeight="1">
      <c r="A66" s="333" t="s">
        <v>340</v>
      </c>
      <c r="B66" s="333"/>
      <c r="C66" s="333"/>
      <c r="D66" s="333"/>
      <c r="E66" s="333"/>
      <c r="F66" s="333"/>
      <c r="G66" s="333"/>
      <c r="H66" s="47"/>
    </row>
    <row r="67" spans="1:8" s="48" customFormat="1" ht="8.25">
      <c r="A67" s="335" t="s">
        <v>341</v>
      </c>
      <c r="B67" s="335"/>
      <c r="C67" s="335"/>
      <c r="D67" s="335"/>
      <c r="E67" s="335"/>
      <c r="F67" s="335"/>
      <c r="G67" s="335"/>
      <c r="H67" s="47"/>
    </row>
    <row r="68" spans="1:8" s="48" customFormat="1" ht="8.25">
      <c r="A68" s="335" t="s">
        <v>135</v>
      </c>
      <c r="B68" s="335"/>
      <c r="C68" s="335"/>
      <c r="D68" s="335"/>
      <c r="E68" s="335"/>
      <c r="F68" s="335"/>
      <c r="G68" s="335"/>
      <c r="H68" s="47"/>
    </row>
    <row r="69" spans="1:8" s="48" customFormat="1" ht="8.25">
      <c r="A69" s="335" t="s">
        <v>281</v>
      </c>
      <c r="B69" s="335"/>
      <c r="C69" s="335"/>
      <c r="D69" s="335"/>
      <c r="E69" s="335"/>
      <c r="F69" s="335"/>
      <c r="G69" s="335"/>
      <c r="H69" s="47"/>
    </row>
    <row r="70" spans="1:8" s="48" customFormat="1" ht="8.25">
      <c r="A70" s="335" t="s">
        <v>326</v>
      </c>
      <c r="B70" s="335"/>
      <c r="C70" s="335"/>
      <c r="D70" s="335"/>
      <c r="E70" s="335"/>
      <c r="F70" s="335"/>
      <c r="G70" s="335"/>
      <c r="H70" s="47"/>
    </row>
    <row r="71" spans="1:8" s="48" customFormat="1" ht="8.25">
      <c r="A71" s="335" t="s">
        <v>344</v>
      </c>
      <c r="B71" s="335"/>
      <c r="C71" s="335"/>
      <c r="D71" s="335"/>
      <c r="E71" s="335"/>
      <c r="F71" s="335"/>
      <c r="G71" s="335"/>
      <c r="H71" s="47"/>
    </row>
    <row r="72" spans="1:8" s="48" customFormat="1" ht="8.25">
      <c r="A72" s="335" t="s">
        <v>136</v>
      </c>
      <c r="B72" s="335"/>
      <c r="C72" s="335"/>
      <c r="D72" s="335"/>
      <c r="E72" s="335"/>
      <c r="F72" s="335"/>
      <c r="G72" s="335"/>
      <c r="H72" s="47"/>
    </row>
  </sheetData>
  <sheetProtection/>
  <mergeCells count="67">
    <mergeCell ref="A1:H1"/>
    <mergeCell ref="A2:H2"/>
    <mergeCell ref="A3:G3"/>
    <mergeCell ref="A4:D7"/>
    <mergeCell ref="E4:E7"/>
    <mergeCell ref="F4:G5"/>
    <mergeCell ref="A9:D9"/>
    <mergeCell ref="A10:D10"/>
    <mergeCell ref="A11:D11"/>
    <mergeCell ref="A13:D14"/>
    <mergeCell ref="E13:E17"/>
    <mergeCell ref="F13:G15"/>
    <mergeCell ref="A15:D15"/>
    <mergeCell ref="A16:D17"/>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67:G67"/>
    <mergeCell ref="A55:C55"/>
    <mergeCell ref="A56:C56"/>
    <mergeCell ref="A57:C57"/>
    <mergeCell ref="A58:C58"/>
    <mergeCell ref="A59:C59"/>
    <mergeCell ref="A60:C60"/>
    <mergeCell ref="A68:G68"/>
    <mergeCell ref="A69:G69"/>
    <mergeCell ref="A70:G70"/>
    <mergeCell ref="A71:G71"/>
    <mergeCell ref="A72:G72"/>
    <mergeCell ref="A61:C61"/>
    <mergeCell ref="A62:C62"/>
    <mergeCell ref="A63:C63"/>
    <mergeCell ref="A65:G65"/>
    <mergeCell ref="A66:G66"/>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&amp;C7</oddFooter>
  </headerFooter>
</worksheet>
</file>

<file path=xl/worksheets/sheet3.xml><?xml version="1.0" encoding="utf-8"?>
<worksheet xmlns="http://schemas.openxmlformats.org/spreadsheetml/2006/main" xmlns:r="http://schemas.openxmlformats.org/officeDocument/2006/relationships">
  <dimension ref="A1:H65"/>
  <sheetViews>
    <sheetView workbookViewId="0" topLeftCell="A1">
      <selection activeCell="A68" sqref="A68"/>
    </sheetView>
  </sheetViews>
  <sheetFormatPr defaultColWidth="13.8515625" defaultRowHeight="12.75"/>
  <cols>
    <col min="1" max="3" width="13.8515625" style="52" customWidth="1"/>
    <col min="4" max="4" width="0.85546875" style="52" customWidth="1"/>
    <col min="5" max="5" width="11.421875" style="52" customWidth="1"/>
    <col min="6" max="6" width="11.28125" style="52" customWidth="1"/>
    <col min="7" max="7" width="14.7109375" style="52" customWidth="1"/>
    <col min="8" max="8" width="12.00390625" style="52" customWidth="1"/>
    <col min="9" max="16384" width="13.8515625" style="52" customWidth="1"/>
  </cols>
  <sheetData>
    <row r="1" spans="1:8" ht="15.75" customHeight="1">
      <c r="A1" s="366"/>
      <c r="B1" s="366"/>
      <c r="C1" s="366"/>
      <c r="D1" s="366"/>
      <c r="E1" s="366"/>
      <c r="F1" s="366"/>
      <c r="G1" s="366"/>
      <c r="H1" s="366"/>
    </row>
    <row r="2" spans="1:8" ht="12" customHeight="1">
      <c r="A2" s="367" t="s">
        <v>154</v>
      </c>
      <c r="B2" s="367"/>
      <c r="C2" s="367"/>
      <c r="D2" s="367"/>
      <c r="E2" s="367"/>
      <c r="F2" s="367"/>
      <c r="G2" s="367"/>
      <c r="H2" s="367"/>
    </row>
    <row r="3" spans="1:8" ht="11.25" customHeight="1">
      <c r="A3" s="367" t="s">
        <v>389</v>
      </c>
      <c r="B3" s="367"/>
      <c r="C3" s="367"/>
      <c r="D3" s="367"/>
      <c r="E3" s="367"/>
      <c r="F3" s="367"/>
      <c r="G3" s="367"/>
      <c r="H3" s="367"/>
    </row>
    <row r="4" spans="1:8" ht="11.25" customHeight="1">
      <c r="A4" s="367" t="s">
        <v>34</v>
      </c>
      <c r="B4" s="373"/>
      <c r="C4" s="373"/>
      <c r="D4" s="373"/>
      <c r="E4" s="373"/>
      <c r="F4" s="373"/>
      <c r="G4" s="373"/>
      <c r="H4" s="373"/>
    </row>
    <row r="5" spans="1:8" ht="11.25" customHeight="1">
      <c r="A5" s="374" t="s">
        <v>244</v>
      </c>
      <c r="B5" s="375"/>
      <c r="C5" s="375"/>
      <c r="D5" s="375"/>
      <c r="E5" s="375"/>
      <c r="F5" s="375"/>
      <c r="G5" s="375"/>
      <c r="H5" s="375"/>
    </row>
    <row r="6" spans="1:8" ht="11.25" customHeight="1">
      <c r="A6" s="341" t="s">
        <v>227</v>
      </c>
      <c r="B6" s="341"/>
      <c r="C6" s="341"/>
      <c r="D6" s="342"/>
      <c r="E6" s="338" t="s">
        <v>0</v>
      </c>
      <c r="F6" s="376" t="s">
        <v>125</v>
      </c>
      <c r="G6" s="377"/>
      <c r="H6" s="377"/>
    </row>
    <row r="7" spans="1:8" ht="14.25" customHeight="1">
      <c r="A7" s="343"/>
      <c r="B7" s="343"/>
      <c r="C7" s="343"/>
      <c r="D7" s="344"/>
      <c r="E7" s="339"/>
      <c r="F7" s="338" t="s">
        <v>283</v>
      </c>
      <c r="G7" s="338" t="s">
        <v>284</v>
      </c>
      <c r="H7" s="356" t="s">
        <v>285</v>
      </c>
    </row>
    <row r="8" spans="1:8" ht="18.75" customHeight="1">
      <c r="A8" s="343"/>
      <c r="B8" s="343"/>
      <c r="C8" s="343"/>
      <c r="D8" s="344"/>
      <c r="E8" s="339"/>
      <c r="F8" s="339"/>
      <c r="G8" s="339"/>
      <c r="H8" s="357"/>
    </row>
    <row r="9" spans="1:8" ht="18" customHeight="1">
      <c r="A9" s="343"/>
      <c r="B9" s="343"/>
      <c r="C9" s="343"/>
      <c r="D9" s="344"/>
      <c r="E9" s="339"/>
      <c r="F9" s="339"/>
      <c r="G9" s="339"/>
      <c r="H9" s="357"/>
    </row>
    <row r="10" spans="1:8" ht="16.5" customHeight="1">
      <c r="A10" s="343"/>
      <c r="B10" s="343"/>
      <c r="C10" s="343"/>
      <c r="D10" s="344"/>
      <c r="E10" s="339"/>
      <c r="F10" s="339"/>
      <c r="G10" s="339"/>
      <c r="H10" s="357"/>
    </row>
    <row r="11" spans="1:8" ht="9" customHeight="1">
      <c r="A11" s="355"/>
      <c r="B11" s="355"/>
      <c r="C11" s="355"/>
      <c r="D11" s="368"/>
      <c r="E11" s="378"/>
      <c r="F11" s="378"/>
      <c r="G11" s="378"/>
      <c r="H11" s="379"/>
    </row>
    <row r="12" spans="1:4" ht="3" customHeight="1">
      <c r="A12" s="363" t="s">
        <v>152</v>
      </c>
      <c r="B12" s="363"/>
      <c r="C12" s="363"/>
      <c r="D12" s="173"/>
    </row>
    <row r="13" spans="1:8" ht="11.25" customHeight="1">
      <c r="A13" s="363"/>
      <c r="B13" s="363"/>
      <c r="C13" s="363"/>
      <c r="D13" s="173"/>
      <c r="E13" s="302">
        <v>176816527</v>
      </c>
      <c r="F13" s="302">
        <v>52667133</v>
      </c>
      <c r="G13" s="302">
        <v>101526449</v>
      </c>
      <c r="H13" s="302">
        <v>22622945</v>
      </c>
    </row>
    <row r="14" spans="1:8" ht="2.25" customHeight="1">
      <c r="A14" s="372"/>
      <c r="B14" s="372"/>
      <c r="C14" s="372"/>
      <c r="D14" s="173"/>
      <c r="E14" s="115"/>
      <c r="F14" s="115"/>
      <c r="G14" s="115"/>
      <c r="H14" s="115"/>
    </row>
    <row r="15" spans="1:8" ht="9.75" customHeight="1">
      <c r="A15" s="343" t="s">
        <v>7</v>
      </c>
      <c r="B15" s="343"/>
      <c r="C15" s="343"/>
      <c r="D15" s="344"/>
      <c r="E15" s="342" t="s">
        <v>0</v>
      </c>
      <c r="F15" s="376" t="s">
        <v>155</v>
      </c>
      <c r="G15" s="377"/>
      <c r="H15" s="377"/>
    </row>
    <row r="16" spans="1:8" ht="9.75" customHeight="1">
      <c r="A16" s="343" t="s">
        <v>130</v>
      </c>
      <c r="B16" s="343"/>
      <c r="C16" s="343"/>
      <c r="D16" s="344"/>
      <c r="E16" s="344"/>
      <c r="F16" s="356" t="s">
        <v>35</v>
      </c>
      <c r="G16" s="342"/>
      <c r="H16" s="356" t="s">
        <v>266</v>
      </c>
    </row>
    <row r="17" spans="1:8" ht="9.75" customHeight="1">
      <c r="A17" s="343" t="s">
        <v>228</v>
      </c>
      <c r="B17" s="343"/>
      <c r="C17" s="343"/>
      <c r="D17" s="344"/>
      <c r="E17" s="344"/>
      <c r="F17" s="362"/>
      <c r="G17" s="346"/>
      <c r="H17" s="357"/>
    </row>
    <row r="18" spans="1:8" ht="9.75" customHeight="1">
      <c r="A18" s="369"/>
      <c r="B18" s="369"/>
      <c r="C18" s="369"/>
      <c r="D18" s="370"/>
      <c r="E18" s="344"/>
      <c r="F18" s="356" t="s">
        <v>157</v>
      </c>
      <c r="G18" s="342"/>
      <c r="H18" s="357"/>
    </row>
    <row r="19" spans="1:8" ht="9.75" customHeight="1">
      <c r="A19" s="343" t="s">
        <v>156</v>
      </c>
      <c r="B19" s="343"/>
      <c r="C19" s="343"/>
      <c r="D19" s="371"/>
      <c r="E19" s="344"/>
      <c r="F19" s="357" t="s">
        <v>158</v>
      </c>
      <c r="G19" s="344"/>
      <c r="H19" s="357"/>
    </row>
    <row r="20" spans="1:8" s="58" customFormat="1" ht="9.75" customHeight="1">
      <c r="A20" s="345" t="s">
        <v>7</v>
      </c>
      <c r="B20" s="345"/>
      <c r="C20" s="345"/>
      <c r="D20" s="346"/>
      <c r="E20" s="346"/>
      <c r="F20" s="362" t="s">
        <v>159</v>
      </c>
      <c r="G20" s="346"/>
      <c r="H20" s="362"/>
    </row>
    <row r="21" spans="1:8" s="58" customFormat="1" ht="9.75" customHeight="1">
      <c r="A21" s="33" t="s">
        <v>7</v>
      </c>
      <c r="B21" s="33" t="s">
        <v>7</v>
      </c>
      <c r="C21" s="33" t="s">
        <v>7</v>
      </c>
      <c r="D21" s="33"/>
      <c r="E21" s="33" t="s">
        <v>7</v>
      </c>
      <c r="F21" s="33" t="s">
        <v>7</v>
      </c>
      <c r="G21" s="33" t="s">
        <v>7</v>
      </c>
      <c r="H21" s="33" t="s">
        <v>7</v>
      </c>
    </row>
    <row r="22" spans="1:8" s="58" customFormat="1" ht="10.5" customHeight="1">
      <c r="A22" s="334" t="s">
        <v>36</v>
      </c>
      <c r="B22" s="334"/>
      <c r="C22" s="334"/>
      <c r="D22" s="171"/>
      <c r="E22" s="297">
        <v>41541256</v>
      </c>
      <c r="F22" s="298" t="s">
        <v>7</v>
      </c>
      <c r="G22" s="298">
        <v>20365516</v>
      </c>
      <c r="H22" s="298">
        <v>21175740</v>
      </c>
    </row>
    <row r="23" spans="1:8" s="58" customFormat="1" ht="10.5" customHeight="1">
      <c r="A23" s="334" t="s">
        <v>38</v>
      </c>
      <c r="B23" s="334"/>
      <c r="C23" s="334"/>
      <c r="D23" s="171"/>
      <c r="E23" s="297">
        <v>71110732</v>
      </c>
      <c r="F23" s="298" t="s">
        <v>7</v>
      </c>
      <c r="G23" s="298">
        <v>60849986</v>
      </c>
      <c r="H23" s="298">
        <v>10260746</v>
      </c>
    </row>
    <row r="24" spans="1:8" s="58" customFormat="1" ht="10.5" customHeight="1">
      <c r="A24" s="337" t="s">
        <v>160</v>
      </c>
      <c r="B24" s="337"/>
      <c r="C24" s="337"/>
      <c r="D24" s="61"/>
      <c r="E24" s="297" t="s">
        <v>7</v>
      </c>
      <c r="F24" s="298" t="s">
        <v>7</v>
      </c>
      <c r="G24" s="298" t="s">
        <v>7</v>
      </c>
      <c r="H24" s="298" t="s">
        <v>7</v>
      </c>
    </row>
    <row r="25" spans="1:8" s="58" customFormat="1" ht="10.5" customHeight="1">
      <c r="A25" s="334" t="s">
        <v>230</v>
      </c>
      <c r="B25" s="334"/>
      <c r="C25" s="334"/>
      <c r="D25" s="171"/>
      <c r="E25" s="297">
        <v>71526208</v>
      </c>
      <c r="F25" s="298" t="s">
        <v>7</v>
      </c>
      <c r="G25" s="298">
        <v>65484532</v>
      </c>
      <c r="H25" s="298">
        <v>6041676</v>
      </c>
    </row>
    <row r="26" spans="1:8" s="58" customFormat="1" ht="10.5" customHeight="1">
      <c r="A26" s="337" t="s">
        <v>161</v>
      </c>
      <c r="B26" s="337"/>
      <c r="C26" s="337"/>
      <c r="D26" s="61"/>
      <c r="E26" s="297" t="s">
        <v>7</v>
      </c>
      <c r="F26" s="298" t="s">
        <v>7</v>
      </c>
      <c r="G26" s="298" t="s">
        <v>7</v>
      </c>
      <c r="H26" s="298" t="s">
        <v>7</v>
      </c>
    </row>
    <row r="27" spans="1:8" s="58" customFormat="1" ht="10.5" customHeight="1">
      <c r="A27" s="337" t="s">
        <v>162</v>
      </c>
      <c r="B27" s="337"/>
      <c r="C27" s="337"/>
      <c r="D27" s="61"/>
      <c r="E27" s="297" t="s">
        <v>7</v>
      </c>
      <c r="F27" s="298" t="s">
        <v>7</v>
      </c>
      <c r="G27" s="298" t="s">
        <v>7</v>
      </c>
      <c r="H27" s="298" t="s">
        <v>7</v>
      </c>
    </row>
    <row r="28" spans="1:8" s="58" customFormat="1" ht="10.5" customHeight="1">
      <c r="A28" s="334" t="s">
        <v>255</v>
      </c>
      <c r="B28" s="334"/>
      <c r="C28" s="334"/>
      <c r="D28" s="171"/>
      <c r="E28" s="297">
        <v>37291320</v>
      </c>
      <c r="F28" s="298" t="s">
        <v>7</v>
      </c>
      <c r="G28" s="298">
        <v>37286320</v>
      </c>
      <c r="H28" s="299">
        <v>5000</v>
      </c>
    </row>
    <row r="29" spans="1:8" s="58" customFormat="1" ht="10.5" customHeight="1">
      <c r="A29" s="337" t="s">
        <v>163</v>
      </c>
      <c r="B29" s="337"/>
      <c r="C29" s="337"/>
      <c r="D29" s="61"/>
      <c r="E29" s="297" t="s">
        <v>7</v>
      </c>
      <c r="F29" s="298" t="s">
        <v>7</v>
      </c>
      <c r="G29" s="298" t="s">
        <v>7</v>
      </c>
      <c r="H29" s="298" t="s">
        <v>7</v>
      </c>
    </row>
    <row r="30" spans="1:8" s="58" customFormat="1" ht="10.5" customHeight="1">
      <c r="A30" s="334" t="s">
        <v>232</v>
      </c>
      <c r="B30" s="334"/>
      <c r="C30" s="334"/>
      <c r="D30" s="171"/>
      <c r="E30" s="297">
        <v>517228305</v>
      </c>
      <c r="F30" s="298" t="s">
        <v>7</v>
      </c>
      <c r="G30" s="298">
        <v>509589975</v>
      </c>
      <c r="H30" s="298">
        <v>7638330</v>
      </c>
    </row>
    <row r="31" spans="1:8" s="58" customFormat="1" ht="10.5" customHeight="1">
      <c r="A31" s="334" t="s">
        <v>233</v>
      </c>
      <c r="B31" s="334"/>
      <c r="C31" s="334"/>
      <c r="D31" s="171"/>
      <c r="E31" s="297">
        <v>425637344</v>
      </c>
      <c r="F31" s="298" t="s">
        <v>7</v>
      </c>
      <c r="G31" s="298">
        <v>421242842</v>
      </c>
      <c r="H31" s="298">
        <v>4394502</v>
      </c>
    </row>
    <row r="32" spans="1:8" s="58" customFormat="1" ht="10.5" customHeight="1">
      <c r="A32" s="337" t="s">
        <v>164</v>
      </c>
      <c r="B32" s="337"/>
      <c r="C32" s="337"/>
      <c r="D32" s="61"/>
      <c r="E32" s="297" t="s">
        <v>7</v>
      </c>
      <c r="F32" s="298" t="s">
        <v>7</v>
      </c>
      <c r="G32" s="298" t="s">
        <v>7</v>
      </c>
      <c r="H32" s="298" t="s">
        <v>7</v>
      </c>
    </row>
    <row r="33" spans="1:8" s="58" customFormat="1" ht="10.5" customHeight="1">
      <c r="A33" s="334" t="s">
        <v>234</v>
      </c>
      <c r="B33" s="334"/>
      <c r="C33" s="334"/>
      <c r="D33" s="171"/>
      <c r="E33" s="297">
        <v>95126431</v>
      </c>
      <c r="F33" s="298" t="s">
        <v>7</v>
      </c>
      <c r="G33" s="298">
        <v>95096315</v>
      </c>
      <c r="H33" s="298">
        <v>30116</v>
      </c>
    </row>
    <row r="34" spans="1:8" s="58" customFormat="1" ht="10.5" customHeight="1">
      <c r="A34" s="334" t="s">
        <v>362</v>
      </c>
      <c r="B34" s="334"/>
      <c r="C34" s="334"/>
      <c r="D34" s="171"/>
      <c r="E34" s="297">
        <v>91590961</v>
      </c>
      <c r="F34" s="298" t="s">
        <v>7</v>
      </c>
      <c r="G34" s="298">
        <v>88347133</v>
      </c>
      <c r="H34" s="298">
        <v>3243828</v>
      </c>
    </row>
    <row r="35" spans="1:8" s="58" customFormat="1" ht="10.5" customHeight="1">
      <c r="A35" s="334" t="s">
        <v>235</v>
      </c>
      <c r="B35" s="334"/>
      <c r="C35" s="334"/>
      <c r="D35" s="171"/>
      <c r="E35" s="297">
        <v>787890911</v>
      </c>
      <c r="F35" s="298" t="s">
        <v>7</v>
      </c>
      <c r="G35" s="298">
        <v>774760544</v>
      </c>
      <c r="H35" s="298">
        <v>13130367</v>
      </c>
    </row>
    <row r="36" spans="1:8" s="58" customFormat="1" ht="10.5" customHeight="1">
      <c r="A36" s="334" t="s">
        <v>300</v>
      </c>
      <c r="B36" s="334"/>
      <c r="C36" s="334"/>
      <c r="D36" s="171"/>
      <c r="E36" s="297">
        <v>23996012</v>
      </c>
      <c r="F36" s="298" t="s">
        <v>7</v>
      </c>
      <c r="G36" s="298">
        <v>18201889</v>
      </c>
      <c r="H36" s="298">
        <v>5794123</v>
      </c>
    </row>
    <row r="37" spans="1:8" s="58" customFormat="1" ht="10.5" customHeight="1">
      <c r="A37" s="334" t="s">
        <v>301</v>
      </c>
      <c r="B37" s="334"/>
      <c r="C37" s="334"/>
      <c r="D37" s="171"/>
      <c r="E37" s="297">
        <v>4426639</v>
      </c>
      <c r="F37" s="298" t="s">
        <v>7</v>
      </c>
      <c r="G37" s="298">
        <v>1193021</v>
      </c>
      <c r="H37" s="298">
        <v>3233618</v>
      </c>
    </row>
    <row r="38" spans="1:8" s="58" customFormat="1" ht="10.5" customHeight="1">
      <c r="A38" s="334" t="s">
        <v>302</v>
      </c>
      <c r="B38" s="334"/>
      <c r="C38" s="334"/>
      <c r="D38" s="171"/>
      <c r="E38" s="297">
        <v>8373992</v>
      </c>
      <c r="F38" s="298" t="s">
        <v>7</v>
      </c>
      <c r="G38" s="298">
        <v>7978759</v>
      </c>
      <c r="H38" s="298">
        <v>395233</v>
      </c>
    </row>
    <row r="39" spans="1:8" s="58" customFormat="1" ht="10.5" customHeight="1">
      <c r="A39" s="334" t="s">
        <v>303</v>
      </c>
      <c r="B39" s="334"/>
      <c r="C39" s="334"/>
      <c r="D39" s="171"/>
      <c r="E39" s="297">
        <v>41230785</v>
      </c>
      <c r="F39" s="298" t="s">
        <v>7</v>
      </c>
      <c r="G39" s="298">
        <v>40887721</v>
      </c>
      <c r="H39" s="298">
        <v>343064</v>
      </c>
    </row>
    <row r="40" spans="1:8" s="58" customFormat="1" ht="10.5" customHeight="1">
      <c r="A40" s="334" t="s">
        <v>304</v>
      </c>
      <c r="B40" s="334"/>
      <c r="C40" s="334"/>
      <c r="D40" s="171"/>
      <c r="E40" s="297">
        <v>107574640</v>
      </c>
      <c r="F40" s="298" t="s">
        <v>7</v>
      </c>
      <c r="G40" s="298">
        <v>104697961</v>
      </c>
      <c r="H40" s="298">
        <v>2876679</v>
      </c>
    </row>
    <row r="41" spans="1:8" s="58" customFormat="1" ht="10.5" customHeight="1">
      <c r="A41" s="334" t="s">
        <v>305</v>
      </c>
      <c r="B41" s="334"/>
      <c r="C41" s="334"/>
      <c r="D41" s="171"/>
      <c r="E41" s="297">
        <v>54204902</v>
      </c>
      <c r="F41" s="298" t="s">
        <v>7</v>
      </c>
      <c r="G41" s="298">
        <v>54021767</v>
      </c>
      <c r="H41" s="299">
        <v>183135</v>
      </c>
    </row>
    <row r="42" spans="1:8" s="58" customFormat="1" ht="10.5" customHeight="1">
      <c r="A42" s="334" t="s">
        <v>306</v>
      </c>
      <c r="B42" s="334"/>
      <c r="C42" s="334"/>
      <c r="D42" s="171"/>
      <c r="E42" s="297">
        <v>123457158</v>
      </c>
      <c r="F42" s="298" t="s">
        <v>7</v>
      </c>
      <c r="G42" s="298">
        <v>123183957</v>
      </c>
      <c r="H42" s="298">
        <v>273201</v>
      </c>
    </row>
    <row r="43" spans="1:8" s="58" customFormat="1" ht="10.5" customHeight="1">
      <c r="A43" s="337" t="s">
        <v>307</v>
      </c>
      <c r="B43" s="337"/>
      <c r="C43" s="337"/>
      <c r="D43" s="61"/>
      <c r="E43" s="297" t="s">
        <v>7</v>
      </c>
      <c r="F43" s="298" t="s">
        <v>7</v>
      </c>
      <c r="G43" s="298" t="s">
        <v>7</v>
      </c>
      <c r="H43" s="298" t="s">
        <v>7</v>
      </c>
    </row>
    <row r="44" spans="1:8" s="58" customFormat="1" ht="10.5" customHeight="1">
      <c r="A44" s="334" t="s">
        <v>308</v>
      </c>
      <c r="B44" s="334"/>
      <c r="C44" s="334"/>
      <c r="D44" s="171"/>
      <c r="E44" s="297">
        <v>410625348</v>
      </c>
      <c r="F44" s="298" t="s">
        <v>7</v>
      </c>
      <c r="G44" s="298">
        <v>410625348</v>
      </c>
      <c r="H44" s="299" t="s">
        <v>311</v>
      </c>
    </row>
    <row r="45" spans="1:8" s="58" customFormat="1" ht="10.5" customHeight="1">
      <c r="A45" s="334" t="s">
        <v>327</v>
      </c>
      <c r="B45" s="334"/>
      <c r="C45" s="334"/>
      <c r="D45" s="171"/>
      <c r="E45" s="297">
        <v>14001435</v>
      </c>
      <c r="F45" s="298" t="s">
        <v>7</v>
      </c>
      <c r="G45" s="298">
        <v>13970121</v>
      </c>
      <c r="H45" s="299">
        <v>31314</v>
      </c>
    </row>
    <row r="46" spans="1:8" s="58" customFormat="1" ht="10.5" customHeight="1">
      <c r="A46" s="337" t="s">
        <v>165</v>
      </c>
      <c r="B46" s="337"/>
      <c r="C46" s="337"/>
      <c r="D46" s="61"/>
      <c r="E46" s="297" t="s">
        <v>7</v>
      </c>
      <c r="F46" s="298" t="s">
        <v>7</v>
      </c>
      <c r="G46" s="298" t="s">
        <v>7</v>
      </c>
      <c r="H46" s="299" t="s">
        <v>7</v>
      </c>
    </row>
    <row r="47" spans="1:8" s="58" customFormat="1" ht="10.5" customHeight="1">
      <c r="A47" s="334" t="s">
        <v>236</v>
      </c>
      <c r="B47" s="334"/>
      <c r="C47" s="334"/>
      <c r="D47" s="171"/>
      <c r="E47" s="297">
        <v>315225274</v>
      </c>
      <c r="F47" s="298" t="s">
        <v>7</v>
      </c>
      <c r="G47" s="298">
        <v>315086161</v>
      </c>
      <c r="H47" s="299">
        <v>139113</v>
      </c>
    </row>
    <row r="48" spans="1:8" s="58" customFormat="1" ht="10.5" customHeight="1">
      <c r="A48" s="334" t="s">
        <v>210</v>
      </c>
      <c r="B48" s="334"/>
      <c r="C48" s="334"/>
      <c r="D48" s="171"/>
      <c r="E48" s="297">
        <v>176676411</v>
      </c>
      <c r="F48" s="298" t="s">
        <v>7</v>
      </c>
      <c r="G48" s="298">
        <v>176672097</v>
      </c>
      <c r="H48" s="299">
        <v>4314</v>
      </c>
    </row>
    <row r="49" spans="1:8" s="58" customFormat="1" ht="10.5" customHeight="1">
      <c r="A49" s="337" t="s">
        <v>166</v>
      </c>
      <c r="B49" s="337"/>
      <c r="C49" s="337"/>
      <c r="D49" s="61"/>
      <c r="E49" s="297" t="s">
        <v>7</v>
      </c>
      <c r="F49" s="298" t="s">
        <v>7</v>
      </c>
      <c r="G49" s="298" t="s">
        <v>7</v>
      </c>
      <c r="H49" s="298" t="s">
        <v>7</v>
      </c>
    </row>
    <row r="50" spans="1:8" s="58" customFormat="1" ht="10.5" customHeight="1">
      <c r="A50" s="334" t="s">
        <v>237</v>
      </c>
      <c r="B50" s="334"/>
      <c r="C50" s="334"/>
      <c r="D50" s="171"/>
      <c r="E50" s="297">
        <v>55740584</v>
      </c>
      <c r="F50" s="298" t="s">
        <v>7</v>
      </c>
      <c r="G50" s="298">
        <v>55662503</v>
      </c>
      <c r="H50" s="298">
        <v>78081</v>
      </c>
    </row>
    <row r="51" spans="1:8" s="58" customFormat="1" ht="10.5" customHeight="1">
      <c r="A51" s="337" t="s">
        <v>167</v>
      </c>
      <c r="B51" s="337"/>
      <c r="C51" s="337"/>
      <c r="D51" s="61"/>
      <c r="E51" s="297" t="s">
        <v>7</v>
      </c>
      <c r="F51" s="298" t="s">
        <v>7</v>
      </c>
      <c r="G51" s="298" t="s">
        <v>7</v>
      </c>
      <c r="H51" s="298" t="s">
        <v>7</v>
      </c>
    </row>
    <row r="52" spans="1:8" s="58" customFormat="1" ht="10.5" customHeight="1">
      <c r="A52" s="334" t="s">
        <v>238</v>
      </c>
      <c r="B52" s="334"/>
      <c r="C52" s="334"/>
      <c r="D52" s="171"/>
      <c r="E52" s="297">
        <v>30131846</v>
      </c>
      <c r="F52" s="298" t="s">
        <v>7</v>
      </c>
      <c r="G52" s="298">
        <v>26379539</v>
      </c>
      <c r="H52" s="298">
        <v>3752307</v>
      </c>
    </row>
    <row r="53" spans="1:8" s="58" customFormat="1" ht="10.5" customHeight="1">
      <c r="A53" s="334" t="s">
        <v>37</v>
      </c>
      <c r="B53" s="334"/>
      <c r="C53" s="334"/>
      <c r="D53" s="171"/>
      <c r="E53" s="297">
        <v>1855336</v>
      </c>
      <c r="F53" s="298" t="s">
        <v>7</v>
      </c>
      <c r="G53" s="298">
        <v>1847397</v>
      </c>
      <c r="H53" s="298">
        <v>7939</v>
      </c>
    </row>
    <row r="54" spans="1:8" s="58" customFormat="1" ht="10.5" customHeight="1">
      <c r="A54" s="337" t="s">
        <v>168</v>
      </c>
      <c r="B54" s="337"/>
      <c r="C54" s="337"/>
      <c r="D54" s="61"/>
      <c r="E54" s="297" t="s">
        <v>7</v>
      </c>
      <c r="F54" s="298" t="s">
        <v>7</v>
      </c>
      <c r="G54" s="298" t="s">
        <v>7</v>
      </c>
      <c r="H54" s="298" t="s">
        <v>7</v>
      </c>
    </row>
    <row r="55" spans="1:8" s="58" customFormat="1" ht="10.5" customHeight="1">
      <c r="A55" s="334" t="s">
        <v>239</v>
      </c>
      <c r="B55" s="334"/>
      <c r="C55" s="334"/>
      <c r="D55" s="171"/>
      <c r="E55" s="297">
        <v>28541452</v>
      </c>
      <c r="F55" s="298" t="s">
        <v>7</v>
      </c>
      <c r="G55" s="298">
        <v>27362796</v>
      </c>
      <c r="H55" s="298">
        <v>1178656</v>
      </c>
    </row>
    <row r="56" spans="1:8" s="221" customFormat="1" ht="10.5" customHeight="1">
      <c r="A56" s="336" t="s">
        <v>150</v>
      </c>
      <c r="B56" s="336"/>
      <c r="C56" s="336"/>
      <c r="D56" s="114"/>
      <c r="E56" s="300">
        <v>2097468315</v>
      </c>
      <c r="F56" s="301" t="s">
        <v>7</v>
      </c>
      <c r="G56" s="301">
        <v>2034061046</v>
      </c>
      <c r="H56" s="301">
        <v>63407269</v>
      </c>
    </row>
    <row r="57" spans="1:8" s="58" customFormat="1" ht="10.5" customHeight="1">
      <c r="A57" s="334" t="s">
        <v>240</v>
      </c>
      <c r="B57" s="334"/>
      <c r="C57" s="334"/>
      <c r="D57" s="171"/>
      <c r="E57" s="297">
        <v>1920651788</v>
      </c>
      <c r="F57" s="299" t="s">
        <v>7</v>
      </c>
      <c r="G57" s="299" t="s">
        <v>388</v>
      </c>
      <c r="H57" s="299" t="s">
        <v>388</v>
      </c>
    </row>
    <row r="58" spans="1:8" s="58" customFormat="1" ht="9.75" customHeight="1">
      <c r="A58" s="365" t="s">
        <v>39</v>
      </c>
      <c r="B58" s="365"/>
      <c r="C58" s="365"/>
      <c r="D58" s="365"/>
      <c r="E58" s="365"/>
      <c r="F58" s="365"/>
      <c r="G58" s="365"/>
      <c r="H58" s="365"/>
    </row>
    <row r="59" spans="1:8" s="212" customFormat="1" ht="8.25">
      <c r="A59" s="333" t="s">
        <v>336</v>
      </c>
      <c r="B59" s="333"/>
      <c r="C59" s="333"/>
      <c r="D59" s="333"/>
      <c r="E59" s="333"/>
      <c r="F59" s="333"/>
      <c r="G59" s="333"/>
      <c r="H59" s="333"/>
    </row>
    <row r="60" spans="1:8" s="212" customFormat="1" ht="8.25">
      <c r="A60" s="335" t="s">
        <v>342</v>
      </c>
      <c r="B60" s="335"/>
      <c r="C60" s="335"/>
      <c r="D60" s="335"/>
      <c r="E60" s="335"/>
      <c r="F60" s="335"/>
      <c r="G60" s="335"/>
      <c r="H60" s="335"/>
    </row>
    <row r="61" spans="1:8" s="212" customFormat="1" ht="8.25">
      <c r="A61" s="335" t="s">
        <v>337</v>
      </c>
      <c r="B61" s="335"/>
      <c r="C61" s="335"/>
      <c r="D61" s="335"/>
      <c r="E61" s="335"/>
      <c r="F61" s="335"/>
      <c r="G61" s="335"/>
      <c r="H61" s="335"/>
    </row>
    <row r="62" spans="1:8" s="212" customFormat="1" ht="8.25">
      <c r="A62" s="335" t="s">
        <v>169</v>
      </c>
      <c r="B62" s="335"/>
      <c r="C62" s="335"/>
      <c r="D62" s="335"/>
      <c r="E62" s="335"/>
      <c r="F62" s="335"/>
      <c r="G62" s="335"/>
      <c r="H62" s="335"/>
    </row>
    <row r="63" spans="1:8" s="212" customFormat="1" ht="8.25">
      <c r="A63" s="335" t="s">
        <v>245</v>
      </c>
      <c r="B63" s="335"/>
      <c r="C63" s="335"/>
      <c r="D63" s="335"/>
      <c r="E63" s="335"/>
      <c r="F63" s="335"/>
      <c r="G63" s="335"/>
      <c r="H63" s="335"/>
    </row>
    <row r="64" spans="1:8" s="212" customFormat="1" ht="8.25">
      <c r="A64" s="335" t="s">
        <v>328</v>
      </c>
      <c r="B64" s="335"/>
      <c r="C64" s="335"/>
      <c r="D64" s="335"/>
      <c r="E64" s="335"/>
      <c r="F64" s="335"/>
      <c r="G64" s="335"/>
      <c r="H64" s="335"/>
    </row>
    <row r="65" spans="1:8" s="209" customFormat="1" ht="16.5" customHeight="1">
      <c r="A65" s="333"/>
      <c r="B65" s="333"/>
      <c r="C65" s="333"/>
      <c r="D65" s="333"/>
      <c r="E65" s="333"/>
      <c r="F65" s="333"/>
      <c r="G65" s="333"/>
      <c r="H65" s="333"/>
    </row>
    <row r="66" s="59" customFormat="1" ht="9" customHeight="1"/>
    <row r="67" ht="9.75" customHeight="1"/>
    <row r="68" ht="9.75" customHeight="1"/>
    <row r="73" ht="15" customHeight="1"/>
  </sheetData>
  <sheetProtection/>
  <mergeCells count="69">
    <mergeCell ref="A62:H62"/>
    <mergeCell ref="A63:H63"/>
    <mergeCell ref="A64:H64"/>
    <mergeCell ref="H7:H11"/>
    <mergeCell ref="F15:H15"/>
    <mergeCell ref="F18:G18"/>
    <mergeCell ref="F19:G19"/>
    <mergeCell ref="F20:G20"/>
    <mergeCell ref="A24:C24"/>
    <mergeCell ref="A32:C32"/>
    <mergeCell ref="A4:H4"/>
    <mergeCell ref="A5:H5"/>
    <mergeCell ref="F6:H6"/>
    <mergeCell ref="E6:E11"/>
    <mergeCell ref="F16:G17"/>
    <mergeCell ref="E15:E20"/>
    <mergeCell ref="H16:H20"/>
    <mergeCell ref="F7:F11"/>
    <mergeCell ref="G7:G11"/>
    <mergeCell ref="A25:C25"/>
    <mergeCell ref="A26:C26"/>
    <mergeCell ref="A54:C54"/>
    <mergeCell ref="A45:C45"/>
    <mergeCell ref="A65:H65"/>
    <mergeCell ref="A38:C38"/>
    <mergeCell ref="A39:C39"/>
    <mergeCell ref="A40:C40"/>
    <mergeCell ref="A56:C56"/>
    <mergeCell ref="A57:C57"/>
    <mergeCell ref="A60:H60"/>
    <mergeCell ref="A61:H61"/>
    <mergeCell ref="A59:H59"/>
    <mergeCell ref="A22:C22"/>
    <mergeCell ref="A23:C23"/>
    <mergeCell ref="A36:C36"/>
    <mergeCell ref="A41:C41"/>
    <mergeCell ref="A42:C42"/>
    <mergeCell ref="A33:C33"/>
    <mergeCell ref="A27:C27"/>
    <mergeCell ref="A44:C44"/>
    <mergeCell ref="A37:C37"/>
    <mergeCell ref="A20:D20"/>
    <mergeCell ref="A6:D11"/>
    <mergeCell ref="A15:D15"/>
    <mergeCell ref="A16:D16"/>
    <mergeCell ref="A17:D17"/>
    <mergeCell ref="A18:D18"/>
    <mergeCell ref="A19:D19"/>
    <mergeCell ref="A12:C14"/>
    <mergeCell ref="A1:H1"/>
    <mergeCell ref="A43:C43"/>
    <mergeCell ref="A34:C34"/>
    <mergeCell ref="A29:C29"/>
    <mergeCell ref="A30:C30"/>
    <mergeCell ref="A31:C31"/>
    <mergeCell ref="A35:C35"/>
    <mergeCell ref="A28:C28"/>
    <mergeCell ref="A2:H2"/>
    <mergeCell ref="A3:H3"/>
    <mergeCell ref="A58:H58"/>
    <mergeCell ref="A52:C52"/>
    <mergeCell ref="A53:C53"/>
    <mergeCell ref="A46:C46"/>
    <mergeCell ref="A47:C47"/>
    <mergeCell ref="A48:C48"/>
    <mergeCell ref="A50:C50"/>
    <mergeCell ref="A51:C51"/>
    <mergeCell ref="A49:C49"/>
    <mergeCell ref="A55:C55"/>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&amp;C8</oddFooter>
  </headerFooter>
</worksheet>
</file>

<file path=xl/worksheets/sheet4.xml><?xml version="1.0" encoding="utf-8"?>
<worksheet xmlns="http://schemas.openxmlformats.org/spreadsheetml/2006/main" xmlns:r="http://schemas.openxmlformats.org/officeDocument/2006/relationships">
  <dimension ref="A1:I63"/>
  <sheetViews>
    <sheetView workbookViewId="0" topLeftCell="A1">
      <selection activeCell="A66" sqref="A66"/>
    </sheetView>
  </sheetViews>
  <sheetFormatPr defaultColWidth="9.140625" defaultRowHeight="12.75"/>
  <cols>
    <col min="1" max="1" width="27.57421875" style="52" customWidth="1"/>
    <col min="2" max="2" width="0.85546875" style="52" customWidth="1"/>
    <col min="3" max="3" width="12.00390625" style="52" customWidth="1"/>
    <col min="4" max="4" width="0.85546875" style="52" customWidth="1"/>
    <col min="5" max="5" width="11.00390625" style="52" customWidth="1"/>
    <col min="6" max="6" width="12.28125" style="52" customWidth="1"/>
    <col min="7" max="7" width="15.140625" style="52" customWidth="1"/>
    <col min="8" max="8" width="13.140625" style="52" customWidth="1"/>
    <col min="9" max="16384" width="9.140625" style="52" customWidth="1"/>
  </cols>
  <sheetData>
    <row r="1" spans="1:8" s="64" customFormat="1" ht="15.75" customHeight="1">
      <c r="A1" s="366"/>
      <c r="B1" s="366"/>
      <c r="C1" s="366"/>
      <c r="D1" s="366"/>
      <c r="E1" s="366"/>
      <c r="F1" s="366"/>
      <c r="G1" s="366"/>
      <c r="H1" s="366"/>
    </row>
    <row r="2" spans="1:8" s="64" customFormat="1" ht="12" customHeight="1">
      <c r="A2" s="367" t="s">
        <v>154</v>
      </c>
      <c r="B2" s="367"/>
      <c r="C2" s="367"/>
      <c r="D2" s="367"/>
      <c r="E2" s="367"/>
      <c r="F2" s="367"/>
      <c r="G2" s="367"/>
      <c r="H2" s="367"/>
    </row>
    <row r="3" spans="1:8" s="64" customFormat="1" ht="11.25" customHeight="1">
      <c r="A3" s="367" t="s">
        <v>390</v>
      </c>
      <c r="B3" s="367"/>
      <c r="C3" s="367"/>
      <c r="D3" s="367"/>
      <c r="E3" s="367"/>
      <c r="F3" s="367"/>
      <c r="G3" s="367"/>
      <c r="H3" s="367"/>
    </row>
    <row r="4" spans="1:8" s="64" customFormat="1" ht="11.25" customHeight="1">
      <c r="A4" s="367" t="s">
        <v>40</v>
      </c>
      <c r="B4" s="367"/>
      <c r="C4" s="367"/>
      <c r="D4" s="367"/>
      <c r="E4" s="367"/>
      <c r="F4" s="367"/>
      <c r="G4" s="367"/>
      <c r="H4" s="367"/>
    </row>
    <row r="5" spans="1:8" s="64" customFormat="1" ht="11.25" customHeight="1">
      <c r="A5" s="382" t="s">
        <v>244</v>
      </c>
      <c r="B5" s="382"/>
      <c r="C5" s="382"/>
      <c r="D5" s="382"/>
      <c r="E5" s="382"/>
      <c r="F5" s="382"/>
      <c r="G5" s="382"/>
      <c r="H5" s="382"/>
    </row>
    <row r="6" spans="1:9" ht="17.25" customHeight="1">
      <c r="A6" s="343" t="s">
        <v>227</v>
      </c>
      <c r="B6" s="343"/>
      <c r="C6" s="343"/>
      <c r="D6" s="343"/>
      <c r="E6" s="383" t="s">
        <v>0</v>
      </c>
      <c r="F6" s="344" t="s">
        <v>283</v>
      </c>
      <c r="G6" s="339" t="s">
        <v>284</v>
      </c>
      <c r="H6" s="357" t="s">
        <v>285</v>
      </c>
      <c r="I6" s="56"/>
    </row>
    <row r="7" spans="1:8" ht="21" customHeight="1">
      <c r="A7" s="343"/>
      <c r="B7" s="343"/>
      <c r="C7" s="343"/>
      <c r="D7" s="343"/>
      <c r="E7" s="383"/>
      <c r="F7" s="344"/>
      <c r="G7" s="339"/>
      <c r="H7" s="357"/>
    </row>
    <row r="8" spans="1:8" ht="20.25" customHeight="1">
      <c r="A8" s="343"/>
      <c r="B8" s="343"/>
      <c r="C8" s="343"/>
      <c r="D8" s="343"/>
      <c r="E8" s="383"/>
      <c r="F8" s="344"/>
      <c r="G8" s="339"/>
      <c r="H8" s="357"/>
    </row>
    <row r="9" spans="1:8" ht="22.5" customHeight="1">
      <c r="A9" s="343"/>
      <c r="B9" s="343"/>
      <c r="C9" s="343"/>
      <c r="D9" s="343"/>
      <c r="E9" s="383"/>
      <c r="F9" s="344"/>
      <c r="G9" s="339"/>
      <c r="H9" s="357"/>
    </row>
    <row r="10" spans="1:8" ht="9.75" customHeight="1">
      <c r="A10" s="343"/>
      <c r="B10" s="343"/>
      <c r="C10" s="343"/>
      <c r="D10" s="343"/>
      <c r="E10" s="384"/>
      <c r="F10" s="368"/>
      <c r="G10" s="378"/>
      <c r="H10" s="379"/>
    </row>
    <row r="11" spans="1:4" ht="6" customHeight="1">
      <c r="A11" s="381" t="s">
        <v>152</v>
      </c>
      <c r="B11" s="381"/>
      <c r="C11" s="381"/>
      <c r="D11" s="218"/>
    </row>
    <row r="12" spans="1:8" ht="9.75" customHeight="1">
      <c r="A12" s="363"/>
      <c r="B12" s="363"/>
      <c r="C12" s="363"/>
      <c r="D12" s="173"/>
      <c r="E12" s="156">
        <v>176533023</v>
      </c>
      <c r="F12" s="157">
        <v>52485931</v>
      </c>
      <c r="G12" s="157">
        <v>101520569</v>
      </c>
      <c r="H12" s="157">
        <v>22526523</v>
      </c>
    </row>
    <row r="13" spans="1:8" ht="6" customHeight="1">
      <c r="A13" s="372"/>
      <c r="B13" s="372"/>
      <c r="C13" s="372"/>
      <c r="D13" s="174"/>
      <c r="E13" s="142"/>
      <c r="F13" s="143"/>
      <c r="G13" s="143"/>
      <c r="H13" s="143"/>
    </row>
    <row r="14" spans="1:8" ht="9.75" customHeight="1">
      <c r="A14" s="61" t="s">
        <v>7</v>
      </c>
      <c r="B14" s="61" t="s">
        <v>7</v>
      </c>
      <c r="C14" s="176" t="s">
        <v>7</v>
      </c>
      <c r="D14" s="176"/>
      <c r="E14" s="385" t="s">
        <v>0</v>
      </c>
      <c r="F14" s="377" t="s">
        <v>155</v>
      </c>
      <c r="G14" s="377"/>
      <c r="H14" s="377"/>
    </row>
    <row r="15" spans="1:8" ht="9.75" customHeight="1">
      <c r="A15" s="343" t="s">
        <v>130</v>
      </c>
      <c r="B15" s="343"/>
      <c r="C15" s="343"/>
      <c r="D15" s="371"/>
      <c r="E15" s="383"/>
      <c r="F15" s="341" t="s">
        <v>35</v>
      </c>
      <c r="G15" s="342"/>
      <c r="H15" s="356" t="s">
        <v>286</v>
      </c>
    </row>
    <row r="16" spans="1:8" ht="9.75" customHeight="1">
      <c r="A16" s="343" t="s">
        <v>229</v>
      </c>
      <c r="B16" s="343"/>
      <c r="C16" s="343"/>
      <c r="D16" s="74"/>
      <c r="E16" s="383"/>
      <c r="F16" s="345"/>
      <c r="G16" s="346"/>
      <c r="H16" s="357"/>
    </row>
    <row r="17" spans="1:8" ht="9.75" customHeight="1">
      <c r="A17" s="343" t="s">
        <v>156</v>
      </c>
      <c r="B17" s="343"/>
      <c r="C17" s="343"/>
      <c r="D17" s="74"/>
      <c r="E17" s="383"/>
      <c r="F17" s="341" t="s">
        <v>157</v>
      </c>
      <c r="G17" s="342"/>
      <c r="H17" s="357"/>
    </row>
    <row r="18" spans="1:8" ht="9.75" customHeight="1">
      <c r="A18" s="79"/>
      <c r="B18" s="79"/>
      <c r="C18" s="79"/>
      <c r="D18" s="74"/>
      <c r="E18" s="383"/>
      <c r="F18" s="343" t="s">
        <v>158</v>
      </c>
      <c r="G18" s="344"/>
      <c r="H18" s="357"/>
    </row>
    <row r="19" spans="1:8" s="58" customFormat="1" ht="9.75" customHeight="1">
      <c r="A19" s="179"/>
      <c r="B19" s="179"/>
      <c r="C19" s="178"/>
      <c r="D19" s="172"/>
      <c r="E19" s="384"/>
      <c r="F19" s="345" t="s">
        <v>159</v>
      </c>
      <c r="G19" s="346"/>
      <c r="H19" s="362"/>
    </row>
    <row r="20" spans="1:8" s="58" customFormat="1" ht="9.75" customHeight="1">
      <c r="A20" s="33" t="s">
        <v>7</v>
      </c>
      <c r="B20" s="33" t="s">
        <v>7</v>
      </c>
      <c r="C20" s="61" t="s">
        <v>7</v>
      </c>
      <c r="D20" s="61"/>
      <c r="E20" s="61" t="s">
        <v>7</v>
      </c>
      <c r="F20" s="33" t="s">
        <v>7</v>
      </c>
      <c r="G20" s="33" t="s">
        <v>7</v>
      </c>
      <c r="H20" s="33" t="s">
        <v>7</v>
      </c>
    </row>
    <row r="21" spans="1:8" s="58" customFormat="1" ht="10.5" customHeight="1">
      <c r="A21" s="363" t="s">
        <v>36</v>
      </c>
      <c r="B21" s="363"/>
      <c r="C21" s="363"/>
      <c r="D21" s="173"/>
      <c r="E21" s="154">
        <v>31391825</v>
      </c>
      <c r="F21" s="38" t="s">
        <v>7</v>
      </c>
      <c r="G21" s="153">
        <v>18499989</v>
      </c>
      <c r="H21" s="153">
        <v>12891836</v>
      </c>
    </row>
    <row r="22" spans="1:8" s="58" customFormat="1" ht="10.5" customHeight="1">
      <c r="A22" s="363" t="s">
        <v>38</v>
      </c>
      <c r="B22" s="363"/>
      <c r="C22" s="363"/>
      <c r="D22" s="173"/>
      <c r="E22" s="154">
        <v>68704074</v>
      </c>
      <c r="F22" s="38" t="s">
        <v>7</v>
      </c>
      <c r="G22" s="153">
        <v>59135814</v>
      </c>
      <c r="H22" s="153">
        <v>9568260</v>
      </c>
    </row>
    <row r="23" spans="1:8" s="58" customFormat="1" ht="10.5" customHeight="1">
      <c r="A23" s="337" t="s">
        <v>160</v>
      </c>
      <c r="B23" s="337"/>
      <c r="C23" s="337"/>
      <c r="D23" s="61"/>
      <c r="E23" s="37" t="s">
        <v>7</v>
      </c>
      <c r="F23" s="38" t="s">
        <v>7</v>
      </c>
      <c r="G23" s="38" t="s">
        <v>7</v>
      </c>
      <c r="H23" s="38" t="s">
        <v>7</v>
      </c>
    </row>
    <row r="24" spans="1:8" s="58" customFormat="1" ht="10.5" customHeight="1">
      <c r="A24" s="363" t="s">
        <v>230</v>
      </c>
      <c r="B24" s="363"/>
      <c r="C24" s="363"/>
      <c r="D24" s="173"/>
      <c r="E24" s="154">
        <v>69955467</v>
      </c>
      <c r="F24" s="38" t="s">
        <v>7</v>
      </c>
      <c r="G24" s="153">
        <v>64945632</v>
      </c>
      <c r="H24" s="153">
        <v>5009835</v>
      </c>
    </row>
    <row r="25" spans="1:8" s="58" customFormat="1" ht="10.5" customHeight="1">
      <c r="A25" s="337" t="s">
        <v>161</v>
      </c>
      <c r="B25" s="337"/>
      <c r="C25" s="337"/>
      <c r="D25" s="61"/>
      <c r="E25" s="37" t="s">
        <v>7</v>
      </c>
      <c r="F25" s="38" t="s">
        <v>7</v>
      </c>
      <c r="G25" s="38" t="s">
        <v>7</v>
      </c>
      <c r="H25" s="38" t="s">
        <v>7</v>
      </c>
    </row>
    <row r="26" spans="1:8" s="58" customFormat="1" ht="10.5" customHeight="1">
      <c r="A26" s="337" t="s">
        <v>258</v>
      </c>
      <c r="B26" s="337"/>
      <c r="C26" s="337"/>
      <c r="D26" s="61"/>
      <c r="E26" s="37" t="s">
        <v>7</v>
      </c>
      <c r="F26" s="38" t="s">
        <v>7</v>
      </c>
      <c r="G26" s="38" t="s">
        <v>7</v>
      </c>
      <c r="H26" s="38" t="s">
        <v>7</v>
      </c>
    </row>
    <row r="27" spans="1:8" s="58" customFormat="1" ht="10.5" customHeight="1">
      <c r="A27" s="363" t="s">
        <v>231</v>
      </c>
      <c r="B27" s="363"/>
      <c r="C27" s="363"/>
      <c r="D27" s="173"/>
      <c r="E27" s="154">
        <v>37291320</v>
      </c>
      <c r="F27" s="38" t="s">
        <v>7</v>
      </c>
      <c r="G27" s="153">
        <v>37286320</v>
      </c>
      <c r="H27" s="153">
        <v>5000</v>
      </c>
    </row>
    <row r="28" spans="1:8" s="58" customFormat="1" ht="10.5" customHeight="1">
      <c r="A28" s="337" t="s">
        <v>163</v>
      </c>
      <c r="B28" s="337"/>
      <c r="C28" s="337"/>
      <c r="D28" s="61"/>
      <c r="E28" s="37" t="s">
        <v>7</v>
      </c>
      <c r="F28" s="38" t="s">
        <v>7</v>
      </c>
      <c r="G28" s="38" t="s">
        <v>7</v>
      </c>
      <c r="H28" s="38" t="s">
        <v>7</v>
      </c>
    </row>
    <row r="29" spans="1:8" s="58" customFormat="1" ht="10.5" customHeight="1">
      <c r="A29" s="363" t="s">
        <v>232</v>
      </c>
      <c r="B29" s="363"/>
      <c r="C29" s="363"/>
      <c r="D29" s="173"/>
      <c r="E29" s="151">
        <v>516451107</v>
      </c>
      <c r="F29" s="38" t="s">
        <v>7</v>
      </c>
      <c r="G29" s="153">
        <v>509297347</v>
      </c>
      <c r="H29" s="153">
        <v>7153760</v>
      </c>
    </row>
    <row r="30" spans="1:8" s="58" customFormat="1" ht="10.5" customHeight="1">
      <c r="A30" s="363" t="s">
        <v>233</v>
      </c>
      <c r="B30" s="363"/>
      <c r="C30" s="363"/>
      <c r="D30" s="173"/>
      <c r="E30" s="154">
        <v>425146810</v>
      </c>
      <c r="F30" s="38" t="s">
        <v>7</v>
      </c>
      <c r="G30" s="153">
        <v>421119391</v>
      </c>
      <c r="H30" s="153">
        <v>4027419</v>
      </c>
    </row>
    <row r="31" spans="1:8" s="58" customFormat="1" ht="10.5" customHeight="1">
      <c r="A31" s="337" t="s">
        <v>164</v>
      </c>
      <c r="B31" s="337"/>
      <c r="C31" s="337"/>
      <c r="D31" s="61"/>
      <c r="E31" s="37" t="s">
        <v>7</v>
      </c>
      <c r="F31" s="38" t="s">
        <v>7</v>
      </c>
      <c r="G31" s="38" t="s">
        <v>7</v>
      </c>
      <c r="H31" s="38" t="s">
        <v>7</v>
      </c>
    </row>
    <row r="32" spans="1:8" s="58" customFormat="1" ht="10.5" customHeight="1">
      <c r="A32" s="363" t="s">
        <v>234</v>
      </c>
      <c r="B32" s="363"/>
      <c r="C32" s="363"/>
      <c r="D32" s="173"/>
      <c r="E32" s="154">
        <v>95067915</v>
      </c>
      <c r="F32" s="38" t="s">
        <v>7</v>
      </c>
      <c r="G32" s="153">
        <v>95037799</v>
      </c>
      <c r="H32" s="153">
        <v>30116</v>
      </c>
    </row>
    <row r="33" spans="1:8" s="58" customFormat="1" ht="10.5" customHeight="1">
      <c r="A33" s="363" t="s">
        <v>362</v>
      </c>
      <c r="B33" s="363"/>
      <c r="C33" s="363"/>
      <c r="D33" s="173"/>
      <c r="E33" s="154">
        <v>91304297</v>
      </c>
      <c r="F33" s="38" t="s">
        <v>7</v>
      </c>
      <c r="G33" s="153">
        <v>88177956</v>
      </c>
      <c r="H33" s="153">
        <v>3126341</v>
      </c>
    </row>
    <row r="34" spans="1:8" s="58" customFormat="1" ht="10.5" customHeight="1">
      <c r="A34" s="363" t="s">
        <v>235</v>
      </c>
      <c r="B34" s="363"/>
      <c r="C34" s="363"/>
      <c r="D34" s="173"/>
      <c r="E34" s="151">
        <v>780939462</v>
      </c>
      <c r="F34" s="38" t="s">
        <v>7</v>
      </c>
      <c r="G34" s="152">
        <v>773358021</v>
      </c>
      <c r="H34" s="153">
        <v>7581441</v>
      </c>
    </row>
    <row r="35" spans="1:8" s="58" customFormat="1" ht="10.5" customHeight="1">
      <c r="A35" s="363" t="s">
        <v>300</v>
      </c>
      <c r="B35" s="363"/>
      <c r="C35" s="363"/>
      <c r="D35" s="173"/>
      <c r="E35" s="154">
        <v>18083200</v>
      </c>
      <c r="F35" s="38" t="s">
        <v>7</v>
      </c>
      <c r="G35" s="153">
        <v>17838003</v>
      </c>
      <c r="H35" s="153">
        <v>245197</v>
      </c>
    </row>
    <row r="36" spans="1:8" s="58" customFormat="1" ht="10.5" customHeight="1">
      <c r="A36" s="363" t="s">
        <v>301</v>
      </c>
      <c r="B36" s="363"/>
      <c r="C36" s="363"/>
      <c r="D36" s="173"/>
      <c r="E36" s="154">
        <v>4426639</v>
      </c>
      <c r="F36" s="38" t="s">
        <v>7</v>
      </c>
      <c r="G36" s="153">
        <v>1193021</v>
      </c>
      <c r="H36" s="153">
        <v>3233618</v>
      </c>
    </row>
    <row r="37" spans="1:8" s="58" customFormat="1" ht="10.5" customHeight="1">
      <c r="A37" s="363" t="s">
        <v>302</v>
      </c>
      <c r="B37" s="363"/>
      <c r="C37" s="363"/>
      <c r="D37" s="173"/>
      <c r="E37" s="154">
        <v>8373992</v>
      </c>
      <c r="F37" s="38" t="s">
        <v>7</v>
      </c>
      <c r="G37" s="153">
        <v>7978759</v>
      </c>
      <c r="H37" s="153">
        <v>395233</v>
      </c>
    </row>
    <row r="38" spans="1:8" s="58" customFormat="1" ht="10.5" customHeight="1">
      <c r="A38" s="363" t="s">
        <v>303</v>
      </c>
      <c r="B38" s="363"/>
      <c r="C38" s="363"/>
      <c r="D38" s="173"/>
      <c r="E38" s="154">
        <v>41230785</v>
      </c>
      <c r="F38" s="38" t="s">
        <v>7</v>
      </c>
      <c r="G38" s="153">
        <v>40887721</v>
      </c>
      <c r="H38" s="153">
        <v>343064</v>
      </c>
    </row>
    <row r="39" spans="1:8" s="58" customFormat="1" ht="10.5" customHeight="1">
      <c r="A39" s="363" t="s">
        <v>304</v>
      </c>
      <c r="B39" s="363"/>
      <c r="C39" s="363"/>
      <c r="D39" s="173"/>
      <c r="E39" s="154">
        <v>107574640</v>
      </c>
      <c r="F39" s="38" t="s">
        <v>7</v>
      </c>
      <c r="G39" s="153">
        <v>104697961</v>
      </c>
      <c r="H39" s="153">
        <v>2876679</v>
      </c>
    </row>
    <row r="40" spans="1:8" s="58" customFormat="1" ht="10.5" customHeight="1">
      <c r="A40" s="363" t="s">
        <v>305</v>
      </c>
      <c r="B40" s="363"/>
      <c r="C40" s="363"/>
      <c r="D40" s="173"/>
      <c r="E40" s="154">
        <v>54204902</v>
      </c>
      <c r="F40" s="38" t="s">
        <v>7</v>
      </c>
      <c r="G40" s="153">
        <v>54021767</v>
      </c>
      <c r="H40" s="155">
        <v>183135</v>
      </c>
    </row>
    <row r="41" spans="1:8" s="58" customFormat="1" ht="10.5" customHeight="1">
      <c r="A41" s="363" t="s">
        <v>306</v>
      </c>
      <c r="B41" s="363"/>
      <c r="C41" s="363"/>
      <c r="D41" s="173"/>
      <c r="E41" s="154">
        <v>123457158</v>
      </c>
      <c r="F41" s="38" t="s">
        <v>7</v>
      </c>
      <c r="G41" s="153">
        <v>123183957</v>
      </c>
      <c r="H41" s="155">
        <v>273201</v>
      </c>
    </row>
    <row r="42" spans="1:8" s="58" customFormat="1" ht="10.5" customHeight="1">
      <c r="A42" s="337" t="s">
        <v>307</v>
      </c>
      <c r="B42" s="337"/>
      <c r="C42" s="337"/>
      <c r="D42" s="61"/>
      <c r="E42" s="37" t="s">
        <v>7</v>
      </c>
      <c r="F42" s="38" t="s">
        <v>7</v>
      </c>
      <c r="G42" s="38" t="s">
        <v>7</v>
      </c>
      <c r="H42" s="38" t="s">
        <v>7</v>
      </c>
    </row>
    <row r="43" spans="1:8" s="58" customFormat="1" ht="10.5" customHeight="1">
      <c r="A43" s="363" t="s">
        <v>308</v>
      </c>
      <c r="B43" s="363"/>
      <c r="C43" s="363"/>
      <c r="D43" s="173"/>
      <c r="E43" s="151">
        <v>409586711</v>
      </c>
      <c r="F43" s="38" t="s">
        <v>7</v>
      </c>
      <c r="G43" s="152">
        <v>409586711</v>
      </c>
      <c r="H43" s="155" t="s">
        <v>311</v>
      </c>
    </row>
    <row r="44" spans="1:8" s="58" customFormat="1" ht="10.5" customHeight="1">
      <c r="A44" s="363" t="s">
        <v>309</v>
      </c>
      <c r="B44" s="363"/>
      <c r="C44" s="363"/>
      <c r="D44" s="173"/>
      <c r="E44" s="154">
        <v>14001435</v>
      </c>
      <c r="F44" s="38" t="s">
        <v>7</v>
      </c>
      <c r="G44" s="153">
        <v>13970121</v>
      </c>
      <c r="H44" s="155">
        <v>31314</v>
      </c>
    </row>
    <row r="45" spans="1:8" s="58" customFormat="1" ht="10.5" customHeight="1">
      <c r="A45" s="337" t="s">
        <v>165</v>
      </c>
      <c r="B45" s="337"/>
      <c r="C45" s="337"/>
      <c r="D45" s="61"/>
      <c r="E45" s="37" t="s">
        <v>7</v>
      </c>
      <c r="F45" s="38" t="s">
        <v>7</v>
      </c>
      <c r="G45" s="38" t="s">
        <v>7</v>
      </c>
      <c r="H45" s="38" t="s">
        <v>7</v>
      </c>
    </row>
    <row r="46" spans="1:8" s="58" customFormat="1" ht="10.5" customHeight="1">
      <c r="A46" s="363" t="s">
        <v>236</v>
      </c>
      <c r="B46" s="363"/>
      <c r="C46" s="363"/>
      <c r="D46" s="173"/>
      <c r="E46" s="151">
        <v>315218030</v>
      </c>
      <c r="F46" s="38" t="s">
        <v>7</v>
      </c>
      <c r="G46" s="152">
        <v>315078917</v>
      </c>
      <c r="H46" s="155">
        <v>139113</v>
      </c>
    </row>
    <row r="47" spans="1:8" s="58" customFormat="1" ht="10.5" customHeight="1">
      <c r="A47" s="363" t="s">
        <v>210</v>
      </c>
      <c r="B47" s="363"/>
      <c r="C47" s="363"/>
      <c r="D47" s="173"/>
      <c r="E47" s="154">
        <v>176676411</v>
      </c>
      <c r="F47" s="38" t="s">
        <v>7</v>
      </c>
      <c r="G47" s="153">
        <v>176672097</v>
      </c>
      <c r="H47" s="155">
        <v>4314</v>
      </c>
    </row>
    <row r="48" spans="1:8" s="58" customFormat="1" ht="10.5" customHeight="1">
      <c r="A48" s="337" t="s">
        <v>166</v>
      </c>
      <c r="B48" s="337"/>
      <c r="C48" s="337"/>
      <c r="D48" s="61"/>
      <c r="E48" s="37" t="s">
        <v>7</v>
      </c>
      <c r="F48" s="38" t="s">
        <v>7</v>
      </c>
      <c r="G48" s="38" t="s">
        <v>7</v>
      </c>
      <c r="H48" s="38" t="s">
        <v>7</v>
      </c>
    </row>
    <row r="49" spans="1:8" s="58" customFormat="1" ht="10.5" customHeight="1">
      <c r="A49" s="363" t="s">
        <v>254</v>
      </c>
      <c r="B49" s="363"/>
      <c r="C49" s="363"/>
      <c r="D49" s="173"/>
      <c r="E49" s="154">
        <v>55740584</v>
      </c>
      <c r="F49" s="38" t="s">
        <v>7</v>
      </c>
      <c r="G49" s="153">
        <v>55662503</v>
      </c>
      <c r="H49" s="153">
        <v>78081</v>
      </c>
    </row>
    <row r="50" spans="1:8" s="58" customFormat="1" ht="10.5" customHeight="1">
      <c r="A50" s="337" t="s">
        <v>167</v>
      </c>
      <c r="B50" s="337"/>
      <c r="C50" s="337"/>
      <c r="D50" s="61"/>
      <c r="E50" s="37" t="s">
        <v>7</v>
      </c>
      <c r="F50" s="38" t="s">
        <v>7</v>
      </c>
      <c r="G50" s="38" t="s">
        <v>7</v>
      </c>
      <c r="H50" s="38" t="s">
        <v>7</v>
      </c>
    </row>
    <row r="51" spans="1:8" s="58" customFormat="1" ht="10.5" customHeight="1">
      <c r="A51" s="363" t="s">
        <v>238</v>
      </c>
      <c r="B51" s="363"/>
      <c r="C51" s="363"/>
      <c r="D51" s="173"/>
      <c r="E51" s="154">
        <v>30075580</v>
      </c>
      <c r="F51" s="38" t="s">
        <v>7</v>
      </c>
      <c r="G51" s="153">
        <v>26323273</v>
      </c>
      <c r="H51" s="153">
        <v>3752307</v>
      </c>
    </row>
    <row r="52" spans="1:8" s="58" customFormat="1" ht="10.5" customHeight="1">
      <c r="A52" s="363" t="s">
        <v>37</v>
      </c>
      <c r="B52" s="363"/>
      <c r="C52" s="363"/>
      <c r="D52" s="173"/>
      <c r="E52" s="154">
        <v>1840267</v>
      </c>
      <c r="F52" s="38" t="s">
        <v>7</v>
      </c>
      <c r="G52" s="153">
        <v>1840267</v>
      </c>
      <c r="H52" s="155" t="s">
        <v>311</v>
      </c>
    </row>
    <row r="53" spans="1:8" s="58" customFormat="1" ht="10.5" customHeight="1">
      <c r="A53" s="337" t="s">
        <v>168</v>
      </c>
      <c r="B53" s="337"/>
      <c r="C53" s="337"/>
      <c r="D53" s="61"/>
      <c r="E53" s="37" t="s">
        <v>7</v>
      </c>
      <c r="F53" s="38" t="s">
        <v>7</v>
      </c>
      <c r="G53" s="38" t="s">
        <v>7</v>
      </c>
      <c r="H53" s="38" t="s">
        <v>7</v>
      </c>
    </row>
    <row r="54" spans="1:8" s="58" customFormat="1" ht="10.5" customHeight="1">
      <c r="A54" s="363" t="s">
        <v>239</v>
      </c>
      <c r="B54" s="363"/>
      <c r="C54" s="363"/>
      <c r="D54" s="173"/>
      <c r="E54" s="154">
        <v>28494817</v>
      </c>
      <c r="F54" s="38" t="s">
        <v>7</v>
      </c>
      <c r="G54" s="153">
        <v>27321782</v>
      </c>
      <c r="H54" s="153">
        <v>1173035</v>
      </c>
    </row>
    <row r="55" spans="1:8" s="221" customFormat="1" ht="10.5" customHeight="1">
      <c r="A55" s="380" t="s">
        <v>150</v>
      </c>
      <c r="B55" s="380"/>
      <c r="C55" s="380"/>
      <c r="D55" s="222"/>
      <c r="E55" s="159">
        <v>2075487624</v>
      </c>
      <c r="F55" s="220" t="s">
        <v>7</v>
      </c>
      <c r="G55" s="68">
        <v>2028135642</v>
      </c>
      <c r="H55" s="69">
        <v>47351982</v>
      </c>
    </row>
    <row r="56" spans="1:8" s="58" customFormat="1" ht="10.5" customHeight="1">
      <c r="A56" s="363" t="s">
        <v>240</v>
      </c>
      <c r="B56" s="363"/>
      <c r="C56" s="363"/>
      <c r="D56" s="173"/>
      <c r="E56" s="151">
        <v>1898954601</v>
      </c>
      <c r="F56" s="61" t="s">
        <v>7</v>
      </c>
      <c r="G56" s="158" t="s">
        <v>388</v>
      </c>
      <c r="H56" s="158" t="s">
        <v>388</v>
      </c>
    </row>
    <row r="57" spans="1:9" ht="12.75" customHeight="1">
      <c r="A57" s="9" t="s">
        <v>39</v>
      </c>
      <c r="B57" s="9"/>
      <c r="C57" s="9"/>
      <c r="D57" s="9"/>
      <c r="E57" s="9"/>
      <c r="F57" s="9"/>
      <c r="G57" s="9"/>
      <c r="H57" s="9"/>
      <c r="I57" s="9"/>
    </row>
    <row r="58" spans="1:8" s="212" customFormat="1" ht="8.25">
      <c r="A58" s="333" t="s">
        <v>336</v>
      </c>
      <c r="B58" s="333"/>
      <c r="C58" s="333"/>
      <c r="D58" s="333"/>
      <c r="E58" s="333"/>
      <c r="F58" s="333"/>
      <c r="G58" s="333"/>
      <c r="H58" s="333"/>
    </row>
    <row r="59" spans="1:8" s="212" customFormat="1" ht="8.25">
      <c r="A59" s="335" t="s">
        <v>342</v>
      </c>
      <c r="B59" s="335"/>
      <c r="C59" s="335"/>
      <c r="D59" s="335"/>
      <c r="E59" s="335"/>
      <c r="F59" s="335"/>
      <c r="G59" s="335"/>
      <c r="H59" s="335"/>
    </row>
    <row r="60" spans="1:8" s="212" customFormat="1" ht="8.25">
      <c r="A60" s="335" t="s">
        <v>337</v>
      </c>
      <c r="B60" s="335"/>
      <c r="C60" s="335"/>
      <c r="D60" s="335"/>
      <c r="E60" s="335"/>
      <c r="F60" s="335"/>
      <c r="G60" s="335"/>
      <c r="H60" s="335"/>
    </row>
    <row r="61" spans="1:8" s="212" customFormat="1" ht="8.25">
      <c r="A61" s="335" t="s">
        <v>169</v>
      </c>
      <c r="B61" s="335"/>
      <c r="C61" s="335"/>
      <c r="D61" s="335"/>
      <c r="E61" s="335"/>
      <c r="F61" s="335"/>
      <c r="G61" s="335"/>
      <c r="H61" s="335"/>
    </row>
    <row r="62" spans="1:8" s="212" customFormat="1" ht="8.25">
      <c r="A62" s="335" t="s">
        <v>245</v>
      </c>
      <c r="B62" s="335"/>
      <c r="C62" s="335"/>
      <c r="D62" s="335"/>
      <c r="E62" s="335"/>
      <c r="F62" s="335"/>
      <c r="G62" s="335"/>
      <c r="H62" s="335"/>
    </row>
    <row r="63" spans="1:8" s="212" customFormat="1" ht="8.25">
      <c r="A63" s="335" t="s">
        <v>328</v>
      </c>
      <c r="B63" s="335"/>
      <c r="C63" s="335"/>
      <c r="D63" s="335"/>
      <c r="E63" s="335"/>
      <c r="F63" s="335"/>
      <c r="G63" s="335"/>
      <c r="H63" s="335"/>
    </row>
  </sheetData>
  <sheetProtection/>
  <mergeCells count="63">
    <mergeCell ref="H6:H10"/>
    <mergeCell ref="F6:F10"/>
    <mergeCell ref="A16:C16"/>
    <mergeCell ref="F15:G16"/>
    <mergeCell ref="A15:D15"/>
    <mergeCell ref="H15:H19"/>
    <mergeCell ref="E14:E19"/>
    <mergeCell ref="F18:G18"/>
    <mergeCell ref="F19:G19"/>
    <mergeCell ref="A37:C37"/>
    <mergeCell ref="A38:C38"/>
    <mergeCell ref="A46:C46"/>
    <mergeCell ref="A39:C39"/>
    <mergeCell ref="A40:C40"/>
    <mergeCell ref="A41:C41"/>
    <mergeCell ref="A42:C42"/>
    <mergeCell ref="A43:C43"/>
    <mergeCell ref="A45:C45"/>
    <mergeCell ref="A1:H1"/>
    <mergeCell ref="A2:H2"/>
    <mergeCell ref="A5:H5"/>
    <mergeCell ref="A25:C25"/>
    <mergeCell ref="A24:C24"/>
    <mergeCell ref="A3:H3"/>
    <mergeCell ref="A4:H4"/>
    <mergeCell ref="E6:E10"/>
    <mergeCell ref="G6:G10"/>
    <mergeCell ref="A6:D10"/>
    <mergeCell ref="A26:C26"/>
    <mergeCell ref="A27:C27"/>
    <mergeCell ref="A11:C13"/>
    <mergeCell ref="F17:G17"/>
    <mergeCell ref="F14:H14"/>
    <mergeCell ref="A21:C21"/>
    <mergeCell ref="A22:C22"/>
    <mergeCell ref="A23:C23"/>
    <mergeCell ref="A17:C17"/>
    <mergeCell ref="A28:C28"/>
    <mergeCell ref="A29:C29"/>
    <mergeCell ref="A30:C30"/>
    <mergeCell ref="A33:C33"/>
    <mergeCell ref="A34:C34"/>
    <mergeCell ref="A35:C35"/>
    <mergeCell ref="A31:C31"/>
    <mergeCell ref="A32:C32"/>
    <mergeCell ref="A36:C36"/>
    <mergeCell ref="A63:H63"/>
    <mergeCell ref="A60:H60"/>
    <mergeCell ref="A55:C55"/>
    <mergeCell ref="A56:C56"/>
    <mergeCell ref="A58:H58"/>
    <mergeCell ref="A59:H59"/>
    <mergeCell ref="A61:H61"/>
    <mergeCell ref="A54:C54"/>
    <mergeCell ref="A44:C44"/>
    <mergeCell ref="A47:C47"/>
    <mergeCell ref="A62:H62"/>
    <mergeCell ref="A52:C52"/>
    <mergeCell ref="A53:C53"/>
    <mergeCell ref="A48:C48"/>
    <mergeCell ref="A49:C49"/>
    <mergeCell ref="A50:C50"/>
    <mergeCell ref="A51:C51"/>
  </mergeCells>
  <printOptions horizontalCentered="1"/>
  <pageMargins left="0.7874015748031497" right="0.7874015748031497" top="0.5905511811023622" bottom="0.7874015748031497" header="0.5118110236220472" footer="0.5118110236220472"/>
  <pageSetup horizontalDpi="600" verticalDpi="600" orientation="portrait" scale="95" r:id="rId1"/>
  <headerFooter alignWithMargins="0">
    <oddFooter>&amp;C9</oddFooter>
  </headerFooter>
</worksheet>
</file>

<file path=xl/worksheets/sheet5.xml><?xml version="1.0" encoding="utf-8"?>
<worksheet xmlns="http://schemas.openxmlformats.org/spreadsheetml/2006/main" xmlns:r="http://schemas.openxmlformats.org/officeDocument/2006/relationships">
  <dimension ref="A1:R54"/>
  <sheetViews>
    <sheetView workbookViewId="0" topLeftCell="A1">
      <selection activeCell="A57" sqref="A57"/>
    </sheetView>
  </sheetViews>
  <sheetFormatPr defaultColWidth="9.140625" defaultRowHeight="12.75"/>
  <cols>
    <col min="1" max="1" width="3.28125" style="223" customWidth="1"/>
    <col min="2" max="2" width="31.140625" style="52" customWidth="1"/>
    <col min="3" max="3" width="0.85546875" style="52" customWidth="1"/>
    <col min="4" max="5" width="10.8515625" style="52" customWidth="1"/>
    <col min="6" max="6" width="11.8515625" style="52" customWidth="1"/>
    <col min="7" max="7" width="11.00390625" style="52" customWidth="1"/>
    <col min="8" max="16" width="10.8515625" style="52" customWidth="1"/>
    <col min="17" max="17" width="3.140625" style="226" customWidth="1"/>
    <col min="18" max="16384" width="9.140625" style="52" customWidth="1"/>
  </cols>
  <sheetData>
    <row r="1" spans="1:17" s="66" customFormat="1" ht="12" customHeight="1">
      <c r="A1" s="393" t="s">
        <v>188</v>
      </c>
      <c r="B1" s="393"/>
      <c r="C1" s="393"/>
      <c r="D1" s="393"/>
      <c r="E1" s="393"/>
      <c r="F1" s="393"/>
      <c r="G1" s="393"/>
      <c r="H1" s="393"/>
      <c r="I1" s="394" t="s">
        <v>343</v>
      </c>
      <c r="J1" s="394"/>
      <c r="K1" s="394"/>
      <c r="L1" s="394"/>
      <c r="M1" s="394"/>
      <c r="N1" s="394"/>
      <c r="O1" s="394"/>
      <c r="P1" s="394"/>
      <c r="Q1" s="224"/>
    </row>
    <row r="2" spans="1:17" s="66" customFormat="1" ht="12" customHeight="1">
      <c r="A2" s="393" t="s">
        <v>243</v>
      </c>
      <c r="B2" s="393"/>
      <c r="C2" s="393"/>
      <c r="D2" s="393"/>
      <c r="E2" s="393"/>
      <c r="F2" s="393"/>
      <c r="G2" s="393"/>
      <c r="H2" s="393"/>
      <c r="I2" s="394" t="s">
        <v>391</v>
      </c>
      <c r="J2" s="394"/>
      <c r="K2" s="394"/>
      <c r="L2" s="394"/>
      <c r="M2" s="394"/>
      <c r="N2" s="394"/>
      <c r="O2" s="394"/>
      <c r="P2" s="394"/>
      <c r="Q2" s="394"/>
    </row>
    <row r="3" spans="1:18" s="66" customFormat="1" ht="12" customHeight="1">
      <c r="A3" s="84" t="s">
        <v>7</v>
      </c>
      <c r="B3" s="62" t="s">
        <v>7</v>
      </c>
      <c r="C3" s="62"/>
      <c r="D3" s="62" t="s">
        <v>7</v>
      </c>
      <c r="E3" s="62" t="s">
        <v>7</v>
      </c>
      <c r="F3" s="62" t="s">
        <v>7</v>
      </c>
      <c r="G3" s="62" t="s">
        <v>7</v>
      </c>
      <c r="H3" s="71" t="s">
        <v>2</v>
      </c>
      <c r="I3" s="80" t="s">
        <v>41</v>
      </c>
      <c r="J3" s="80" t="s">
        <v>7</v>
      </c>
      <c r="L3" s="62" t="s">
        <v>7</v>
      </c>
      <c r="M3" s="62" t="s">
        <v>7</v>
      </c>
      <c r="N3" s="62" t="s">
        <v>7</v>
      </c>
      <c r="O3" s="62" t="s">
        <v>7</v>
      </c>
      <c r="P3" s="62" t="s">
        <v>7</v>
      </c>
      <c r="Q3" s="225" t="s">
        <v>7</v>
      </c>
      <c r="R3" s="67"/>
    </row>
    <row r="4" spans="1:18" ht="12" customHeight="1">
      <c r="A4" s="33" t="s">
        <v>7</v>
      </c>
      <c r="B4" s="351" t="s">
        <v>314</v>
      </c>
      <c r="C4" s="387"/>
      <c r="D4" s="53" t="s">
        <v>7</v>
      </c>
      <c r="E4" s="356" t="s">
        <v>297</v>
      </c>
      <c r="F4" s="341"/>
      <c r="G4" s="405"/>
      <c r="H4" s="402" t="s">
        <v>270</v>
      </c>
      <c r="I4" s="397" t="s">
        <v>269</v>
      </c>
      <c r="J4" s="398"/>
      <c r="K4" s="75" t="s">
        <v>7</v>
      </c>
      <c r="L4" s="395" t="s">
        <v>268</v>
      </c>
      <c r="M4" s="341"/>
      <c r="N4" s="342"/>
      <c r="O4" s="54" t="s">
        <v>7</v>
      </c>
      <c r="P4" s="54" t="s">
        <v>7</v>
      </c>
      <c r="Q4" s="180" t="s">
        <v>7</v>
      </c>
      <c r="R4" s="65"/>
    </row>
    <row r="5" spans="1:18" ht="12" customHeight="1">
      <c r="A5" s="61" t="s">
        <v>7</v>
      </c>
      <c r="B5" s="353"/>
      <c r="C5" s="371"/>
      <c r="D5" s="49" t="s">
        <v>7</v>
      </c>
      <c r="E5" s="357"/>
      <c r="F5" s="343"/>
      <c r="G5" s="371"/>
      <c r="H5" s="403"/>
      <c r="I5" s="337"/>
      <c r="J5" s="399"/>
      <c r="K5" s="76" t="s">
        <v>7</v>
      </c>
      <c r="L5" s="353"/>
      <c r="M5" s="343"/>
      <c r="N5" s="344"/>
      <c r="O5" s="36" t="s">
        <v>170</v>
      </c>
      <c r="P5" s="55" t="s">
        <v>7</v>
      </c>
      <c r="Q5" s="181" t="s">
        <v>7</v>
      </c>
      <c r="R5" s="65"/>
    </row>
    <row r="6" spans="1:18" ht="17.25" customHeight="1">
      <c r="A6" s="61" t="s">
        <v>7</v>
      </c>
      <c r="B6" s="353"/>
      <c r="C6" s="371"/>
      <c r="D6" s="49" t="s">
        <v>7</v>
      </c>
      <c r="E6" s="362"/>
      <c r="F6" s="345"/>
      <c r="G6" s="406"/>
      <c r="H6" s="404"/>
      <c r="I6" s="400"/>
      <c r="J6" s="401"/>
      <c r="K6" s="76" t="s">
        <v>7</v>
      </c>
      <c r="L6" s="396"/>
      <c r="M6" s="345"/>
      <c r="N6" s="346"/>
      <c r="O6" s="36" t="s">
        <v>171</v>
      </c>
      <c r="P6" s="55" t="s">
        <v>7</v>
      </c>
      <c r="Q6" s="181" t="s">
        <v>7</v>
      </c>
      <c r="R6" s="65"/>
    </row>
    <row r="7" spans="1:18" ht="14.25" customHeight="1">
      <c r="A7" s="61" t="s">
        <v>7</v>
      </c>
      <c r="B7" s="353"/>
      <c r="C7" s="371"/>
      <c r="E7" s="54" t="s">
        <v>7</v>
      </c>
      <c r="F7" s="356" t="s">
        <v>173</v>
      </c>
      <c r="G7" s="341"/>
      <c r="H7" s="73" t="s">
        <v>7</v>
      </c>
      <c r="I7" s="352" t="s">
        <v>173</v>
      </c>
      <c r="J7" s="387"/>
      <c r="K7" s="112"/>
      <c r="L7" s="53" t="s">
        <v>7</v>
      </c>
      <c r="M7" s="356" t="s">
        <v>173</v>
      </c>
      <c r="N7" s="342"/>
      <c r="O7" s="36" t="s">
        <v>129</v>
      </c>
      <c r="P7" s="36" t="s">
        <v>174</v>
      </c>
      <c r="Q7" s="181" t="s">
        <v>7</v>
      </c>
      <c r="R7" s="65"/>
    </row>
    <row r="8" spans="1:18" ht="18" customHeight="1">
      <c r="A8" s="74" t="s">
        <v>175</v>
      </c>
      <c r="B8" s="353"/>
      <c r="C8" s="371"/>
      <c r="D8" s="57" t="s">
        <v>172</v>
      </c>
      <c r="E8" s="55" t="s">
        <v>7</v>
      </c>
      <c r="F8" s="362"/>
      <c r="G8" s="345"/>
      <c r="H8" s="81" t="s">
        <v>7</v>
      </c>
      <c r="I8" s="355"/>
      <c r="J8" s="388"/>
      <c r="K8" s="77" t="s">
        <v>170</v>
      </c>
      <c r="L8" s="49" t="s">
        <v>7</v>
      </c>
      <c r="M8" s="362"/>
      <c r="N8" s="346"/>
      <c r="O8" s="36" t="s">
        <v>178</v>
      </c>
      <c r="P8" s="36" t="s">
        <v>172</v>
      </c>
      <c r="Q8" s="181" t="s">
        <v>175</v>
      </c>
      <c r="R8" s="65"/>
    </row>
    <row r="9" spans="1:18" ht="14.25" customHeight="1">
      <c r="A9" s="74" t="s">
        <v>179</v>
      </c>
      <c r="B9" s="353"/>
      <c r="C9" s="371"/>
      <c r="D9" s="57" t="s">
        <v>176</v>
      </c>
      <c r="E9" s="55" t="s">
        <v>7</v>
      </c>
      <c r="F9" s="338" t="s">
        <v>363</v>
      </c>
      <c r="G9" s="389" t="s">
        <v>298</v>
      </c>
      <c r="H9" s="81" t="s">
        <v>7</v>
      </c>
      <c r="I9" s="387" t="s">
        <v>261</v>
      </c>
      <c r="J9" s="385" t="s">
        <v>267</v>
      </c>
      <c r="K9" s="77" t="s">
        <v>177</v>
      </c>
      <c r="L9" s="49" t="s">
        <v>7</v>
      </c>
      <c r="M9" s="338" t="s">
        <v>271</v>
      </c>
      <c r="N9" s="338" t="s">
        <v>272</v>
      </c>
      <c r="O9" s="36" t="s">
        <v>180</v>
      </c>
      <c r="P9" s="36" t="s">
        <v>176</v>
      </c>
      <c r="Q9" s="181" t="s">
        <v>179</v>
      </c>
      <c r="R9" s="65"/>
    </row>
    <row r="10" spans="1:17" ht="15" customHeight="1">
      <c r="A10" s="61" t="s">
        <v>7</v>
      </c>
      <c r="B10" s="353"/>
      <c r="C10" s="371"/>
      <c r="D10" s="57" t="s">
        <v>5</v>
      </c>
      <c r="E10" s="36" t="s">
        <v>4</v>
      </c>
      <c r="F10" s="339"/>
      <c r="G10" s="390"/>
      <c r="H10" s="82" t="s">
        <v>4</v>
      </c>
      <c r="I10" s="371"/>
      <c r="J10" s="383"/>
      <c r="K10" s="77" t="s">
        <v>5</v>
      </c>
      <c r="L10" s="57" t="s">
        <v>4</v>
      </c>
      <c r="M10" s="339"/>
      <c r="N10" s="339"/>
      <c r="O10" s="36" t="s">
        <v>181</v>
      </c>
      <c r="P10" s="36" t="s">
        <v>5</v>
      </c>
      <c r="Q10" s="181" t="s">
        <v>7</v>
      </c>
    </row>
    <row r="11" spans="1:17" ht="13.5" customHeight="1">
      <c r="A11" s="61" t="s">
        <v>7</v>
      </c>
      <c r="B11" s="353"/>
      <c r="C11" s="371"/>
      <c r="D11" s="49" t="s">
        <v>7</v>
      </c>
      <c r="E11" s="55" t="s">
        <v>7</v>
      </c>
      <c r="F11" s="339"/>
      <c r="G11" s="390"/>
      <c r="H11" s="81" t="s">
        <v>7</v>
      </c>
      <c r="I11" s="371"/>
      <c r="J11" s="383"/>
      <c r="K11" s="76" t="s">
        <v>7</v>
      </c>
      <c r="L11" s="49" t="s">
        <v>7</v>
      </c>
      <c r="M11" s="339"/>
      <c r="N11" s="339"/>
      <c r="O11" s="36" t="s">
        <v>182</v>
      </c>
      <c r="P11" s="55" t="s">
        <v>7</v>
      </c>
      <c r="Q11" s="181" t="s">
        <v>7</v>
      </c>
    </row>
    <row r="12" spans="1:17" ht="18.75" customHeight="1">
      <c r="A12" s="61" t="s">
        <v>7</v>
      </c>
      <c r="B12" s="353"/>
      <c r="C12" s="371"/>
      <c r="D12" s="49" t="s">
        <v>7</v>
      </c>
      <c r="E12" s="55" t="s">
        <v>7</v>
      </c>
      <c r="F12" s="339"/>
      <c r="G12" s="390"/>
      <c r="H12" s="81" t="s">
        <v>7</v>
      </c>
      <c r="I12" s="371"/>
      <c r="J12" s="383"/>
      <c r="K12" s="76" t="s">
        <v>7</v>
      </c>
      <c r="L12" s="49" t="s">
        <v>7</v>
      </c>
      <c r="M12" s="339"/>
      <c r="N12" s="339"/>
      <c r="O12" s="36" t="s">
        <v>183</v>
      </c>
      <c r="P12" s="55" t="s">
        <v>7</v>
      </c>
      <c r="Q12" s="181" t="s">
        <v>7</v>
      </c>
    </row>
    <row r="13" spans="1:17" ht="16.5" customHeight="1">
      <c r="A13" s="61" t="s">
        <v>7</v>
      </c>
      <c r="B13" s="354"/>
      <c r="C13" s="388"/>
      <c r="D13" s="49" t="s">
        <v>7</v>
      </c>
      <c r="E13" s="55" t="s">
        <v>7</v>
      </c>
      <c r="F13" s="340"/>
      <c r="G13" s="391"/>
      <c r="H13" s="83" t="s">
        <v>7</v>
      </c>
      <c r="I13" s="388"/>
      <c r="J13" s="384"/>
      <c r="K13" s="78" t="s">
        <v>7</v>
      </c>
      <c r="L13" s="49" t="s">
        <v>7</v>
      </c>
      <c r="M13" s="340"/>
      <c r="N13" s="340"/>
      <c r="O13" s="55" t="s">
        <v>7</v>
      </c>
      <c r="P13" s="55" t="s">
        <v>7</v>
      </c>
      <c r="Q13" s="181" t="s">
        <v>7</v>
      </c>
    </row>
    <row r="14" spans="1:17" ht="12" customHeight="1">
      <c r="A14" s="41" t="s">
        <v>7</v>
      </c>
      <c r="B14" s="61" t="s">
        <v>7</v>
      </c>
      <c r="C14" s="61"/>
      <c r="D14" s="33" t="s">
        <v>7</v>
      </c>
      <c r="E14" s="33" t="s">
        <v>7</v>
      </c>
      <c r="F14" s="33" t="s">
        <v>7</v>
      </c>
      <c r="G14" s="33" t="s">
        <v>7</v>
      </c>
      <c r="H14" s="61" t="s">
        <v>7</v>
      </c>
      <c r="I14" s="61" t="s">
        <v>7</v>
      </c>
      <c r="J14" s="61" t="s">
        <v>7</v>
      </c>
      <c r="K14" s="74" t="s">
        <v>7</v>
      </c>
      <c r="L14" s="33" t="s">
        <v>7</v>
      </c>
      <c r="M14" s="33" t="s">
        <v>7</v>
      </c>
      <c r="N14" s="33" t="s">
        <v>7</v>
      </c>
      <c r="O14" s="33" t="s">
        <v>7</v>
      </c>
      <c r="P14" s="33" t="s">
        <v>7</v>
      </c>
      <c r="Q14" s="182" t="s">
        <v>7</v>
      </c>
    </row>
    <row r="15" spans="1:17" ht="12" customHeight="1">
      <c r="A15" s="392" t="s">
        <v>375</v>
      </c>
      <c r="B15" s="392"/>
      <c r="C15" s="392"/>
      <c r="D15" s="392"/>
      <c r="E15" s="392"/>
      <c r="F15" s="392"/>
      <c r="G15" s="392"/>
      <c r="H15" s="392"/>
      <c r="I15" s="367" t="s">
        <v>376</v>
      </c>
      <c r="J15" s="367"/>
      <c r="K15" s="367"/>
      <c r="L15" s="367"/>
      <c r="M15" s="367"/>
      <c r="N15" s="367"/>
      <c r="O15" s="367"/>
      <c r="P15" s="367"/>
      <c r="Q15" s="367"/>
    </row>
    <row r="16" spans="1:17" ht="12" customHeight="1">
      <c r="A16" s="74"/>
      <c r="B16" s="61"/>
      <c r="C16" s="61"/>
      <c r="D16" s="61"/>
      <c r="E16" s="61"/>
      <c r="F16" s="61"/>
      <c r="G16" s="61"/>
      <c r="H16" s="61"/>
      <c r="I16" s="61"/>
      <c r="J16" s="61"/>
      <c r="K16" s="74"/>
      <c r="L16" s="61"/>
      <c r="M16" s="61"/>
      <c r="N16" s="61"/>
      <c r="O16" s="61"/>
      <c r="P16" s="61"/>
      <c r="Q16" s="158"/>
    </row>
    <row r="17" spans="1:17" ht="12.75" customHeight="1">
      <c r="A17" s="42" t="s">
        <v>42</v>
      </c>
      <c r="B17" s="171" t="s">
        <v>247</v>
      </c>
      <c r="C17" s="171"/>
      <c r="D17" s="303">
        <v>234924091</v>
      </c>
      <c r="E17" s="304">
        <v>131902369</v>
      </c>
      <c r="F17" s="304">
        <v>101428880</v>
      </c>
      <c r="G17" s="304">
        <v>30473489</v>
      </c>
      <c r="H17" s="304">
        <v>103021722</v>
      </c>
      <c r="I17" s="304">
        <v>97013070</v>
      </c>
      <c r="J17" s="304">
        <v>6008652</v>
      </c>
      <c r="K17" s="304">
        <v>10519394</v>
      </c>
      <c r="L17" s="304">
        <v>9864809</v>
      </c>
      <c r="M17" s="304">
        <v>5413655</v>
      </c>
      <c r="N17" s="304">
        <v>4451154</v>
      </c>
      <c r="O17" s="304">
        <v>654585</v>
      </c>
      <c r="P17" s="304">
        <v>224404697</v>
      </c>
      <c r="Q17" s="42" t="s">
        <v>42</v>
      </c>
    </row>
    <row r="18" spans="1:17" ht="12" customHeight="1">
      <c r="A18" s="42" t="s">
        <v>43</v>
      </c>
      <c r="B18" s="171" t="s">
        <v>246</v>
      </c>
      <c r="C18" s="171"/>
      <c r="D18" s="307">
        <v>34140666</v>
      </c>
      <c r="E18" s="302">
        <v>3623038</v>
      </c>
      <c r="F18" s="302">
        <v>3563380</v>
      </c>
      <c r="G18" s="302">
        <v>59658</v>
      </c>
      <c r="H18" s="302">
        <v>30517628</v>
      </c>
      <c r="I18" s="302">
        <v>30517628</v>
      </c>
      <c r="J18" s="311" t="s">
        <v>311</v>
      </c>
      <c r="K18" s="311">
        <v>843937</v>
      </c>
      <c r="L18" s="311">
        <v>520901</v>
      </c>
      <c r="M18" s="311">
        <v>38397</v>
      </c>
      <c r="N18" s="311">
        <v>482504</v>
      </c>
      <c r="O18" s="311">
        <v>323036</v>
      </c>
      <c r="P18" s="302">
        <v>33296729</v>
      </c>
      <c r="Q18" s="42" t="s">
        <v>43</v>
      </c>
    </row>
    <row r="19" spans="1:17" ht="14.25" customHeight="1">
      <c r="A19" s="42" t="s">
        <v>44</v>
      </c>
      <c r="B19" s="171" t="s">
        <v>241</v>
      </c>
      <c r="C19" s="171"/>
      <c r="D19" s="306">
        <v>22259597</v>
      </c>
      <c r="E19" s="304">
        <v>1458799</v>
      </c>
      <c r="F19" s="304">
        <v>1418991</v>
      </c>
      <c r="G19" s="304">
        <v>39808</v>
      </c>
      <c r="H19" s="304">
        <v>20800798</v>
      </c>
      <c r="I19" s="304">
        <v>20795048</v>
      </c>
      <c r="J19" s="304">
        <v>5750</v>
      </c>
      <c r="K19" s="304">
        <v>517549</v>
      </c>
      <c r="L19" s="304">
        <v>216405</v>
      </c>
      <c r="M19" s="304">
        <v>4706</v>
      </c>
      <c r="N19" s="304">
        <v>211699</v>
      </c>
      <c r="O19" s="304">
        <v>301144</v>
      </c>
      <c r="P19" s="304">
        <v>21742048</v>
      </c>
      <c r="Q19" s="42" t="s">
        <v>44</v>
      </c>
    </row>
    <row r="20" spans="1:17" ht="12" customHeight="1">
      <c r="A20" s="38" t="s">
        <v>7</v>
      </c>
      <c r="B20" s="61" t="s">
        <v>287</v>
      </c>
      <c r="C20" s="61"/>
      <c r="D20" s="307" t="s">
        <v>7</v>
      </c>
      <c r="E20" s="302" t="s">
        <v>7</v>
      </c>
      <c r="F20" s="302" t="s">
        <v>7</v>
      </c>
      <c r="G20" s="302" t="s">
        <v>7</v>
      </c>
      <c r="H20" s="302" t="s">
        <v>7</v>
      </c>
      <c r="I20" s="302" t="s">
        <v>7</v>
      </c>
      <c r="J20" s="311" t="s">
        <v>7</v>
      </c>
      <c r="K20" s="311" t="s">
        <v>7</v>
      </c>
      <c r="L20" s="311" t="s">
        <v>7</v>
      </c>
      <c r="M20" s="311" t="s">
        <v>7</v>
      </c>
      <c r="N20" s="311" t="s">
        <v>7</v>
      </c>
      <c r="O20" s="311" t="s">
        <v>7</v>
      </c>
      <c r="P20" s="302" t="s">
        <v>7</v>
      </c>
      <c r="Q20" s="42" t="s">
        <v>7</v>
      </c>
    </row>
    <row r="21" spans="1:17" ht="12" customHeight="1">
      <c r="A21" s="42" t="s">
        <v>45</v>
      </c>
      <c r="B21" s="171" t="s">
        <v>252</v>
      </c>
      <c r="C21" s="171"/>
      <c r="D21" s="307">
        <v>361402</v>
      </c>
      <c r="E21" s="302">
        <v>110777</v>
      </c>
      <c r="F21" s="302">
        <v>110777</v>
      </c>
      <c r="G21" s="323" t="s">
        <v>311</v>
      </c>
      <c r="H21" s="302">
        <v>250625</v>
      </c>
      <c r="I21" s="302">
        <v>250625</v>
      </c>
      <c r="J21" s="323" t="s">
        <v>311</v>
      </c>
      <c r="K21" s="323" t="s">
        <v>311</v>
      </c>
      <c r="L21" s="323" t="s">
        <v>311</v>
      </c>
      <c r="M21" s="323" t="s">
        <v>311</v>
      </c>
      <c r="N21" s="323" t="s">
        <v>311</v>
      </c>
      <c r="O21" s="323" t="s">
        <v>311</v>
      </c>
      <c r="P21" s="302">
        <v>361402</v>
      </c>
      <c r="Q21" s="42" t="s">
        <v>45</v>
      </c>
    </row>
    <row r="22" spans="1:17" ht="12" customHeight="1">
      <c r="A22" s="42" t="s">
        <v>46</v>
      </c>
      <c r="B22" s="171" t="s">
        <v>248</v>
      </c>
      <c r="C22" s="171"/>
      <c r="D22" s="306">
        <v>4772376695</v>
      </c>
      <c r="E22" s="304">
        <v>1891640846</v>
      </c>
      <c r="F22" s="304">
        <v>1501371360</v>
      </c>
      <c r="G22" s="304">
        <v>390269486</v>
      </c>
      <c r="H22" s="304">
        <v>2880735849</v>
      </c>
      <c r="I22" s="304">
        <v>2776378227</v>
      </c>
      <c r="J22" s="304">
        <v>104357622</v>
      </c>
      <c r="K22" s="304">
        <v>313770702</v>
      </c>
      <c r="L22" s="304">
        <v>305207854</v>
      </c>
      <c r="M22" s="304">
        <v>237109353</v>
      </c>
      <c r="N22" s="304">
        <v>68098501</v>
      </c>
      <c r="O22" s="304">
        <v>8562848</v>
      </c>
      <c r="P22" s="304">
        <v>4458605993</v>
      </c>
      <c r="Q22" s="42" t="s">
        <v>46</v>
      </c>
    </row>
    <row r="23" spans="1:17" ht="12" customHeight="1">
      <c r="A23" s="38" t="s">
        <v>7</v>
      </c>
      <c r="B23" s="61" t="s">
        <v>293</v>
      </c>
      <c r="C23" s="61"/>
      <c r="D23" s="316"/>
      <c r="Q23" s="42" t="s">
        <v>7</v>
      </c>
    </row>
    <row r="24" spans="1:17" ht="12" customHeight="1">
      <c r="A24" s="42" t="s">
        <v>47</v>
      </c>
      <c r="B24" s="171" t="s">
        <v>296</v>
      </c>
      <c r="C24" s="171"/>
      <c r="D24" s="307">
        <v>545569839</v>
      </c>
      <c r="E24" s="302">
        <v>254399680</v>
      </c>
      <c r="F24" s="302">
        <v>213208641</v>
      </c>
      <c r="G24" s="302">
        <v>41191039</v>
      </c>
      <c r="H24" s="302">
        <v>291170159</v>
      </c>
      <c r="I24" s="302">
        <v>286111980</v>
      </c>
      <c r="J24" s="311">
        <v>5058179</v>
      </c>
      <c r="K24" s="311">
        <v>55517512</v>
      </c>
      <c r="L24" s="311">
        <v>54623292</v>
      </c>
      <c r="M24" s="311">
        <v>42374161</v>
      </c>
      <c r="N24" s="311">
        <v>12249131</v>
      </c>
      <c r="O24" s="311">
        <v>894220</v>
      </c>
      <c r="P24" s="302">
        <v>490052327</v>
      </c>
      <c r="Q24" s="42" t="s">
        <v>47</v>
      </c>
    </row>
    <row r="25" spans="1:17" ht="12" customHeight="1">
      <c r="A25" s="42" t="s">
        <v>48</v>
      </c>
      <c r="B25" s="61" t="s">
        <v>186</v>
      </c>
      <c r="C25" s="61"/>
      <c r="D25" s="307">
        <v>59911929</v>
      </c>
      <c r="E25" s="302">
        <v>11872624</v>
      </c>
      <c r="F25" s="302">
        <v>11824933</v>
      </c>
      <c r="G25" s="302">
        <v>47691</v>
      </c>
      <c r="H25" s="302">
        <v>48039305</v>
      </c>
      <c r="I25" s="302">
        <v>48039305</v>
      </c>
      <c r="J25" s="311" t="s">
        <v>311</v>
      </c>
      <c r="K25" s="311">
        <v>799187</v>
      </c>
      <c r="L25" s="311">
        <v>693657</v>
      </c>
      <c r="M25" s="311">
        <v>60278</v>
      </c>
      <c r="N25" s="311">
        <v>633379</v>
      </c>
      <c r="O25" s="311">
        <v>105530</v>
      </c>
      <c r="P25" s="302">
        <v>59112742</v>
      </c>
      <c r="Q25" s="42" t="s">
        <v>48</v>
      </c>
    </row>
    <row r="26" spans="2:5" ht="14.25" customHeight="1">
      <c r="B26" s="61" t="s">
        <v>187</v>
      </c>
      <c r="C26" s="61"/>
      <c r="D26" s="316"/>
      <c r="E26" s="65"/>
    </row>
    <row r="27" spans="1:17" ht="12" customHeight="1">
      <c r="A27" s="42" t="s">
        <v>49</v>
      </c>
      <c r="B27" s="171" t="s">
        <v>253</v>
      </c>
      <c r="C27" s="171"/>
      <c r="D27" s="307">
        <v>21566282</v>
      </c>
      <c r="E27" s="325">
        <v>21128966</v>
      </c>
      <c r="F27" s="302">
        <v>20676372</v>
      </c>
      <c r="G27" s="302">
        <v>452594</v>
      </c>
      <c r="H27" s="302">
        <v>437316</v>
      </c>
      <c r="I27" s="302">
        <v>437316</v>
      </c>
      <c r="J27" s="311" t="s">
        <v>311</v>
      </c>
      <c r="K27" s="311">
        <v>29643890</v>
      </c>
      <c r="L27" s="311">
        <v>29643890</v>
      </c>
      <c r="M27" s="311">
        <v>26281577</v>
      </c>
      <c r="N27" s="311">
        <v>3362313</v>
      </c>
      <c r="O27" s="311" t="s">
        <v>311</v>
      </c>
      <c r="P27" s="302">
        <v>-8077608</v>
      </c>
      <c r="Q27" s="42" t="s">
        <v>49</v>
      </c>
    </row>
    <row r="28" spans="1:17" ht="12" customHeight="1">
      <c r="A28" s="42" t="s">
        <v>50</v>
      </c>
      <c r="B28" s="171" t="s">
        <v>249</v>
      </c>
      <c r="C28" s="171"/>
      <c r="D28" s="306">
        <v>2498023</v>
      </c>
      <c r="E28" s="305">
        <v>30113</v>
      </c>
      <c r="F28" s="304">
        <v>30113</v>
      </c>
      <c r="G28" s="304" t="s">
        <v>311</v>
      </c>
      <c r="H28" s="304">
        <v>2467910</v>
      </c>
      <c r="I28" s="304">
        <v>2467910</v>
      </c>
      <c r="J28" s="304" t="s">
        <v>311</v>
      </c>
      <c r="K28" s="304">
        <v>60</v>
      </c>
      <c r="L28" s="304">
        <v>60</v>
      </c>
      <c r="M28" s="304" t="s">
        <v>311</v>
      </c>
      <c r="N28" s="304">
        <v>60</v>
      </c>
      <c r="O28" s="304" t="s">
        <v>311</v>
      </c>
      <c r="P28" s="304">
        <v>2497963</v>
      </c>
      <c r="Q28" s="42" t="s">
        <v>50</v>
      </c>
    </row>
    <row r="29" spans="1:17" ht="12" customHeight="1">
      <c r="A29" s="42" t="s">
        <v>51</v>
      </c>
      <c r="B29" s="171" t="s">
        <v>250</v>
      </c>
      <c r="C29" s="171"/>
      <c r="D29" s="306">
        <v>12853488</v>
      </c>
      <c r="E29" s="305">
        <v>11150624</v>
      </c>
      <c r="F29" s="304">
        <v>11117608</v>
      </c>
      <c r="G29" s="304">
        <v>33016</v>
      </c>
      <c r="H29" s="304">
        <v>1702864</v>
      </c>
      <c r="I29" s="304">
        <v>1702202</v>
      </c>
      <c r="J29" s="304">
        <v>662</v>
      </c>
      <c r="K29" s="304">
        <v>934019</v>
      </c>
      <c r="L29" s="304">
        <v>857446</v>
      </c>
      <c r="M29" s="304">
        <v>588103</v>
      </c>
      <c r="N29" s="304">
        <v>269343</v>
      </c>
      <c r="O29" s="304">
        <v>76573</v>
      </c>
      <c r="P29" s="304">
        <v>11919469</v>
      </c>
      <c r="Q29" s="42" t="s">
        <v>51</v>
      </c>
    </row>
    <row r="30" spans="1:17" s="70" customFormat="1" ht="12" customHeight="1">
      <c r="A30" s="42" t="s">
        <v>52</v>
      </c>
      <c r="B30" s="114" t="s">
        <v>242</v>
      </c>
      <c r="C30" s="114"/>
      <c r="D30" s="308">
        <v>5160892173</v>
      </c>
      <c r="E30" s="326">
        <v>2072918156</v>
      </c>
      <c r="F30" s="309">
        <v>1651542414</v>
      </c>
      <c r="G30" s="312">
        <v>421375742</v>
      </c>
      <c r="H30" s="312">
        <v>3087974017</v>
      </c>
      <c r="I30" s="312">
        <v>2977601331</v>
      </c>
      <c r="J30" s="312">
        <v>110372686</v>
      </c>
      <c r="K30" s="312">
        <v>357028738</v>
      </c>
      <c r="L30" s="312">
        <v>347005022</v>
      </c>
      <c r="M30" s="312">
        <v>269496069</v>
      </c>
      <c r="N30" s="312">
        <v>77508953</v>
      </c>
      <c r="O30" s="312">
        <v>10023716</v>
      </c>
      <c r="P30" s="309">
        <v>4803863435</v>
      </c>
      <c r="Q30" s="42" t="s">
        <v>52</v>
      </c>
    </row>
    <row r="31" spans="1:17" ht="15" customHeight="1">
      <c r="A31" s="42" t="s">
        <v>53</v>
      </c>
      <c r="B31" s="171" t="s">
        <v>251</v>
      </c>
      <c r="C31" s="171"/>
      <c r="D31" s="313">
        <v>70555979</v>
      </c>
      <c r="E31" s="324">
        <v>70555979</v>
      </c>
      <c r="F31" s="311">
        <v>70555979</v>
      </c>
      <c r="G31" s="311" t="s">
        <v>311</v>
      </c>
      <c r="H31" s="311" t="s">
        <v>311</v>
      </c>
      <c r="I31" s="311" t="s">
        <v>311</v>
      </c>
      <c r="J31" s="311" t="s">
        <v>311</v>
      </c>
      <c r="K31" s="324" t="s">
        <v>311</v>
      </c>
      <c r="L31" s="311" t="s">
        <v>311</v>
      </c>
      <c r="M31" s="311" t="s">
        <v>311</v>
      </c>
      <c r="N31" s="311" t="s">
        <v>311</v>
      </c>
      <c r="O31" s="311" t="s">
        <v>311</v>
      </c>
      <c r="P31" s="311">
        <v>70555979</v>
      </c>
      <c r="Q31" s="42" t="s">
        <v>53</v>
      </c>
    </row>
    <row r="32" spans="1:17" s="70" customFormat="1" ht="12" customHeight="1">
      <c r="A32" s="42" t="s">
        <v>184</v>
      </c>
      <c r="B32" s="114" t="s">
        <v>0</v>
      </c>
      <c r="C32" s="114"/>
      <c r="D32" s="308">
        <v>5231448152</v>
      </c>
      <c r="E32" s="326">
        <v>2143474135</v>
      </c>
      <c r="F32" s="309">
        <v>1722098393</v>
      </c>
      <c r="G32" s="312">
        <v>421375742</v>
      </c>
      <c r="H32" s="312">
        <v>3087974017</v>
      </c>
      <c r="I32" s="312">
        <v>2977601331</v>
      </c>
      <c r="J32" s="312">
        <v>110372686</v>
      </c>
      <c r="K32" s="312">
        <v>357028738</v>
      </c>
      <c r="L32" s="312">
        <v>347005022</v>
      </c>
      <c r="M32" s="312">
        <v>269496069</v>
      </c>
      <c r="N32" s="312">
        <v>77508953</v>
      </c>
      <c r="O32" s="312">
        <v>10023716</v>
      </c>
      <c r="P32" s="309">
        <v>4874419414</v>
      </c>
      <c r="Q32" s="42" t="s">
        <v>184</v>
      </c>
    </row>
    <row r="33" spans="1:17" s="70" customFormat="1" ht="12" customHeight="1">
      <c r="A33" s="42"/>
      <c r="B33" s="72"/>
      <c r="C33" s="72"/>
      <c r="D33" s="327"/>
      <c r="E33" s="327"/>
      <c r="Q33" s="42"/>
    </row>
    <row r="34" spans="2:5" ht="12" customHeight="1">
      <c r="B34" s="65"/>
      <c r="D34" s="65"/>
      <c r="E34" s="65"/>
    </row>
    <row r="35" spans="1:17" ht="12" customHeight="1">
      <c r="A35" s="367" t="s">
        <v>377</v>
      </c>
      <c r="B35" s="367"/>
      <c r="C35" s="367"/>
      <c r="D35" s="367"/>
      <c r="E35" s="367"/>
      <c r="F35" s="367"/>
      <c r="G35" s="367"/>
      <c r="H35" s="367"/>
      <c r="I35" s="367" t="s">
        <v>377</v>
      </c>
      <c r="J35" s="367"/>
      <c r="K35" s="367"/>
      <c r="L35" s="367"/>
      <c r="M35" s="367"/>
      <c r="N35" s="367"/>
      <c r="O35" s="367"/>
      <c r="P35" s="367"/>
      <c r="Q35" s="367"/>
    </row>
    <row r="36" spans="2:11" ht="12" customHeight="1">
      <c r="B36" s="65"/>
      <c r="H36" s="62" t="s">
        <v>7</v>
      </c>
      <c r="I36" s="62"/>
      <c r="J36" s="62"/>
      <c r="K36" s="62" t="s">
        <v>7</v>
      </c>
    </row>
    <row r="37" spans="1:17" ht="12.75" customHeight="1">
      <c r="A37" s="42" t="s">
        <v>42</v>
      </c>
      <c r="B37" s="171" t="s">
        <v>247</v>
      </c>
      <c r="C37" s="171"/>
      <c r="D37" s="303">
        <v>116306584</v>
      </c>
      <c r="E37" s="304">
        <v>41612030</v>
      </c>
      <c r="F37" s="304">
        <v>33492154</v>
      </c>
      <c r="G37" s="304">
        <v>8119876</v>
      </c>
      <c r="H37" s="304">
        <v>74694554</v>
      </c>
      <c r="I37" s="304">
        <v>73713448</v>
      </c>
      <c r="J37" s="304">
        <v>981106</v>
      </c>
      <c r="K37" s="304">
        <v>4885832</v>
      </c>
      <c r="L37" s="304">
        <v>4406310</v>
      </c>
      <c r="M37" s="304">
        <v>3284576</v>
      </c>
      <c r="N37" s="304">
        <v>1121734</v>
      </c>
      <c r="O37" s="304">
        <v>479522</v>
      </c>
      <c r="P37" s="304">
        <v>111420752</v>
      </c>
      <c r="Q37" s="42" t="s">
        <v>42</v>
      </c>
    </row>
    <row r="38" spans="1:17" ht="12" customHeight="1">
      <c r="A38" s="42" t="s">
        <v>43</v>
      </c>
      <c r="B38" s="171" t="s">
        <v>246</v>
      </c>
      <c r="C38" s="171"/>
      <c r="D38" s="307">
        <v>32692403</v>
      </c>
      <c r="E38" s="302">
        <v>2975945</v>
      </c>
      <c r="F38" s="302">
        <v>2929835</v>
      </c>
      <c r="G38" s="311">
        <v>46110</v>
      </c>
      <c r="H38" s="311">
        <v>29716458</v>
      </c>
      <c r="I38" s="311">
        <v>29716458</v>
      </c>
      <c r="J38" s="310" t="s">
        <v>311</v>
      </c>
      <c r="K38" s="311">
        <v>769737</v>
      </c>
      <c r="L38" s="311">
        <v>446701</v>
      </c>
      <c r="M38" s="311">
        <v>326</v>
      </c>
      <c r="N38" s="311">
        <v>446375</v>
      </c>
      <c r="O38" s="311">
        <v>323036</v>
      </c>
      <c r="P38" s="302">
        <v>31922666</v>
      </c>
      <c r="Q38" s="42" t="s">
        <v>43</v>
      </c>
    </row>
    <row r="39" spans="1:17" ht="14.25" customHeight="1">
      <c r="A39" s="42" t="s">
        <v>44</v>
      </c>
      <c r="B39" s="171" t="s">
        <v>241</v>
      </c>
      <c r="C39" s="171"/>
      <c r="D39" s="306">
        <v>15203121</v>
      </c>
      <c r="E39" s="304">
        <v>921822</v>
      </c>
      <c r="F39" s="304">
        <v>918163</v>
      </c>
      <c r="G39" s="304">
        <v>3659</v>
      </c>
      <c r="H39" s="304">
        <v>14281299</v>
      </c>
      <c r="I39" s="304">
        <v>14281299</v>
      </c>
      <c r="J39" s="304" t="s">
        <v>311</v>
      </c>
      <c r="K39" s="304">
        <v>394275</v>
      </c>
      <c r="L39" s="304">
        <v>117229</v>
      </c>
      <c r="M39" s="304">
        <v>1862</v>
      </c>
      <c r="N39" s="304">
        <v>115367</v>
      </c>
      <c r="O39" s="304">
        <v>277046</v>
      </c>
      <c r="P39" s="304">
        <v>14808846</v>
      </c>
      <c r="Q39" s="42" t="s">
        <v>44</v>
      </c>
    </row>
    <row r="40" spans="1:17" ht="12" customHeight="1">
      <c r="A40" s="38" t="s">
        <v>7</v>
      </c>
      <c r="B40" s="61" t="s">
        <v>287</v>
      </c>
      <c r="C40" s="61"/>
      <c r="D40" s="316"/>
      <c r="Q40" s="42" t="s">
        <v>7</v>
      </c>
    </row>
    <row r="41" spans="1:17" ht="12" customHeight="1">
      <c r="A41" s="42" t="s">
        <v>45</v>
      </c>
      <c r="B41" s="171" t="s">
        <v>252</v>
      </c>
      <c r="C41" s="171"/>
      <c r="D41" s="303">
        <v>361402</v>
      </c>
      <c r="E41" s="304">
        <v>110777</v>
      </c>
      <c r="F41" s="304">
        <v>110777</v>
      </c>
      <c r="G41" s="304" t="s">
        <v>311</v>
      </c>
      <c r="H41" s="304">
        <v>250625</v>
      </c>
      <c r="I41" s="304">
        <v>250625</v>
      </c>
      <c r="J41" s="304" t="s">
        <v>311</v>
      </c>
      <c r="K41" s="304" t="s">
        <v>311</v>
      </c>
      <c r="L41" s="304" t="s">
        <v>311</v>
      </c>
      <c r="M41" s="304" t="s">
        <v>311</v>
      </c>
      <c r="N41" s="304" t="s">
        <v>311</v>
      </c>
      <c r="O41" s="304" t="s">
        <v>311</v>
      </c>
      <c r="P41" s="304">
        <v>361402</v>
      </c>
      <c r="Q41" s="42" t="s">
        <v>45</v>
      </c>
    </row>
    <row r="42" spans="1:17" ht="12" customHeight="1">
      <c r="A42" s="42" t="s">
        <v>46</v>
      </c>
      <c r="B42" s="171" t="s">
        <v>248</v>
      </c>
      <c r="C42" s="171"/>
      <c r="D42" s="307">
        <v>1372783425</v>
      </c>
      <c r="E42" s="302">
        <v>621562882</v>
      </c>
      <c r="F42" s="302">
        <v>564911915</v>
      </c>
      <c r="G42" s="311">
        <v>56650967</v>
      </c>
      <c r="H42" s="311">
        <v>751220543</v>
      </c>
      <c r="I42" s="311">
        <v>713372097</v>
      </c>
      <c r="J42" s="310">
        <v>37848446</v>
      </c>
      <c r="K42" s="311">
        <v>134931456</v>
      </c>
      <c r="L42" s="311">
        <v>131794190</v>
      </c>
      <c r="M42" s="311">
        <v>96159732</v>
      </c>
      <c r="N42" s="311">
        <v>35634458</v>
      </c>
      <c r="O42" s="311">
        <v>3137266</v>
      </c>
      <c r="P42" s="302">
        <v>1237851969</v>
      </c>
      <c r="Q42" s="323" t="s">
        <v>46</v>
      </c>
    </row>
    <row r="43" spans="1:17" ht="12" customHeight="1">
      <c r="A43" s="38" t="s">
        <v>7</v>
      </c>
      <c r="B43" s="61" t="s">
        <v>295</v>
      </c>
      <c r="C43" s="61"/>
      <c r="D43" s="306" t="s">
        <v>7</v>
      </c>
      <c r="E43" s="304" t="s">
        <v>7</v>
      </c>
      <c r="F43" s="304" t="s">
        <v>7</v>
      </c>
      <c r="G43" s="304" t="s">
        <v>7</v>
      </c>
      <c r="H43" s="304" t="s">
        <v>7</v>
      </c>
      <c r="I43" s="304" t="s">
        <v>7</v>
      </c>
      <c r="J43" s="304" t="s">
        <v>7</v>
      </c>
      <c r="K43" s="304" t="s">
        <v>7</v>
      </c>
      <c r="L43" s="304" t="s">
        <v>7</v>
      </c>
      <c r="M43" s="304" t="s">
        <v>7</v>
      </c>
      <c r="N43" s="304" t="s">
        <v>7</v>
      </c>
      <c r="O43" s="304" t="s">
        <v>7</v>
      </c>
      <c r="P43" s="304" t="s">
        <v>7</v>
      </c>
      <c r="Q43" s="42" t="s">
        <v>7</v>
      </c>
    </row>
    <row r="44" spans="1:17" ht="12" customHeight="1">
      <c r="A44" s="42" t="s">
        <v>47</v>
      </c>
      <c r="B44" s="171" t="s">
        <v>296</v>
      </c>
      <c r="C44" s="171"/>
      <c r="D44" s="306">
        <v>285105723</v>
      </c>
      <c r="E44" s="305">
        <v>170952505</v>
      </c>
      <c r="F44" s="305">
        <v>151750916</v>
      </c>
      <c r="G44" s="305">
        <v>19201589</v>
      </c>
      <c r="H44" s="305">
        <v>114153218</v>
      </c>
      <c r="I44" s="305">
        <v>110600823</v>
      </c>
      <c r="J44" s="305">
        <v>3552395</v>
      </c>
      <c r="K44" s="305">
        <v>37108324</v>
      </c>
      <c r="L44" s="305">
        <v>36512480</v>
      </c>
      <c r="M44" s="305">
        <v>27386927</v>
      </c>
      <c r="N44" s="305">
        <v>9125553</v>
      </c>
      <c r="O44" s="305">
        <v>595844</v>
      </c>
      <c r="P44" s="305">
        <v>247997399</v>
      </c>
      <c r="Q44" s="42" t="s">
        <v>47</v>
      </c>
    </row>
    <row r="45" spans="1:17" ht="12" customHeight="1">
      <c r="A45" s="42" t="s">
        <v>48</v>
      </c>
      <c r="B45" s="61" t="s">
        <v>186</v>
      </c>
      <c r="C45" s="61"/>
      <c r="D45" s="306">
        <v>51459765</v>
      </c>
      <c r="E45" s="305">
        <v>11073233</v>
      </c>
      <c r="F45" s="305">
        <v>11026731</v>
      </c>
      <c r="G45" s="305">
        <v>46502</v>
      </c>
      <c r="H45" s="305">
        <v>40386532</v>
      </c>
      <c r="I45" s="305">
        <v>40386532</v>
      </c>
      <c r="J45" s="305" t="s">
        <v>311</v>
      </c>
      <c r="K45" s="305">
        <v>784142</v>
      </c>
      <c r="L45" s="305">
        <v>678612</v>
      </c>
      <c r="M45" s="305">
        <v>59738</v>
      </c>
      <c r="N45" s="305">
        <v>618874</v>
      </c>
      <c r="O45" s="305">
        <v>105530</v>
      </c>
      <c r="P45" s="305">
        <v>50675623</v>
      </c>
      <c r="Q45" s="42" t="s">
        <v>48</v>
      </c>
    </row>
    <row r="46" spans="2:4" ht="14.25" customHeight="1">
      <c r="B46" s="61" t="s">
        <v>187</v>
      </c>
      <c r="C46" s="61"/>
      <c r="D46" s="316"/>
    </row>
    <row r="47" spans="1:17" ht="12" customHeight="1">
      <c r="A47" s="42" t="s">
        <v>49</v>
      </c>
      <c r="B47" s="171" t="s">
        <v>253</v>
      </c>
      <c r="C47" s="171"/>
      <c r="D47" s="307">
        <v>21566282</v>
      </c>
      <c r="E47" s="302">
        <v>21128966</v>
      </c>
      <c r="F47" s="302">
        <v>20676372</v>
      </c>
      <c r="G47" s="311">
        <v>452594</v>
      </c>
      <c r="H47" s="311">
        <v>437316</v>
      </c>
      <c r="I47" s="311">
        <v>437316</v>
      </c>
      <c r="J47" s="310" t="s">
        <v>311</v>
      </c>
      <c r="K47" s="311">
        <v>29643890</v>
      </c>
      <c r="L47" s="311">
        <v>29643890</v>
      </c>
      <c r="M47" s="311">
        <v>26281577</v>
      </c>
      <c r="N47" s="311">
        <v>3362313</v>
      </c>
      <c r="O47" s="311" t="s">
        <v>311</v>
      </c>
      <c r="P47" s="302">
        <v>-8077608</v>
      </c>
      <c r="Q47" s="42" t="s">
        <v>49</v>
      </c>
    </row>
    <row r="48" spans="1:17" s="223" customFormat="1" ht="12" customHeight="1">
      <c r="A48" s="42" t="s">
        <v>50</v>
      </c>
      <c r="B48" s="171" t="s">
        <v>185</v>
      </c>
      <c r="C48" s="171"/>
      <c r="D48" s="329">
        <v>30113</v>
      </c>
      <c r="E48" s="330">
        <v>30113</v>
      </c>
      <c r="F48" s="330">
        <v>30113</v>
      </c>
      <c r="G48" s="310" t="s">
        <v>311</v>
      </c>
      <c r="H48" s="310" t="s">
        <v>311</v>
      </c>
      <c r="I48" s="310" t="s">
        <v>311</v>
      </c>
      <c r="J48" s="310" t="s">
        <v>311</v>
      </c>
      <c r="K48" s="330">
        <v>60</v>
      </c>
      <c r="L48" s="330">
        <v>60</v>
      </c>
      <c r="M48" s="310" t="s">
        <v>311</v>
      </c>
      <c r="N48" s="330">
        <v>60</v>
      </c>
      <c r="O48" s="310" t="s">
        <v>311</v>
      </c>
      <c r="P48" s="330">
        <v>30053</v>
      </c>
      <c r="Q48" s="42" t="s">
        <v>50</v>
      </c>
    </row>
    <row r="49" spans="1:17" s="223" customFormat="1" ht="12" customHeight="1">
      <c r="A49" s="42" t="s">
        <v>51</v>
      </c>
      <c r="B49" s="171" t="s">
        <v>250</v>
      </c>
      <c r="C49" s="171"/>
      <c r="D49" s="329">
        <v>12132579</v>
      </c>
      <c r="E49" s="330">
        <v>10747873</v>
      </c>
      <c r="F49" s="330">
        <v>10734555</v>
      </c>
      <c r="G49" s="330">
        <v>13318</v>
      </c>
      <c r="H49" s="330">
        <v>1384706</v>
      </c>
      <c r="I49" s="330">
        <v>1384044</v>
      </c>
      <c r="J49" s="330">
        <v>662</v>
      </c>
      <c r="K49" s="330">
        <v>879562</v>
      </c>
      <c r="L49" s="330">
        <v>813558</v>
      </c>
      <c r="M49" s="330">
        <v>563132</v>
      </c>
      <c r="N49" s="330">
        <v>250426</v>
      </c>
      <c r="O49" s="330">
        <v>66004</v>
      </c>
      <c r="P49" s="330">
        <v>11253017</v>
      </c>
      <c r="Q49" s="42" t="s">
        <v>51</v>
      </c>
    </row>
    <row r="50" spans="1:17" s="70" customFormat="1" ht="12" customHeight="1">
      <c r="A50" s="328" t="s">
        <v>52</v>
      </c>
      <c r="B50" s="114" t="s">
        <v>242</v>
      </c>
      <c r="C50" s="114"/>
      <c r="D50" s="308">
        <v>1622535674</v>
      </c>
      <c r="E50" s="309">
        <v>710163641</v>
      </c>
      <c r="F50" s="309">
        <v>644830615</v>
      </c>
      <c r="G50" s="312">
        <v>65333026</v>
      </c>
      <c r="H50" s="312">
        <v>912372033</v>
      </c>
      <c r="I50" s="312">
        <v>873541819</v>
      </c>
      <c r="J50" s="312">
        <v>38830214</v>
      </c>
      <c r="K50" s="312">
        <v>172288954</v>
      </c>
      <c r="L50" s="312">
        <v>167900550</v>
      </c>
      <c r="M50" s="312">
        <v>126350943</v>
      </c>
      <c r="N50" s="312">
        <v>41549607</v>
      </c>
      <c r="O50" s="312">
        <v>4388404</v>
      </c>
      <c r="P50" s="309">
        <v>1450246720</v>
      </c>
      <c r="Q50" s="328" t="s">
        <v>52</v>
      </c>
    </row>
    <row r="51" spans="1:17" s="223" customFormat="1" ht="14.25" customHeight="1">
      <c r="A51" s="42" t="s">
        <v>53</v>
      </c>
      <c r="B51" s="171" t="s">
        <v>251</v>
      </c>
      <c r="C51" s="171"/>
      <c r="D51" s="307">
        <v>70204657</v>
      </c>
      <c r="E51" s="302">
        <v>70204657</v>
      </c>
      <c r="F51" s="302">
        <v>70204657</v>
      </c>
      <c r="G51" s="311" t="s">
        <v>311</v>
      </c>
      <c r="H51" s="311" t="s">
        <v>311</v>
      </c>
      <c r="I51" s="311" t="s">
        <v>311</v>
      </c>
      <c r="J51" s="310" t="s">
        <v>311</v>
      </c>
      <c r="K51" s="311" t="s">
        <v>311</v>
      </c>
      <c r="L51" s="311" t="s">
        <v>311</v>
      </c>
      <c r="M51" s="311" t="s">
        <v>311</v>
      </c>
      <c r="N51" s="311" t="s">
        <v>311</v>
      </c>
      <c r="O51" s="311" t="s">
        <v>311</v>
      </c>
      <c r="P51" s="302">
        <v>70204657</v>
      </c>
      <c r="Q51" s="42" t="s">
        <v>53</v>
      </c>
    </row>
    <row r="52" spans="1:17" s="70" customFormat="1" ht="12" customHeight="1">
      <c r="A52" s="158" t="s">
        <v>184</v>
      </c>
      <c r="B52" s="114" t="s">
        <v>0</v>
      </c>
      <c r="C52" s="114"/>
      <c r="D52" s="308">
        <v>1692740331</v>
      </c>
      <c r="E52" s="309">
        <v>780368298</v>
      </c>
      <c r="F52" s="309">
        <v>715035272</v>
      </c>
      <c r="G52" s="309">
        <v>65333026</v>
      </c>
      <c r="H52" s="309">
        <v>912372033</v>
      </c>
      <c r="I52" s="309">
        <v>873541819</v>
      </c>
      <c r="J52" s="309">
        <v>38830214</v>
      </c>
      <c r="K52" s="309">
        <v>172288954</v>
      </c>
      <c r="L52" s="309">
        <v>167900550</v>
      </c>
      <c r="M52" s="309">
        <v>126350943</v>
      </c>
      <c r="N52" s="309">
        <v>41549607</v>
      </c>
      <c r="O52" s="309">
        <v>4388404</v>
      </c>
      <c r="P52" s="309">
        <v>1520451377</v>
      </c>
      <c r="Q52" s="42" t="s">
        <v>184</v>
      </c>
    </row>
    <row r="53" spans="1:3" ht="9">
      <c r="A53" s="386" t="s">
        <v>39</v>
      </c>
      <c r="B53" s="386"/>
      <c r="C53" s="175"/>
    </row>
    <row r="54" spans="1:11" ht="12.75" customHeight="1">
      <c r="A54" s="333" t="s">
        <v>189</v>
      </c>
      <c r="B54" s="333"/>
      <c r="C54" s="333"/>
      <c r="D54" s="333"/>
      <c r="E54" s="333"/>
      <c r="F54" s="333"/>
      <c r="G54" s="333"/>
      <c r="H54" s="333"/>
      <c r="I54" s="333"/>
      <c r="J54" s="333"/>
      <c r="K54" s="333"/>
    </row>
  </sheetData>
  <sheetProtection/>
  <mergeCells count="24">
    <mergeCell ref="A2:H2"/>
    <mergeCell ref="A1:H1"/>
    <mergeCell ref="I1:P1"/>
    <mergeCell ref="I2:Q2"/>
    <mergeCell ref="L4:N6"/>
    <mergeCell ref="I4:J6"/>
    <mergeCell ref="H4:H6"/>
    <mergeCell ref="E4:G6"/>
    <mergeCell ref="M9:M13"/>
    <mergeCell ref="N9:N13"/>
    <mergeCell ref="M7:N8"/>
    <mergeCell ref="I9:I13"/>
    <mergeCell ref="J9:J13"/>
    <mergeCell ref="I15:Q15"/>
    <mergeCell ref="A35:H35"/>
    <mergeCell ref="I35:Q35"/>
    <mergeCell ref="A54:K54"/>
    <mergeCell ref="A53:B53"/>
    <mergeCell ref="I7:J8"/>
    <mergeCell ref="F7:G8"/>
    <mergeCell ref="G9:G13"/>
    <mergeCell ref="B4:C13"/>
    <mergeCell ref="F9:F13"/>
    <mergeCell ref="A15:H15"/>
  </mergeCells>
  <printOptions horizontalCentered="1"/>
  <pageMargins left="0.7874015748031497" right="0.7874015748031497" top="0.5905511811023622" bottom="0.7874015748031497" header="0.5118110236220472" footer="0.5118110236220472"/>
  <pageSetup horizontalDpi="600" verticalDpi="600" orientation="portrait" scale="99" r:id="rId1"/>
  <headerFooter differentOddEven="1" alignWithMargins="0">
    <oddFooter>&amp;C10</oddFooter>
    <evenFooter>&amp;C11</evenFooter>
  </headerFooter>
  <colBreaks count="1" manualBreakCount="1">
    <brk id="8" max="65535" man="1"/>
  </colBreaks>
</worksheet>
</file>

<file path=xl/worksheets/sheet6.xml><?xml version="1.0" encoding="utf-8"?>
<worksheet xmlns="http://schemas.openxmlformats.org/spreadsheetml/2006/main" xmlns:r="http://schemas.openxmlformats.org/officeDocument/2006/relationships">
  <dimension ref="A1:R37"/>
  <sheetViews>
    <sheetView workbookViewId="0" topLeftCell="A1">
      <selection activeCell="A40" sqref="A40"/>
    </sheetView>
  </sheetViews>
  <sheetFormatPr defaultColWidth="9.140625" defaultRowHeight="12.75"/>
  <cols>
    <col min="1" max="1" width="3.7109375" style="223" customWidth="1"/>
    <col min="2" max="2" width="31.140625" style="52" customWidth="1"/>
    <col min="3" max="3" width="0.85546875" style="52" customWidth="1"/>
    <col min="4" max="15" width="10.57421875" style="52" customWidth="1"/>
    <col min="16" max="16" width="11.00390625" style="52" customWidth="1"/>
    <col min="17" max="17" width="4.8515625" style="226" customWidth="1"/>
    <col min="18" max="16384" width="9.140625" style="52" customWidth="1"/>
  </cols>
  <sheetData>
    <row r="1" spans="1:17" s="64" customFormat="1" ht="12" customHeight="1">
      <c r="A1" s="407"/>
      <c r="B1" s="407"/>
      <c r="C1" s="407"/>
      <c r="D1" s="407"/>
      <c r="E1" s="407"/>
      <c r="F1" s="407"/>
      <c r="G1" s="407"/>
      <c r="H1" s="407"/>
      <c r="I1" s="407"/>
      <c r="J1" s="407"/>
      <c r="K1" s="407" t="s">
        <v>54</v>
      </c>
      <c r="L1" s="407"/>
      <c r="M1" s="407"/>
      <c r="N1" s="407"/>
      <c r="O1" s="407"/>
      <c r="P1" s="407"/>
      <c r="Q1" s="407"/>
    </row>
    <row r="2" spans="1:17" s="66" customFormat="1" ht="12" customHeight="1">
      <c r="A2" s="393" t="s">
        <v>188</v>
      </c>
      <c r="B2" s="393"/>
      <c r="C2" s="393"/>
      <c r="D2" s="393"/>
      <c r="E2" s="393"/>
      <c r="F2" s="393"/>
      <c r="G2" s="393"/>
      <c r="H2" s="393"/>
      <c r="I2" s="394" t="s">
        <v>343</v>
      </c>
      <c r="J2" s="394"/>
      <c r="K2" s="394"/>
      <c r="L2" s="394"/>
      <c r="M2" s="394"/>
      <c r="N2" s="394"/>
      <c r="O2" s="394"/>
      <c r="P2" s="394"/>
      <c r="Q2" s="224"/>
    </row>
    <row r="3" spans="1:17" s="66" customFormat="1" ht="12" customHeight="1">
      <c r="A3" s="393" t="s">
        <v>361</v>
      </c>
      <c r="B3" s="393"/>
      <c r="C3" s="393"/>
      <c r="D3" s="393"/>
      <c r="E3" s="393"/>
      <c r="F3" s="393"/>
      <c r="G3" s="393"/>
      <c r="H3" s="393"/>
      <c r="I3" s="394" t="s">
        <v>391</v>
      </c>
      <c r="J3" s="394"/>
      <c r="K3" s="394"/>
      <c r="L3" s="394"/>
      <c r="M3" s="394"/>
      <c r="N3" s="394"/>
      <c r="O3" s="394"/>
      <c r="P3" s="394"/>
      <c r="Q3" s="394"/>
    </row>
    <row r="4" spans="1:17" s="66" customFormat="1" ht="12" customHeight="1">
      <c r="A4" s="84" t="s">
        <v>7</v>
      </c>
      <c r="B4" s="62" t="s">
        <v>7</v>
      </c>
      <c r="C4" s="62"/>
      <c r="D4" s="62" t="s">
        <v>7</v>
      </c>
      <c r="E4" s="393"/>
      <c r="F4" s="393"/>
      <c r="G4" s="393"/>
      <c r="H4" s="393"/>
      <c r="N4" s="62" t="s">
        <v>7</v>
      </c>
      <c r="O4" s="62" t="s">
        <v>7</v>
      </c>
      <c r="P4" s="62" t="s">
        <v>7</v>
      </c>
      <c r="Q4" s="225" t="s">
        <v>7</v>
      </c>
    </row>
    <row r="5" spans="1:18" s="66" customFormat="1" ht="12" customHeight="1">
      <c r="A5" s="84" t="s">
        <v>7</v>
      </c>
      <c r="B5" s="62" t="s">
        <v>7</v>
      </c>
      <c r="C5" s="62"/>
      <c r="D5" s="62" t="s">
        <v>7</v>
      </c>
      <c r="E5" s="62" t="s">
        <v>7</v>
      </c>
      <c r="F5" s="62" t="s">
        <v>7</v>
      </c>
      <c r="G5" s="62" t="s">
        <v>7</v>
      </c>
      <c r="H5" s="71" t="s">
        <v>2</v>
      </c>
      <c r="I5" s="80" t="s">
        <v>41</v>
      </c>
      <c r="J5" s="80" t="s">
        <v>7</v>
      </c>
      <c r="L5" s="62" t="s">
        <v>7</v>
      </c>
      <c r="M5" s="62" t="s">
        <v>7</v>
      </c>
      <c r="N5" s="62" t="s">
        <v>7</v>
      </c>
      <c r="O5" s="62" t="s">
        <v>7</v>
      </c>
      <c r="P5" s="62" t="s">
        <v>7</v>
      </c>
      <c r="Q5" s="225" t="s">
        <v>7</v>
      </c>
      <c r="R5" s="67"/>
    </row>
    <row r="6" spans="1:18" ht="12" customHeight="1">
      <c r="A6" s="33" t="s">
        <v>7</v>
      </c>
      <c r="B6" s="351" t="s">
        <v>314</v>
      </c>
      <c r="C6" s="387"/>
      <c r="D6" s="53" t="s">
        <v>7</v>
      </c>
      <c r="E6" s="356" t="s">
        <v>260</v>
      </c>
      <c r="F6" s="341"/>
      <c r="G6" s="341"/>
      <c r="H6" s="402" t="s">
        <v>263</v>
      </c>
      <c r="I6" s="397" t="s">
        <v>262</v>
      </c>
      <c r="J6" s="398"/>
      <c r="K6" s="75" t="s">
        <v>7</v>
      </c>
      <c r="L6" s="395" t="s">
        <v>259</v>
      </c>
      <c r="M6" s="341"/>
      <c r="N6" s="342"/>
      <c r="O6" s="54" t="s">
        <v>7</v>
      </c>
      <c r="P6" s="54" t="s">
        <v>7</v>
      </c>
      <c r="Q6" s="180" t="s">
        <v>7</v>
      </c>
      <c r="R6" s="65"/>
    </row>
    <row r="7" spans="1:18" ht="15.75" customHeight="1">
      <c r="A7" s="61" t="s">
        <v>7</v>
      </c>
      <c r="B7" s="353"/>
      <c r="C7" s="371"/>
      <c r="D7" s="49" t="s">
        <v>7</v>
      </c>
      <c r="E7" s="357"/>
      <c r="F7" s="343"/>
      <c r="G7" s="343"/>
      <c r="H7" s="403"/>
      <c r="I7" s="337"/>
      <c r="J7" s="399"/>
      <c r="K7" s="76" t="s">
        <v>7</v>
      </c>
      <c r="L7" s="353"/>
      <c r="M7" s="343"/>
      <c r="N7" s="344"/>
      <c r="O7" s="36" t="s">
        <v>170</v>
      </c>
      <c r="P7" s="55" t="s">
        <v>7</v>
      </c>
      <c r="Q7" s="181" t="s">
        <v>7</v>
      </c>
      <c r="R7" s="65"/>
    </row>
    <row r="8" spans="1:18" ht="18" customHeight="1">
      <c r="A8" s="61" t="s">
        <v>7</v>
      </c>
      <c r="B8" s="353"/>
      <c r="C8" s="371"/>
      <c r="D8" s="49" t="s">
        <v>7</v>
      </c>
      <c r="E8" s="362"/>
      <c r="F8" s="345"/>
      <c r="G8" s="345"/>
      <c r="H8" s="404"/>
      <c r="I8" s="400"/>
      <c r="J8" s="401"/>
      <c r="K8" s="76" t="s">
        <v>7</v>
      </c>
      <c r="L8" s="396"/>
      <c r="M8" s="345"/>
      <c r="N8" s="346"/>
      <c r="O8" s="36" t="s">
        <v>171</v>
      </c>
      <c r="P8" s="55" t="s">
        <v>7</v>
      </c>
      <c r="Q8" s="181" t="s">
        <v>7</v>
      </c>
      <c r="R8" s="65"/>
    </row>
    <row r="9" spans="1:18" ht="14.25" customHeight="1">
      <c r="A9" s="61" t="s">
        <v>7</v>
      </c>
      <c r="B9" s="353"/>
      <c r="C9" s="371"/>
      <c r="E9" s="54" t="s">
        <v>7</v>
      </c>
      <c r="F9" s="356" t="s">
        <v>173</v>
      </c>
      <c r="G9" s="341"/>
      <c r="H9" s="395" t="s">
        <v>4</v>
      </c>
      <c r="I9" s="352" t="s">
        <v>173</v>
      </c>
      <c r="J9" s="387"/>
      <c r="L9" s="113" t="s">
        <v>7</v>
      </c>
      <c r="M9" s="356" t="s">
        <v>173</v>
      </c>
      <c r="N9" s="342"/>
      <c r="O9" s="36" t="s">
        <v>129</v>
      </c>
      <c r="P9" s="36" t="s">
        <v>174</v>
      </c>
      <c r="Q9" s="181" t="s">
        <v>7</v>
      </c>
      <c r="R9" s="65"/>
    </row>
    <row r="10" spans="1:18" ht="18" customHeight="1">
      <c r="A10" s="74" t="s">
        <v>175</v>
      </c>
      <c r="B10" s="353"/>
      <c r="C10" s="371"/>
      <c r="D10" s="57" t="s">
        <v>172</v>
      </c>
      <c r="E10" s="55" t="s">
        <v>7</v>
      </c>
      <c r="F10" s="362"/>
      <c r="G10" s="345"/>
      <c r="H10" s="353"/>
      <c r="I10" s="355"/>
      <c r="J10" s="388"/>
      <c r="K10" s="77" t="s">
        <v>170</v>
      </c>
      <c r="L10" s="49" t="s">
        <v>7</v>
      </c>
      <c r="M10" s="362"/>
      <c r="N10" s="346"/>
      <c r="O10" s="36" t="s">
        <v>178</v>
      </c>
      <c r="P10" s="36" t="s">
        <v>172</v>
      </c>
      <c r="Q10" s="181" t="s">
        <v>175</v>
      </c>
      <c r="R10" s="65"/>
    </row>
    <row r="11" spans="1:18" ht="14.25" customHeight="1">
      <c r="A11" s="74" t="s">
        <v>179</v>
      </c>
      <c r="B11" s="353"/>
      <c r="C11" s="371"/>
      <c r="D11" s="57" t="s">
        <v>176</v>
      </c>
      <c r="E11" s="55" t="s">
        <v>7</v>
      </c>
      <c r="F11" s="338" t="s">
        <v>273</v>
      </c>
      <c r="G11" s="389" t="s">
        <v>298</v>
      </c>
      <c r="H11" s="353"/>
      <c r="I11" s="387" t="s">
        <v>261</v>
      </c>
      <c r="J11" s="385" t="s">
        <v>299</v>
      </c>
      <c r="K11" s="77" t="s">
        <v>177</v>
      </c>
      <c r="L11" s="49" t="s">
        <v>7</v>
      </c>
      <c r="M11" s="338" t="s">
        <v>264</v>
      </c>
      <c r="N11" s="338" t="s">
        <v>265</v>
      </c>
      <c r="O11" s="36" t="s">
        <v>180</v>
      </c>
      <c r="P11" s="36" t="s">
        <v>176</v>
      </c>
      <c r="Q11" s="181" t="s">
        <v>179</v>
      </c>
      <c r="R11" s="65"/>
    </row>
    <row r="12" spans="1:17" ht="15" customHeight="1">
      <c r="A12" s="61" t="s">
        <v>7</v>
      </c>
      <c r="B12" s="353"/>
      <c r="C12" s="371"/>
      <c r="D12" s="57" t="s">
        <v>5</v>
      </c>
      <c r="E12" s="36" t="s">
        <v>4</v>
      </c>
      <c r="F12" s="339"/>
      <c r="G12" s="390"/>
      <c r="H12" s="353"/>
      <c r="I12" s="371"/>
      <c r="J12" s="383"/>
      <c r="K12" s="77" t="s">
        <v>5</v>
      </c>
      <c r="L12" s="57" t="s">
        <v>4</v>
      </c>
      <c r="M12" s="339"/>
      <c r="N12" s="339"/>
      <c r="O12" s="36" t="s">
        <v>181</v>
      </c>
      <c r="P12" s="36" t="s">
        <v>5</v>
      </c>
      <c r="Q12" s="181" t="s">
        <v>7</v>
      </c>
    </row>
    <row r="13" spans="1:17" ht="13.5" customHeight="1">
      <c r="A13" s="61" t="s">
        <v>7</v>
      </c>
      <c r="B13" s="353"/>
      <c r="C13" s="371"/>
      <c r="D13" s="49" t="s">
        <v>7</v>
      </c>
      <c r="E13" s="55" t="s">
        <v>7</v>
      </c>
      <c r="F13" s="339"/>
      <c r="G13" s="390"/>
      <c r="H13" s="353"/>
      <c r="I13" s="371"/>
      <c r="J13" s="383"/>
      <c r="K13" s="76" t="s">
        <v>7</v>
      </c>
      <c r="L13" s="49" t="s">
        <v>7</v>
      </c>
      <c r="M13" s="339"/>
      <c r="N13" s="339"/>
      <c r="O13" s="36" t="s">
        <v>182</v>
      </c>
      <c r="P13" s="55" t="s">
        <v>7</v>
      </c>
      <c r="Q13" s="181" t="s">
        <v>7</v>
      </c>
    </row>
    <row r="14" spans="1:17" ht="18.75" customHeight="1">
      <c r="A14" s="61" t="s">
        <v>7</v>
      </c>
      <c r="B14" s="353"/>
      <c r="C14" s="371"/>
      <c r="D14" s="49" t="s">
        <v>7</v>
      </c>
      <c r="E14" s="55" t="s">
        <v>7</v>
      </c>
      <c r="F14" s="339"/>
      <c r="G14" s="390"/>
      <c r="H14" s="353"/>
      <c r="I14" s="371"/>
      <c r="J14" s="383"/>
      <c r="K14" s="76" t="s">
        <v>7</v>
      </c>
      <c r="L14" s="49" t="s">
        <v>7</v>
      </c>
      <c r="M14" s="339"/>
      <c r="N14" s="339"/>
      <c r="O14" s="36" t="s">
        <v>183</v>
      </c>
      <c r="P14" s="55" t="s">
        <v>7</v>
      </c>
      <c r="Q14" s="181" t="s">
        <v>7</v>
      </c>
    </row>
    <row r="15" spans="1:17" ht="16.5" customHeight="1">
      <c r="A15" s="61" t="s">
        <v>7</v>
      </c>
      <c r="B15" s="354"/>
      <c r="C15" s="388"/>
      <c r="D15" s="49" t="s">
        <v>7</v>
      </c>
      <c r="E15" s="55" t="s">
        <v>7</v>
      </c>
      <c r="F15" s="340"/>
      <c r="G15" s="391"/>
      <c r="H15" s="354"/>
      <c r="I15" s="388"/>
      <c r="J15" s="384"/>
      <c r="K15" s="78" t="s">
        <v>7</v>
      </c>
      <c r="L15" s="49" t="s">
        <v>7</v>
      </c>
      <c r="M15" s="340"/>
      <c r="N15" s="340"/>
      <c r="O15" s="55" t="s">
        <v>7</v>
      </c>
      <c r="P15" s="55" t="s">
        <v>7</v>
      </c>
      <c r="Q15" s="181" t="s">
        <v>7</v>
      </c>
    </row>
    <row r="16" spans="1:17" ht="12" customHeight="1">
      <c r="A16" s="41" t="s">
        <v>7</v>
      </c>
      <c r="B16" s="61" t="s">
        <v>7</v>
      </c>
      <c r="C16" s="61"/>
      <c r="D16" s="33" t="s">
        <v>7</v>
      </c>
      <c r="E16" s="33" t="s">
        <v>7</v>
      </c>
      <c r="F16" s="33" t="s">
        <v>7</v>
      </c>
      <c r="G16" s="33" t="s">
        <v>7</v>
      </c>
      <c r="H16" s="61" t="s">
        <v>7</v>
      </c>
      <c r="I16" s="61" t="s">
        <v>7</v>
      </c>
      <c r="J16" s="61" t="s">
        <v>7</v>
      </c>
      <c r="K16" s="74" t="s">
        <v>7</v>
      </c>
      <c r="L16" s="33" t="s">
        <v>7</v>
      </c>
      <c r="M16" s="33" t="s">
        <v>7</v>
      </c>
      <c r="N16" s="33" t="s">
        <v>7</v>
      </c>
      <c r="O16" s="33" t="s">
        <v>7</v>
      </c>
      <c r="P16" s="33" t="s">
        <v>7</v>
      </c>
      <c r="Q16" s="182" t="s">
        <v>7</v>
      </c>
    </row>
    <row r="17" spans="1:17" s="79" customFormat="1" ht="12" customHeight="1">
      <c r="A17" s="367" t="s">
        <v>378</v>
      </c>
      <c r="B17" s="367"/>
      <c r="C17" s="367"/>
      <c r="D17" s="367"/>
      <c r="E17" s="367"/>
      <c r="F17" s="367"/>
      <c r="G17" s="367"/>
      <c r="H17" s="367"/>
      <c r="I17" s="367" t="s">
        <v>378</v>
      </c>
      <c r="J17" s="367"/>
      <c r="K17" s="367"/>
      <c r="L17" s="367"/>
      <c r="M17" s="367"/>
      <c r="N17" s="367"/>
      <c r="O17" s="367"/>
      <c r="P17" s="367"/>
      <c r="Q17" s="367"/>
    </row>
    <row r="18" spans="1:17" ht="12" customHeight="1">
      <c r="A18" s="74"/>
      <c r="B18" s="61"/>
      <c r="C18" s="61"/>
      <c r="D18" s="61"/>
      <c r="E18" s="61"/>
      <c r="F18" s="61"/>
      <c r="G18" s="61"/>
      <c r="H18" s="61"/>
      <c r="I18" s="61"/>
      <c r="J18" s="61"/>
      <c r="K18" s="74"/>
      <c r="L18" s="61"/>
      <c r="M18" s="61"/>
      <c r="N18" s="61"/>
      <c r="O18" s="61"/>
      <c r="P18" s="61"/>
      <c r="Q18" s="158"/>
    </row>
    <row r="19" spans="1:17" ht="13.5" customHeight="1">
      <c r="A19" s="42" t="s">
        <v>42</v>
      </c>
      <c r="B19" s="171" t="s">
        <v>247</v>
      </c>
      <c r="C19" s="171"/>
      <c r="D19" s="303">
        <v>99275712</v>
      </c>
      <c r="E19" s="304">
        <v>89712836</v>
      </c>
      <c r="F19" s="304">
        <v>67359223</v>
      </c>
      <c r="G19" s="304">
        <v>22353613</v>
      </c>
      <c r="H19" s="304">
        <v>9562876</v>
      </c>
      <c r="I19" s="304">
        <v>9401869</v>
      </c>
      <c r="J19" s="304">
        <v>161007</v>
      </c>
      <c r="K19" s="304">
        <v>5633562</v>
      </c>
      <c r="L19" s="304">
        <v>5458499</v>
      </c>
      <c r="M19" s="304">
        <v>2129079</v>
      </c>
      <c r="N19" s="304">
        <v>3329420</v>
      </c>
      <c r="O19" s="304">
        <v>175063</v>
      </c>
      <c r="P19" s="304">
        <v>93642150</v>
      </c>
      <c r="Q19" s="42" t="s">
        <v>42</v>
      </c>
    </row>
    <row r="20" spans="1:17" ht="12" customHeight="1">
      <c r="A20" s="42" t="s">
        <v>43</v>
      </c>
      <c r="B20" s="171" t="s">
        <v>246</v>
      </c>
      <c r="C20" s="171"/>
      <c r="D20" s="313">
        <v>1448263</v>
      </c>
      <c r="E20" s="311">
        <v>647093</v>
      </c>
      <c r="F20" s="311">
        <v>633545</v>
      </c>
      <c r="G20" s="311">
        <v>13548</v>
      </c>
      <c r="H20" s="311">
        <v>801170</v>
      </c>
      <c r="I20" s="311">
        <v>801170</v>
      </c>
      <c r="J20" s="311" t="s">
        <v>311</v>
      </c>
      <c r="K20" s="311">
        <v>74200</v>
      </c>
      <c r="L20" s="311">
        <v>74200</v>
      </c>
      <c r="M20" s="311">
        <v>38071</v>
      </c>
      <c r="N20" s="311">
        <v>36129</v>
      </c>
      <c r="O20" s="311" t="s">
        <v>311</v>
      </c>
      <c r="P20" s="311">
        <v>1374063</v>
      </c>
      <c r="Q20" s="42" t="s">
        <v>43</v>
      </c>
    </row>
    <row r="21" spans="1:17" ht="14.25" customHeight="1">
      <c r="A21" s="42" t="s">
        <v>44</v>
      </c>
      <c r="B21" s="171" t="s">
        <v>241</v>
      </c>
      <c r="C21" s="171"/>
      <c r="D21" s="313">
        <v>950903</v>
      </c>
      <c r="E21" s="311">
        <v>536977</v>
      </c>
      <c r="F21" s="311">
        <v>500828</v>
      </c>
      <c r="G21" s="311">
        <v>36149</v>
      </c>
      <c r="H21" s="311">
        <v>413926</v>
      </c>
      <c r="I21" s="311">
        <v>408176</v>
      </c>
      <c r="J21" s="311">
        <v>5750</v>
      </c>
      <c r="K21" s="310">
        <v>123274</v>
      </c>
      <c r="L21" s="310">
        <v>99176</v>
      </c>
      <c r="M21" s="310">
        <v>2844</v>
      </c>
      <c r="N21" s="310">
        <v>96332</v>
      </c>
      <c r="O21" s="310">
        <v>24098</v>
      </c>
      <c r="P21" s="311">
        <v>827629</v>
      </c>
      <c r="Q21" s="42" t="s">
        <v>44</v>
      </c>
    </row>
    <row r="22" spans="1:17" ht="12" customHeight="1">
      <c r="A22" s="42" t="s">
        <v>7</v>
      </c>
      <c r="B22" s="61" t="s">
        <v>287</v>
      </c>
      <c r="C22" s="61"/>
      <c r="D22" s="316"/>
      <c r="Q22" s="42" t="s">
        <v>7</v>
      </c>
    </row>
    <row r="23" spans="1:17" ht="12" customHeight="1">
      <c r="A23" s="42" t="s">
        <v>45</v>
      </c>
      <c r="B23" s="171" t="s">
        <v>252</v>
      </c>
      <c r="C23" s="171"/>
      <c r="D23" s="322" t="s">
        <v>311</v>
      </c>
      <c r="E23" s="323" t="s">
        <v>311</v>
      </c>
      <c r="F23" s="323" t="s">
        <v>311</v>
      </c>
      <c r="G23" s="323" t="s">
        <v>311</v>
      </c>
      <c r="H23" s="323" t="s">
        <v>311</v>
      </c>
      <c r="I23" s="323" t="s">
        <v>311</v>
      </c>
      <c r="J23" s="323" t="s">
        <v>311</v>
      </c>
      <c r="K23" s="323" t="s">
        <v>311</v>
      </c>
      <c r="L23" s="323" t="s">
        <v>311</v>
      </c>
      <c r="M23" s="323" t="s">
        <v>311</v>
      </c>
      <c r="N23" s="323" t="s">
        <v>311</v>
      </c>
      <c r="O23" s="323" t="s">
        <v>311</v>
      </c>
      <c r="P23" s="323" t="s">
        <v>311</v>
      </c>
      <c r="Q23" s="42"/>
    </row>
    <row r="24" spans="1:17" ht="12" customHeight="1">
      <c r="A24" s="42" t="s">
        <v>46</v>
      </c>
      <c r="B24" s="171" t="s">
        <v>248</v>
      </c>
      <c r="C24" s="171"/>
      <c r="D24" s="313">
        <v>2083098545</v>
      </c>
      <c r="E24" s="311">
        <v>1268470804</v>
      </c>
      <c r="F24" s="311">
        <v>934910000</v>
      </c>
      <c r="G24" s="311">
        <v>333560804</v>
      </c>
      <c r="H24" s="311">
        <v>814627741</v>
      </c>
      <c r="I24" s="311">
        <v>748118565</v>
      </c>
      <c r="J24" s="311">
        <v>66509176</v>
      </c>
      <c r="K24" s="310">
        <v>177181095</v>
      </c>
      <c r="L24" s="310">
        <v>171755513</v>
      </c>
      <c r="M24" s="310">
        <v>139768661</v>
      </c>
      <c r="N24" s="310">
        <v>31986852</v>
      </c>
      <c r="O24" s="310">
        <v>5425582</v>
      </c>
      <c r="P24" s="311">
        <v>1905917450</v>
      </c>
      <c r="Q24" s="42" t="s">
        <v>46</v>
      </c>
    </row>
    <row r="25" spans="1:17" ht="12" customHeight="1">
      <c r="A25" s="42" t="s">
        <v>7</v>
      </c>
      <c r="B25" s="61" t="s">
        <v>295</v>
      </c>
      <c r="C25" s="61"/>
      <c r="D25" s="316"/>
      <c r="Q25" s="42" t="s">
        <v>7</v>
      </c>
    </row>
    <row r="26" spans="1:17" ht="12" customHeight="1">
      <c r="A26" s="42" t="s">
        <v>47</v>
      </c>
      <c r="B26" s="171" t="s">
        <v>294</v>
      </c>
      <c r="C26" s="171"/>
      <c r="D26" s="313">
        <v>116191171</v>
      </c>
      <c r="E26" s="311">
        <v>82140649</v>
      </c>
      <c r="F26" s="311">
        <v>60208914</v>
      </c>
      <c r="G26" s="311">
        <v>21931735</v>
      </c>
      <c r="H26" s="311">
        <v>34050522</v>
      </c>
      <c r="I26" s="311">
        <v>32544738</v>
      </c>
      <c r="J26" s="311">
        <v>1505784</v>
      </c>
      <c r="K26" s="311">
        <v>17224680</v>
      </c>
      <c r="L26" s="311">
        <v>16926304</v>
      </c>
      <c r="M26" s="311">
        <v>13806274</v>
      </c>
      <c r="N26" s="311">
        <v>3120030</v>
      </c>
      <c r="O26" s="311">
        <v>298376</v>
      </c>
      <c r="P26" s="311">
        <v>98966491</v>
      </c>
      <c r="Q26" s="42" t="s">
        <v>47</v>
      </c>
    </row>
    <row r="27" spans="1:17" ht="12" customHeight="1">
      <c r="A27" s="42" t="s">
        <v>48</v>
      </c>
      <c r="B27" s="61" t="s">
        <v>186</v>
      </c>
      <c r="C27" s="61"/>
      <c r="D27" s="313">
        <v>900102</v>
      </c>
      <c r="E27" s="311">
        <v>799391</v>
      </c>
      <c r="F27" s="311">
        <v>798202</v>
      </c>
      <c r="G27" s="311">
        <v>1189</v>
      </c>
      <c r="H27" s="311">
        <v>100711</v>
      </c>
      <c r="I27" s="311">
        <v>100711</v>
      </c>
      <c r="J27" s="311" t="s">
        <v>311</v>
      </c>
      <c r="K27" s="311">
        <v>15045</v>
      </c>
      <c r="L27" s="311">
        <v>15045</v>
      </c>
      <c r="M27" s="311">
        <v>540</v>
      </c>
      <c r="N27" s="311">
        <v>14505</v>
      </c>
      <c r="O27" s="311" t="s">
        <v>311</v>
      </c>
      <c r="P27" s="311">
        <v>885057</v>
      </c>
      <c r="Q27" s="42" t="s">
        <v>48</v>
      </c>
    </row>
    <row r="28" spans="1:4" ht="14.25" customHeight="1">
      <c r="A28" s="226"/>
      <c r="B28" s="61" t="s">
        <v>187</v>
      </c>
      <c r="C28" s="61"/>
      <c r="D28" s="316"/>
    </row>
    <row r="29" spans="1:17" ht="12" customHeight="1">
      <c r="A29" s="42" t="s">
        <v>49</v>
      </c>
      <c r="B29" s="171" t="s">
        <v>253</v>
      </c>
      <c r="C29" s="171"/>
      <c r="D29" s="322" t="s">
        <v>311</v>
      </c>
      <c r="E29" s="323" t="s">
        <v>311</v>
      </c>
      <c r="F29" s="323" t="s">
        <v>311</v>
      </c>
      <c r="G29" s="323" t="s">
        <v>311</v>
      </c>
      <c r="H29" s="323" t="s">
        <v>311</v>
      </c>
      <c r="I29" s="323" t="s">
        <v>311</v>
      </c>
      <c r="J29" s="323" t="s">
        <v>311</v>
      </c>
      <c r="K29" s="323" t="s">
        <v>311</v>
      </c>
      <c r="L29" s="323" t="s">
        <v>311</v>
      </c>
      <c r="M29" s="323" t="s">
        <v>311</v>
      </c>
      <c r="N29" s="323" t="s">
        <v>311</v>
      </c>
      <c r="O29" s="323" t="s">
        <v>311</v>
      </c>
      <c r="P29" s="323" t="s">
        <v>311</v>
      </c>
      <c r="Q29" s="42" t="s">
        <v>49</v>
      </c>
    </row>
    <row r="30" spans="1:17" s="223" customFormat="1" ht="12" customHeight="1">
      <c r="A30" s="42" t="s">
        <v>50</v>
      </c>
      <c r="B30" s="171" t="s">
        <v>249</v>
      </c>
      <c r="C30" s="171"/>
      <c r="D30" s="314" t="s">
        <v>311</v>
      </c>
      <c r="E30" s="312" t="s">
        <v>311</v>
      </c>
      <c r="F30" s="312" t="s">
        <v>311</v>
      </c>
      <c r="G30" s="312" t="s">
        <v>311</v>
      </c>
      <c r="H30" s="312" t="s">
        <v>311</v>
      </c>
      <c r="I30" s="312" t="s">
        <v>311</v>
      </c>
      <c r="J30" s="312" t="s">
        <v>311</v>
      </c>
      <c r="K30" s="312" t="s">
        <v>311</v>
      </c>
      <c r="L30" s="312" t="s">
        <v>311</v>
      </c>
      <c r="M30" s="312" t="s">
        <v>311</v>
      </c>
      <c r="N30" s="312" t="s">
        <v>311</v>
      </c>
      <c r="O30" s="312" t="s">
        <v>311</v>
      </c>
      <c r="P30" s="312" t="s">
        <v>311</v>
      </c>
      <c r="Q30" s="42" t="s">
        <v>50</v>
      </c>
    </row>
    <row r="31" spans="1:17" ht="12" customHeight="1">
      <c r="A31" s="42" t="s">
        <v>51</v>
      </c>
      <c r="B31" s="171" t="s">
        <v>250</v>
      </c>
      <c r="C31" s="171"/>
      <c r="D31" s="313">
        <v>103166</v>
      </c>
      <c r="E31" s="311">
        <v>102301</v>
      </c>
      <c r="F31" s="311">
        <v>82603</v>
      </c>
      <c r="G31" s="311">
        <v>19698</v>
      </c>
      <c r="H31" s="311">
        <v>865</v>
      </c>
      <c r="I31" s="311">
        <v>865</v>
      </c>
      <c r="J31" s="311" t="s">
        <v>311</v>
      </c>
      <c r="K31" s="311">
        <v>48798</v>
      </c>
      <c r="L31" s="311">
        <v>43888</v>
      </c>
      <c r="M31" s="311">
        <v>24971</v>
      </c>
      <c r="N31" s="311">
        <v>18917</v>
      </c>
      <c r="O31" s="311">
        <v>4910</v>
      </c>
      <c r="P31" s="311">
        <v>54368</v>
      </c>
      <c r="Q31" s="42" t="s">
        <v>51</v>
      </c>
    </row>
    <row r="32" spans="1:17" s="70" customFormat="1" ht="12" customHeight="1">
      <c r="A32" s="42" t="s">
        <v>52</v>
      </c>
      <c r="B32" s="114" t="s">
        <v>242</v>
      </c>
      <c r="C32" s="114"/>
      <c r="D32" s="314">
        <v>2185776691</v>
      </c>
      <c r="E32" s="312">
        <v>1360269402</v>
      </c>
      <c r="F32" s="312">
        <v>1004284401</v>
      </c>
      <c r="G32" s="312">
        <v>355985001</v>
      </c>
      <c r="H32" s="312">
        <v>825507289</v>
      </c>
      <c r="I32" s="312">
        <v>758831356</v>
      </c>
      <c r="J32" s="312">
        <v>66675933</v>
      </c>
      <c r="K32" s="312">
        <v>183075974</v>
      </c>
      <c r="L32" s="312">
        <v>177446321</v>
      </c>
      <c r="M32" s="312">
        <v>141964166</v>
      </c>
      <c r="N32" s="312">
        <v>35482155</v>
      </c>
      <c r="O32" s="312">
        <v>5629653</v>
      </c>
      <c r="P32" s="312">
        <v>2002700717</v>
      </c>
      <c r="Q32" s="42" t="s">
        <v>52</v>
      </c>
    </row>
    <row r="33" spans="1:17" ht="15" customHeight="1">
      <c r="A33" s="42" t="s">
        <v>53</v>
      </c>
      <c r="B33" s="171" t="s">
        <v>251</v>
      </c>
      <c r="C33" s="171"/>
      <c r="D33" s="313">
        <v>351318</v>
      </c>
      <c r="E33" s="311">
        <v>351318</v>
      </c>
      <c r="F33" s="311">
        <v>351318</v>
      </c>
      <c r="G33" s="311" t="s">
        <v>311</v>
      </c>
      <c r="H33" s="311" t="s">
        <v>311</v>
      </c>
      <c r="I33" s="311" t="s">
        <v>311</v>
      </c>
      <c r="J33" s="311" t="s">
        <v>311</v>
      </c>
      <c r="K33" s="311" t="s">
        <v>311</v>
      </c>
      <c r="L33" s="311" t="s">
        <v>311</v>
      </c>
      <c r="M33" s="311" t="s">
        <v>311</v>
      </c>
      <c r="N33" s="311" t="s">
        <v>311</v>
      </c>
      <c r="O33" s="311" t="s">
        <v>311</v>
      </c>
      <c r="P33" s="311">
        <v>351318</v>
      </c>
      <c r="Q33" s="42" t="s">
        <v>53</v>
      </c>
    </row>
    <row r="34" spans="1:17" s="70" customFormat="1" ht="12" customHeight="1">
      <c r="A34" s="42" t="s">
        <v>184</v>
      </c>
      <c r="B34" s="114" t="s">
        <v>0</v>
      </c>
      <c r="C34" s="114"/>
      <c r="D34" s="314">
        <v>2186128009</v>
      </c>
      <c r="E34" s="312">
        <v>1360620720</v>
      </c>
      <c r="F34" s="312">
        <v>1004635719</v>
      </c>
      <c r="G34" s="312">
        <v>355985001</v>
      </c>
      <c r="H34" s="312">
        <v>825507289</v>
      </c>
      <c r="I34" s="312">
        <v>758831356</v>
      </c>
      <c r="J34" s="312">
        <v>66675933</v>
      </c>
      <c r="K34" s="312">
        <v>183075974</v>
      </c>
      <c r="L34" s="312">
        <v>177446321</v>
      </c>
      <c r="M34" s="312">
        <v>141964166</v>
      </c>
      <c r="N34" s="312">
        <v>35482155</v>
      </c>
      <c r="O34" s="312">
        <v>5629653</v>
      </c>
      <c r="P34" s="312">
        <v>2003052035</v>
      </c>
      <c r="Q34" s="42" t="s">
        <v>184</v>
      </c>
    </row>
    <row r="35" spans="1:17" s="70" customFormat="1" ht="12" customHeight="1">
      <c r="A35" s="158"/>
      <c r="B35" s="114"/>
      <c r="C35" s="114"/>
      <c r="Q35" s="42"/>
    </row>
    <row r="36" spans="1:3" ht="9">
      <c r="A36" s="386" t="s">
        <v>39</v>
      </c>
      <c r="B36" s="386"/>
      <c r="C36" s="175"/>
    </row>
    <row r="37" spans="1:11" ht="9">
      <c r="A37" s="333" t="s">
        <v>189</v>
      </c>
      <c r="B37" s="333"/>
      <c r="C37" s="333"/>
      <c r="D37" s="333"/>
      <c r="E37" s="333"/>
      <c r="F37" s="333"/>
      <c r="G37" s="333"/>
      <c r="H37" s="333"/>
      <c r="I37" s="333"/>
      <c r="J37" s="333"/>
      <c r="K37" s="333"/>
    </row>
    <row r="62" ht="8.25" customHeight="1"/>
    <row r="63" ht="9" hidden="1"/>
  </sheetData>
  <sheetProtection/>
  <mergeCells count="26">
    <mergeCell ref="I6:J8"/>
    <mergeCell ref="H6:H8"/>
    <mergeCell ref="E6:G8"/>
    <mergeCell ref="M9:N10"/>
    <mergeCell ref="J11:J15"/>
    <mergeCell ref="G11:G15"/>
    <mergeCell ref="M11:M15"/>
    <mergeCell ref="F9:G10"/>
    <mergeCell ref="I9:J10"/>
    <mergeCell ref="A1:H1"/>
    <mergeCell ref="I1:Q1"/>
    <mergeCell ref="E4:H4"/>
    <mergeCell ref="A2:H2"/>
    <mergeCell ref="I2:P2"/>
    <mergeCell ref="A3:H3"/>
    <mergeCell ref="I3:Q3"/>
    <mergeCell ref="A36:B36"/>
    <mergeCell ref="A37:K37"/>
    <mergeCell ref="A17:H17"/>
    <mergeCell ref="I17:Q17"/>
    <mergeCell ref="N11:N15"/>
    <mergeCell ref="H9:H15"/>
    <mergeCell ref="B6:C15"/>
    <mergeCell ref="L6:N8"/>
    <mergeCell ref="F11:F15"/>
    <mergeCell ref="I11:I15"/>
  </mergeCells>
  <printOptions horizontalCentered="1"/>
  <pageMargins left="0.7874015748031497" right="0.7874015748031497" top="0.5905511811023622" bottom="0.7874015748031497" header="0.5118110236220472" footer="0.5118110236220472"/>
  <pageSetup horizontalDpi="600" verticalDpi="600" orientation="portrait" r:id="rId1"/>
  <headerFooter differentOddEven="1" alignWithMargins="0">
    <oddFooter>&amp;C12</oddFooter>
    <evenFooter>&amp;C13</evenFooter>
  </headerFooter>
</worksheet>
</file>

<file path=xl/worksheets/sheet7.xml><?xml version="1.0" encoding="utf-8"?>
<worksheet xmlns="http://schemas.openxmlformats.org/spreadsheetml/2006/main" xmlns:r="http://schemas.openxmlformats.org/officeDocument/2006/relationships">
  <dimension ref="A1:N97"/>
  <sheetViews>
    <sheetView zoomScaleSheetLayoutView="100" workbookViewId="0" topLeftCell="A1">
      <selection activeCell="A82" sqref="A82"/>
    </sheetView>
  </sheetViews>
  <sheetFormatPr defaultColWidth="9.140625" defaultRowHeight="12.75"/>
  <cols>
    <col min="1" max="1" width="3.7109375" style="198" customWidth="1"/>
    <col min="2" max="2" width="31.00390625" style="4" customWidth="1"/>
    <col min="3" max="3" width="0.85546875" style="4" customWidth="1"/>
    <col min="4" max="4" width="16.00390625" style="4" customWidth="1"/>
    <col min="5" max="7" width="16.8515625" style="4" customWidth="1"/>
    <col min="8" max="9" width="16.28125" style="4" customWidth="1"/>
    <col min="10" max="10" width="16.421875" style="4" customWidth="1"/>
    <col min="11" max="11" width="16.8515625" style="4" customWidth="1"/>
    <col min="12" max="12" width="16.00390625" style="4" customWidth="1"/>
    <col min="13" max="13" width="4.140625" style="228" customWidth="1"/>
    <col min="14" max="16384" width="9.140625" style="4" customWidth="1"/>
  </cols>
  <sheetData>
    <row r="1" spans="1:13" ht="3" customHeight="1">
      <c r="A1" s="407"/>
      <c r="B1" s="407"/>
      <c r="C1" s="407"/>
      <c r="D1" s="407"/>
      <c r="E1" s="407"/>
      <c r="F1" s="407"/>
      <c r="G1" s="407"/>
      <c r="H1" s="407"/>
      <c r="I1" s="407"/>
      <c r="J1" s="407"/>
      <c r="K1" s="407"/>
      <c r="L1" s="407"/>
      <c r="M1" s="407"/>
    </row>
    <row r="2" spans="1:13" ht="12" customHeight="1">
      <c r="A2" s="60"/>
      <c r="B2" s="50"/>
      <c r="C2" s="50"/>
      <c r="D2" s="50"/>
      <c r="E2" s="393" t="s">
        <v>191</v>
      </c>
      <c r="F2" s="393"/>
      <c r="G2" s="394" t="s">
        <v>192</v>
      </c>
      <c r="H2" s="394"/>
      <c r="K2" s="394"/>
      <c r="L2" s="394"/>
      <c r="M2" s="225" t="s">
        <v>7</v>
      </c>
    </row>
    <row r="3" spans="1:9" ht="12" customHeight="1">
      <c r="A3" s="227"/>
      <c r="B3" s="393" t="s">
        <v>193</v>
      </c>
      <c r="C3" s="393"/>
      <c r="D3" s="393"/>
      <c r="E3" s="393"/>
      <c r="F3" s="393"/>
      <c r="G3" s="394" t="s">
        <v>194</v>
      </c>
      <c r="H3" s="394"/>
      <c r="I3" s="394"/>
    </row>
    <row r="4" spans="1:13" ht="12" customHeight="1">
      <c r="A4" s="227"/>
      <c r="B4" s="393" t="s">
        <v>392</v>
      </c>
      <c r="C4" s="393"/>
      <c r="D4" s="393"/>
      <c r="E4" s="393"/>
      <c r="F4" s="393"/>
      <c r="G4" s="408" t="s">
        <v>195</v>
      </c>
      <c r="H4" s="408"/>
      <c r="I4" s="63"/>
      <c r="J4" s="63"/>
      <c r="M4" s="225" t="s">
        <v>7</v>
      </c>
    </row>
    <row r="5" spans="2:13" ht="12" customHeight="1">
      <c r="B5" s="86"/>
      <c r="C5" s="86"/>
      <c r="D5" s="86"/>
      <c r="E5" s="86"/>
      <c r="F5" s="87" t="s">
        <v>2</v>
      </c>
      <c r="G5" s="86" t="s">
        <v>3</v>
      </c>
      <c r="H5" s="86"/>
      <c r="I5" s="86"/>
      <c r="J5" s="86"/>
      <c r="K5" s="86"/>
      <c r="L5" s="86"/>
      <c r="M5" s="229"/>
    </row>
    <row r="6" spans="1:13" s="64" customFormat="1" ht="12.75" customHeight="1">
      <c r="A6" s="89" t="s">
        <v>7</v>
      </c>
      <c r="B6" s="409" t="s">
        <v>198</v>
      </c>
      <c r="C6" s="413"/>
      <c r="D6" s="424" t="s">
        <v>280</v>
      </c>
      <c r="E6" s="90" t="s">
        <v>7</v>
      </c>
      <c r="F6" s="91" t="s">
        <v>196</v>
      </c>
      <c r="G6" s="92" t="s">
        <v>197</v>
      </c>
      <c r="H6" s="92" t="s">
        <v>7</v>
      </c>
      <c r="I6" s="92" t="s">
        <v>7</v>
      </c>
      <c r="J6" s="92" t="s">
        <v>7</v>
      </c>
      <c r="K6" s="92" t="s">
        <v>7</v>
      </c>
      <c r="L6" s="89" t="s">
        <v>7</v>
      </c>
      <c r="M6" s="177" t="s">
        <v>7</v>
      </c>
    </row>
    <row r="7" spans="1:13" s="64" customFormat="1" ht="12.75" customHeight="1">
      <c r="A7" s="93" t="s">
        <v>7</v>
      </c>
      <c r="B7" s="410"/>
      <c r="C7" s="419"/>
      <c r="D7" s="425"/>
      <c r="E7" s="409" t="s">
        <v>202</v>
      </c>
      <c r="F7" s="413"/>
      <c r="G7" s="413" t="s">
        <v>173</v>
      </c>
      <c r="H7" s="413"/>
      <c r="I7" s="413"/>
      <c r="J7" s="413"/>
      <c r="K7" s="413"/>
      <c r="L7" s="414"/>
      <c r="M7" s="183" t="s">
        <v>7</v>
      </c>
    </row>
    <row r="8" spans="1:13" s="64" customFormat="1" ht="9" customHeight="1">
      <c r="A8" s="93" t="s">
        <v>7</v>
      </c>
      <c r="B8" s="410"/>
      <c r="C8" s="419"/>
      <c r="D8" s="425"/>
      <c r="E8" s="410"/>
      <c r="F8" s="419"/>
      <c r="G8" s="415"/>
      <c r="H8" s="415"/>
      <c r="I8" s="415"/>
      <c r="J8" s="415"/>
      <c r="K8" s="415"/>
      <c r="L8" s="416"/>
      <c r="M8" s="183" t="s">
        <v>7</v>
      </c>
    </row>
    <row r="9" spans="1:13" s="64" customFormat="1" ht="12.75" customHeight="1">
      <c r="A9" s="93" t="s">
        <v>7</v>
      </c>
      <c r="B9" s="410"/>
      <c r="C9" s="419"/>
      <c r="D9" s="425"/>
      <c r="E9" s="410"/>
      <c r="F9" s="419"/>
      <c r="G9" s="413" t="s">
        <v>36</v>
      </c>
      <c r="H9" s="414"/>
      <c r="I9" s="409" t="s">
        <v>38</v>
      </c>
      <c r="J9" s="414"/>
      <c r="K9" s="409" t="s">
        <v>274</v>
      </c>
      <c r="L9" s="414"/>
      <c r="M9" s="183" t="s">
        <v>7</v>
      </c>
    </row>
    <row r="10" spans="1:13" s="64" customFormat="1" ht="23.25" customHeight="1">
      <c r="A10" s="95" t="s">
        <v>175</v>
      </c>
      <c r="B10" s="410"/>
      <c r="C10" s="419"/>
      <c r="D10" s="425"/>
      <c r="E10" s="410"/>
      <c r="F10" s="419"/>
      <c r="G10" s="419"/>
      <c r="H10" s="417"/>
      <c r="I10" s="410"/>
      <c r="J10" s="417"/>
      <c r="K10" s="410"/>
      <c r="L10" s="417"/>
      <c r="M10" s="183" t="s">
        <v>175</v>
      </c>
    </row>
    <row r="11" spans="1:13" s="64" customFormat="1" ht="33.75" customHeight="1">
      <c r="A11" s="95" t="s">
        <v>179</v>
      </c>
      <c r="B11" s="410"/>
      <c r="C11" s="419"/>
      <c r="D11" s="425"/>
      <c r="E11" s="410"/>
      <c r="F11" s="419"/>
      <c r="G11" s="419"/>
      <c r="H11" s="417"/>
      <c r="I11" s="410"/>
      <c r="J11" s="417"/>
      <c r="K11" s="410"/>
      <c r="L11" s="417"/>
      <c r="M11" s="183" t="s">
        <v>179</v>
      </c>
    </row>
    <row r="12" spans="1:13" s="64" customFormat="1" ht="5.25" customHeight="1">
      <c r="A12" s="93" t="s">
        <v>7</v>
      </c>
      <c r="B12" s="410"/>
      <c r="C12" s="419"/>
      <c r="D12" s="425"/>
      <c r="E12" s="410"/>
      <c r="F12" s="419"/>
      <c r="G12" s="415"/>
      <c r="H12" s="416"/>
      <c r="I12" s="418"/>
      <c r="J12" s="416"/>
      <c r="K12" s="418"/>
      <c r="L12" s="416"/>
      <c r="M12" s="183" t="s">
        <v>7</v>
      </c>
    </row>
    <row r="13" spans="1:13" s="64" customFormat="1" ht="21" customHeight="1">
      <c r="A13" s="93" t="s">
        <v>7</v>
      </c>
      <c r="B13" s="410"/>
      <c r="C13" s="419"/>
      <c r="D13" s="425"/>
      <c r="E13" s="98" t="s">
        <v>199</v>
      </c>
      <c r="F13" s="409" t="s">
        <v>256</v>
      </c>
      <c r="G13" s="100" t="s">
        <v>199</v>
      </c>
      <c r="H13" s="409" t="s">
        <v>256</v>
      </c>
      <c r="I13" s="98" t="s">
        <v>199</v>
      </c>
      <c r="J13" s="409" t="s">
        <v>256</v>
      </c>
      <c r="K13" s="98" t="s">
        <v>199</v>
      </c>
      <c r="L13" s="409" t="s">
        <v>353</v>
      </c>
      <c r="M13" s="183" t="s">
        <v>7</v>
      </c>
    </row>
    <row r="14" spans="1:13" s="64" customFormat="1" ht="22.5" customHeight="1">
      <c r="A14" s="93" t="s">
        <v>7</v>
      </c>
      <c r="B14" s="410"/>
      <c r="C14" s="419"/>
      <c r="D14" s="425"/>
      <c r="E14" s="96" t="s">
        <v>200</v>
      </c>
      <c r="F14" s="410"/>
      <c r="G14" s="95" t="s">
        <v>200</v>
      </c>
      <c r="H14" s="410"/>
      <c r="I14" s="96" t="s">
        <v>200</v>
      </c>
      <c r="J14" s="410"/>
      <c r="K14" s="96" t="s">
        <v>200</v>
      </c>
      <c r="L14" s="410"/>
      <c r="M14" s="183" t="s">
        <v>7</v>
      </c>
    </row>
    <row r="15" spans="1:13" s="64" customFormat="1" ht="18.75" customHeight="1">
      <c r="A15" s="93" t="s">
        <v>7</v>
      </c>
      <c r="B15" s="410"/>
      <c r="C15" s="419"/>
      <c r="D15" s="426"/>
      <c r="E15" s="96" t="s">
        <v>201</v>
      </c>
      <c r="F15" s="411"/>
      <c r="G15" s="95" t="s">
        <v>201</v>
      </c>
      <c r="H15" s="411"/>
      <c r="I15" s="96" t="s">
        <v>201</v>
      </c>
      <c r="J15" s="411"/>
      <c r="K15" s="96" t="s">
        <v>352</v>
      </c>
      <c r="L15" s="411"/>
      <c r="M15" s="183" t="s">
        <v>7</v>
      </c>
    </row>
    <row r="16" spans="1:13" s="64" customFormat="1" ht="12">
      <c r="A16" s="101" t="s">
        <v>7</v>
      </c>
      <c r="B16" s="411"/>
      <c r="C16" s="420"/>
      <c r="D16" s="102" t="s">
        <v>42</v>
      </c>
      <c r="E16" s="102" t="s">
        <v>43</v>
      </c>
      <c r="F16" s="103" t="s">
        <v>44</v>
      </c>
      <c r="G16" s="104" t="s">
        <v>45</v>
      </c>
      <c r="H16" s="102" t="s">
        <v>46</v>
      </c>
      <c r="I16" s="102" t="s">
        <v>47</v>
      </c>
      <c r="J16" s="102" t="s">
        <v>48</v>
      </c>
      <c r="K16" s="102" t="s">
        <v>49</v>
      </c>
      <c r="L16" s="102" t="s">
        <v>50</v>
      </c>
      <c r="M16" s="184" t="s">
        <v>7</v>
      </c>
    </row>
    <row r="17" spans="1:13" s="6" customFormat="1" ht="17.25" customHeight="1">
      <c r="A17" s="412" t="s">
        <v>379</v>
      </c>
      <c r="B17" s="412"/>
      <c r="C17" s="412"/>
      <c r="D17" s="412"/>
      <c r="E17" s="412"/>
      <c r="F17" s="412"/>
      <c r="G17" s="412" t="s">
        <v>379</v>
      </c>
      <c r="H17" s="412"/>
      <c r="I17" s="412"/>
      <c r="J17" s="412"/>
      <c r="K17" s="412"/>
      <c r="L17" s="412"/>
      <c r="M17" s="412"/>
    </row>
    <row r="18" spans="1:13" ht="9.75" customHeight="1">
      <c r="A18" s="7">
        <v>1</v>
      </c>
      <c r="B18" s="3" t="s">
        <v>58</v>
      </c>
      <c r="C18" s="3"/>
      <c r="D18" s="11">
        <f>D57</f>
        <v>4203164864</v>
      </c>
      <c r="E18" s="12">
        <f>E57</f>
        <v>1060599566</v>
      </c>
      <c r="F18" s="12">
        <f>F57</f>
        <v>3119667793</v>
      </c>
      <c r="G18" s="12">
        <f aca="true" t="shared" si="0" ref="G18:L18">G57</f>
        <v>16773654</v>
      </c>
      <c r="H18" s="12">
        <f t="shared" si="0"/>
        <v>116245645</v>
      </c>
      <c r="I18" s="12">
        <f t="shared" si="0"/>
        <v>32590671</v>
      </c>
      <c r="J18" s="12">
        <f t="shared" si="0"/>
        <v>29422089</v>
      </c>
      <c r="K18" s="12">
        <f t="shared" si="0"/>
        <v>31072018</v>
      </c>
      <c r="L18" s="12">
        <f t="shared" si="0"/>
        <v>19853162</v>
      </c>
      <c r="M18" s="12">
        <v>1</v>
      </c>
    </row>
    <row r="19" spans="1:13" ht="9.75" customHeight="1">
      <c r="A19" s="7">
        <v>2</v>
      </c>
      <c r="B19" s="3" t="s">
        <v>80</v>
      </c>
      <c r="C19" s="3"/>
      <c r="D19" s="11">
        <f>D75</f>
        <v>408193020</v>
      </c>
      <c r="E19" s="12">
        <f>E75</f>
        <v>143650806</v>
      </c>
      <c r="F19" s="12">
        <f>F75</f>
        <v>254130106</v>
      </c>
      <c r="G19" s="12">
        <f aca="true" t="shared" si="1" ref="G19:L19">G75</f>
        <v>3821749</v>
      </c>
      <c r="H19" s="12">
        <f t="shared" si="1"/>
        <v>10497482</v>
      </c>
      <c r="I19" s="12">
        <f t="shared" si="1"/>
        <v>5328472</v>
      </c>
      <c r="J19" s="12">
        <f t="shared" si="1"/>
        <v>963716</v>
      </c>
      <c r="K19" s="12">
        <f t="shared" si="1"/>
        <v>6268216</v>
      </c>
      <c r="L19" s="12">
        <f t="shared" si="1"/>
        <v>37874</v>
      </c>
      <c r="M19" s="12">
        <v>2</v>
      </c>
    </row>
    <row r="20" spans="1:13" ht="9.75" customHeight="1">
      <c r="A20" s="7">
        <v>3</v>
      </c>
      <c r="B20" s="3" t="s">
        <v>92</v>
      </c>
      <c r="C20" s="3"/>
      <c r="D20" s="11">
        <f>'Tab4-S20-S21'!D33</f>
        <v>391423750</v>
      </c>
      <c r="E20" s="12">
        <f>'Tab4-S20-S21'!E33</f>
        <v>147640221</v>
      </c>
      <c r="F20" s="12">
        <f>'Tab4-S20-S21'!F33</f>
        <v>234856738</v>
      </c>
      <c r="G20" s="12">
        <f>'Tab4-S20-S21'!G33</f>
        <v>2545433</v>
      </c>
      <c r="H20" s="12">
        <f>'Tab4-S20-S21'!H33</f>
        <v>12805893</v>
      </c>
      <c r="I20" s="12">
        <f>'Tab4-S20-S21'!I33</f>
        <v>6732630</v>
      </c>
      <c r="J20" s="12">
        <f>'Tab4-S20-S21'!J33</f>
        <v>542264</v>
      </c>
      <c r="K20" s="12">
        <f>'Tab4-S20-S21'!K33</f>
        <v>7648939</v>
      </c>
      <c r="L20" s="12">
        <f>'Tab4-S20-S21'!L33</f>
        <v>261526</v>
      </c>
      <c r="M20" s="12">
        <v>3</v>
      </c>
    </row>
    <row r="21" spans="1:13" ht="9.75" customHeight="1">
      <c r="A21" s="7">
        <v>4</v>
      </c>
      <c r="B21" s="3" t="s">
        <v>102</v>
      </c>
      <c r="C21" s="3"/>
      <c r="D21" s="11">
        <f>'Tab4-S20-S21'!D54</f>
        <v>321385187</v>
      </c>
      <c r="E21" s="12">
        <f>'Tab4-S20-S21'!E54</f>
        <v>126759087</v>
      </c>
      <c r="F21" s="12">
        <f>'Tab4-S20-S21'!F54</f>
        <v>188831610</v>
      </c>
      <c r="G21" s="12">
        <f>'Tab4-S20-S21'!G54</f>
        <v>3055781</v>
      </c>
      <c r="H21" s="12">
        <f>'Tab4-S20-S21'!H54</f>
        <v>16092073</v>
      </c>
      <c r="I21" s="12">
        <f>'Tab4-S20-S21'!I54</f>
        <v>2601205</v>
      </c>
      <c r="J21" s="12">
        <f>'Tab4-S20-S21'!J54</f>
        <v>1079094</v>
      </c>
      <c r="K21" s="12">
        <f>'Tab4-S20-S21'!K54</f>
        <v>5192236</v>
      </c>
      <c r="L21" s="12">
        <f>'Tab4-S20-S21'!L54</f>
        <v>528532</v>
      </c>
      <c r="M21" s="12">
        <v>4</v>
      </c>
    </row>
    <row r="22" spans="1:13" ht="9.75" customHeight="1">
      <c r="A22" s="7">
        <v>5</v>
      </c>
      <c r="B22" s="3" t="s">
        <v>113</v>
      </c>
      <c r="C22" s="3"/>
      <c r="D22" s="11">
        <f>'Tab4-S20-S21'!D73</f>
        <v>853022721</v>
      </c>
      <c r="E22" s="12">
        <f>'Tab4-S20-S21'!E73</f>
        <v>258001172</v>
      </c>
      <c r="F22" s="12">
        <f>'Tab4-S20-S21'!F73</f>
        <v>584632253</v>
      </c>
      <c r="G22" s="12">
        <f>'Tab4-S20-S21'!G73</f>
        <v>7093581</v>
      </c>
      <c r="H22" s="12">
        <f>'Tab4-S20-S21'!H73</f>
        <v>34227036</v>
      </c>
      <c r="I22" s="12">
        <f>'Tab4-S20-S21'!I73</f>
        <v>8952243</v>
      </c>
      <c r="J22" s="12">
        <f>'Tab4-S20-S21'!J73</f>
        <v>102913</v>
      </c>
      <c r="K22" s="12">
        <f>'Tab4-S20-S21'!K73</f>
        <v>7821582</v>
      </c>
      <c r="L22" s="12">
        <f>'Tab4-S20-S21'!L73</f>
        <v>1386322</v>
      </c>
      <c r="M22" s="12">
        <v>5</v>
      </c>
    </row>
    <row r="23" spans="1:13" ht="9.75" customHeight="1">
      <c r="A23" s="7">
        <v>6</v>
      </c>
      <c r="B23" s="3" t="s">
        <v>6</v>
      </c>
      <c r="C23" s="3"/>
      <c r="D23" s="11">
        <f>'Tab4-S26-S27'!D36</f>
        <v>452773339</v>
      </c>
      <c r="E23" s="12">
        <f>'Tab4-S26-S27'!E36</f>
        <v>137954519</v>
      </c>
      <c r="F23" s="12">
        <f>'Tab4-S26-S27'!F36</f>
        <v>312154354</v>
      </c>
      <c r="G23" s="12">
        <f>'Tab4-S26-S27'!G36</f>
        <v>4544680</v>
      </c>
      <c r="H23" s="12">
        <f>'Tab4-S26-S27'!H36</f>
        <v>22261477</v>
      </c>
      <c r="I23" s="12">
        <f>'Tab4-S26-S27'!I36</f>
        <v>5458220</v>
      </c>
      <c r="J23" s="12">
        <f>'Tab4-S26-S27'!J36</f>
        <v>991283</v>
      </c>
      <c r="K23" s="12">
        <f>'Tab4-S26-S27'!K36</f>
        <v>5650961</v>
      </c>
      <c r="L23" s="12">
        <f>'Tab4-S26-S27'!L36</f>
        <v>314866</v>
      </c>
      <c r="M23" s="12">
        <v>6</v>
      </c>
    </row>
    <row r="24" spans="1:13" ht="9.75" customHeight="1">
      <c r="A24" s="7">
        <v>7</v>
      </c>
      <c r="B24" s="3" t="s">
        <v>19</v>
      </c>
      <c r="C24" s="3"/>
      <c r="D24" s="11">
        <f>'Tab4-S26-S27'!D58</f>
        <v>698953586</v>
      </c>
      <c r="E24" s="12">
        <f>'Tab4-S26-S27'!E58</f>
        <v>222862944</v>
      </c>
      <c r="F24" s="12">
        <f>'Tab4-S26-S27'!F58</f>
        <v>466619319</v>
      </c>
      <c r="G24" s="12">
        <f>'Tab4-S26-S27'!G58</f>
        <v>3706378</v>
      </c>
      <c r="H24" s="12">
        <f>'Tab4-S26-S27'!H58</f>
        <v>22794485</v>
      </c>
      <c r="I24" s="12">
        <f>'Tab4-S26-S27'!I58</f>
        <v>9447291</v>
      </c>
      <c r="J24" s="12">
        <f>'Tab4-S26-S27'!J58</f>
        <v>1039307</v>
      </c>
      <c r="K24" s="12">
        <f>'Tab4-S26-S27'!K58</f>
        <v>7872256</v>
      </c>
      <c r="L24" s="12">
        <f>'Tab4-S26-S27'!L58</f>
        <v>238717</v>
      </c>
      <c r="M24" s="12">
        <v>7</v>
      </c>
    </row>
    <row r="25" spans="1:14" s="29" customFormat="1" ht="12.75" customHeight="1">
      <c r="A25" s="25">
        <v>8</v>
      </c>
      <c r="B25" s="26" t="s">
        <v>55</v>
      </c>
      <c r="C25" s="26"/>
      <c r="D25" s="27">
        <f>SUM(D18:D24)</f>
        <v>7328916467</v>
      </c>
      <c r="E25" s="28">
        <f>SUM(E18:E24)</f>
        <v>2097468315</v>
      </c>
      <c r="F25" s="28">
        <f>SUM(F18:F24)</f>
        <v>5160892173</v>
      </c>
      <c r="G25" s="28">
        <f aca="true" t="shared" si="2" ref="G25:L25">SUM(G18:G24)</f>
        <v>41541256</v>
      </c>
      <c r="H25" s="28">
        <f t="shared" si="2"/>
        <v>234924091</v>
      </c>
      <c r="I25" s="28">
        <f t="shared" si="2"/>
        <v>71110732</v>
      </c>
      <c r="J25" s="28">
        <f t="shared" si="2"/>
        <v>34140666</v>
      </c>
      <c r="K25" s="28">
        <f t="shared" si="2"/>
        <v>71526208</v>
      </c>
      <c r="L25" s="28">
        <f t="shared" si="2"/>
        <v>22620999</v>
      </c>
      <c r="M25" s="230">
        <v>8</v>
      </c>
      <c r="N25" s="124"/>
    </row>
    <row r="26" spans="1:13" ht="9.75" customHeight="1">
      <c r="A26" s="7">
        <v>9</v>
      </c>
      <c r="B26" s="3" t="s">
        <v>56</v>
      </c>
      <c r="C26" s="3"/>
      <c r="D26" s="11">
        <f>D33+D63+'Tab4-S20-S21'!D22+'Tab4-S20-S21'!D41+'Tab4-S20-S21'!D63+'Tab4-S26-S27'!D22+'Tab4-S26-S27'!D44</f>
        <v>4048997318</v>
      </c>
      <c r="E26" s="12">
        <f>E33+E63+'Tab4-S20-S21'!E22+'Tab4-S20-S21'!E41+'Tab4-S20-S21'!E63+'Tab4-S26-S27'!E22+'Tab4-S26-S27'!E44</f>
        <v>1118307508</v>
      </c>
      <c r="F26" s="12">
        <f>F33+F63+'Tab4-S20-S21'!F22+'Tab4-S20-S21'!F41+'Tab4-S20-S21'!F63+'Tab4-S26-S27'!F22+'Tab4-S26-S27'!F44</f>
        <v>2912665521</v>
      </c>
      <c r="G26" s="12">
        <f>G33+G63+'Tab4-S20-S21'!G22+'Tab4-S20-S21'!G41+'Tab4-S20-S21'!G63+'Tab4-S26-S27'!G22+'Tab4-S26-S27'!G44</f>
        <v>19203601</v>
      </c>
      <c r="H26" s="12">
        <f>H33+H63+'Tab4-S20-S21'!H22+'Tab4-S20-S21'!H41+'Tab4-S20-S21'!H63+'Tab4-S26-S27'!H22+'Tab4-S26-S27'!H44</f>
        <v>116870303</v>
      </c>
      <c r="I26" s="12">
        <f>I33+I63+'Tab4-S20-S21'!I22+'Tab4-S20-S21'!I41+'Tab4-S20-S21'!I63+'Tab4-S26-S27'!I22+'Tab4-S26-S27'!I44</f>
        <v>40572691</v>
      </c>
      <c r="J26" s="12">
        <f>J25-J27</f>
        <v>24772220</v>
      </c>
      <c r="K26" s="12">
        <f>K33+K63+'Tab4-S20-S21'!K22+'Tab4-S20-S21'!K41+'Tab4-S20-S21'!K63+'Tab4-S26-S27'!K22+'Tab4-S26-S27'!K44</f>
        <v>32557355</v>
      </c>
      <c r="L26" s="12">
        <f>L33+L63+'Tab4-S20-S21'!L22+'Tab4-S20-S21'!L41+'Tab4-S20-S21'!L63+'Tab4-S26-S27'!L22+'Tab4-S26-S27'!L44</f>
        <v>19739923</v>
      </c>
      <c r="M26" s="12">
        <v>9</v>
      </c>
    </row>
    <row r="27" spans="1:13" ht="9.75" customHeight="1">
      <c r="A27" s="7">
        <v>10</v>
      </c>
      <c r="B27" s="3" t="s">
        <v>57</v>
      </c>
      <c r="C27" s="3"/>
      <c r="D27" s="11">
        <f>D56+D74+'Tab4-S20-S21'!D32+'Tab4-S20-S21'!D53+'Tab4-S20-S21'!D72+'Tab4-S26-S27'!D35+'Tab4-S26-S27'!D57</f>
        <v>3279919149</v>
      </c>
      <c r="E27" s="12">
        <f>E56+E74+'Tab4-S20-S21'!E32+'Tab4-S20-S21'!E53+'Tab4-S20-S21'!E72+'Tab4-S26-S27'!E35+'Tab4-S26-S27'!E57</f>
        <v>979160807</v>
      </c>
      <c r="F27" s="12">
        <f>F56+F74+'Tab4-S20-S21'!F32+'Tab4-S20-S21'!F53+'Tab4-S20-S21'!F72+'Tab4-S26-S27'!F35+'Tab4-S26-S27'!F57</f>
        <v>2248226652</v>
      </c>
      <c r="G27" s="12">
        <f>G56+G74+'Tab4-S20-S21'!G32+'Tab4-S20-S21'!G53+'Tab4-S20-S21'!G72+'Tab4-S26-S27'!G35+'Tab4-S26-S27'!G57</f>
        <v>22337655</v>
      </c>
      <c r="H27" s="12">
        <f>H56+H74+'Tab4-S20-S21'!H32+'Tab4-S20-S21'!H53+'Tab4-S20-S21'!H72+'Tab4-S26-S27'!H35+'Tab4-S26-S27'!H57</f>
        <v>118053788</v>
      </c>
      <c r="I27" s="12">
        <f>I56+I74+'Tab4-S20-S21'!I32+'Tab4-S20-S21'!I53+'Tab4-S20-S21'!I72+'Tab4-S26-S27'!I35+'Tab4-S26-S27'!I57</f>
        <v>30538041</v>
      </c>
      <c r="J27" s="12">
        <f>J56+J74+'Tab4-S20-S21'!J32+'Tab4-S20-S21'!J53+'Tab4-S20-S21'!J72+'Tab4-S26-S27'!J35+'Tab4-S26-S27'!J57</f>
        <v>9368446</v>
      </c>
      <c r="K27" s="12">
        <f>K56+K74+'Tab4-S20-S21'!K32+'Tab4-S20-S21'!K53+'Tab4-S20-S21'!K72+'Tab4-S26-S27'!K35+'Tab4-S26-S27'!K57</f>
        <v>38968853</v>
      </c>
      <c r="L27" s="12">
        <f>L56+L74+'Tab4-S20-S21'!L32+'Tab4-S20-S21'!L53+'Tab4-S20-S21'!L72+'Tab4-S26-S27'!L35+'Tab4-S26-S27'!L57</f>
        <v>2881076</v>
      </c>
      <c r="M27" s="12">
        <v>10</v>
      </c>
    </row>
    <row r="28" spans="1:13" s="6" customFormat="1" ht="12.75" customHeight="1">
      <c r="A28" s="423" t="s">
        <v>380</v>
      </c>
      <c r="B28" s="423"/>
      <c r="C28" s="423"/>
      <c r="D28" s="423"/>
      <c r="E28" s="423"/>
      <c r="F28" s="423"/>
      <c r="G28" s="423" t="s">
        <v>380</v>
      </c>
      <c r="H28" s="423"/>
      <c r="I28" s="423"/>
      <c r="J28" s="423"/>
      <c r="K28" s="423"/>
      <c r="L28" s="423"/>
      <c r="M28" s="423"/>
    </row>
    <row r="29" spans="1:13" ht="9.75" customHeight="1">
      <c r="A29" s="7" t="s">
        <v>7</v>
      </c>
      <c r="B29" s="8" t="s">
        <v>8</v>
      </c>
      <c r="C29" s="8"/>
      <c r="D29" s="248"/>
      <c r="E29" s="249"/>
      <c r="F29" s="249"/>
      <c r="G29" s="9"/>
      <c r="H29" s="9"/>
      <c r="I29" s="9"/>
      <c r="J29" s="9"/>
      <c r="K29" s="9"/>
      <c r="L29" s="9"/>
      <c r="M29" s="185"/>
    </row>
    <row r="30" spans="1:13" ht="9.75" customHeight="1">
      <c r="A30" s="7">
        <v>11</v>
      </c>
      <c r="B30" s="3" t="s">
        <v>59</v>
      </c>
      <c r="C30" s="3"/>
      <c r="D30" s="253">
        <v>61518268</v>
      </c>
      <c r="E30" s="250">
        <v>28339242</v>
      </c>
      <c r="F30" s="250">
        <v>30521247</v>
      </c>
      <c r="G30" s="161">
        <v>1250191</v>
      </c>
      <c r="H30" s="161">
        <v>3024884</v>
      </c>
      <c r="I30" s="161">
        <v>1008505</v>
      </c>
      <c r="J30" s="161" t="s">
        <v>311</v>
      </c>
      <c r="K30" s="161">
        <v>1664768</v>
      </c>
      <c r="L30" s="161" t="s">
        <v>311</v>
      </c>
      <c r="M30" s="12">
        <v>11</v>
      </c>
    </row>
    <row r="31" spans="1:13" ht="9.75" customHeight="1">
      <c r="A31" s="7">
        <v>12</v>
      </c>
      <c r="B31" s="3" t="s">
        <v>60</v>
      </c>
      <c r="C31" s="3"/>
      <c r="D31" s="254">
        <v>2874191020</v>
      </c>
      <c r="E31" s="251">
        <v>635602287</v>
      </c>
      <c r="F31" s="251">
        <v>2238588733</v>
      </c>
      <c r="G31" s="163">
        <v>7177232</v>
      </c>
      <c r="H31" s="163">
        <v>60560266</v>
      </c>
      <c r="I31" s="163">
        <v>17582800</v>
      </c>
      <c r="J31" s="163">
        <v>23973347</v>
      </c>
      <c r="K31" s="163">
        <v>13743980</v>
      </c>
      <c r="L31" s="163">
        <v>18346334</v>
      </c>
      <c r="M31" s="12">
        <v>12</v>
      </c>
    </row>
    <row r="32" spans="1:13" ht="9.75" customHeight="1">
      <c r="A32" s="7">
        <v>13</v>
      </c>
      <c r="B32" s="3" t="s">
        <v>61</v>
      </c>
      <c r="C32" s="3"/>
      <c r="D32" s="253">
        <v>31616048</v>
      </c>
      <c r="E32" s="250">
        <v>14554781</v>
      </c>
      <c r="F32" s="250">
        <v>17061267</v>
      </c>
      <c r="G32" s="161">
        <v>252937</v>
      </c>
      <c r="H32" s="161">
        <v>2470845</v>
      </c>
      <c r="I32" s="161">
        <v>351789</v>
      </c>
      <c r="J32" s="161" t="s">
        <v>311</v>
      </c>
      <c r="K32" s="161">
        <v>783968</v>
      </c>
      <c r="L32" s="161" t="s">
        <v>311</v>
      </c>
      <c r="M32" s="12">
        <v>13</v>
      </c>
    </row>
    <row r="33" spans="1:13" ht="9.75" customHeight="1">
      <c r="A33" s="7">
        <v>14</v>
      </c>
      <c r="B33" s="14" t="s">
        <v>4</v>
      </c>
      <c r="C33" s="14"/>
      <c r="D33" s="27">
        <f>SUM(D30:D32)</f>
        <v>2967325336</v>
      </c>
      <c r="E33" s="252">
        <f aca="true" t="shared" si="3" ref="E33:L33">SUM(E30:E32)</f>
        <v>678496310</v>
      </c>
      <c r="F33" s="252">
        <f t="shared" si="3"/>
        <v>2286171247</v>
      </c>
      <c r="G33" s="17">
        <f t="shared" si="3"/>
        <v>8680360</v>
      </c>
      <c r="H33" s="17">
        <f t="shared" si="3"/>
        <v>66055995</v>
      </c>
      <c r="I33" s="17">
        <f t="shared" si="3"/>
        <v>18943094</v>
      </c>
      <c r="J33" s="17">
        <f t="shared" si="3"/>
        <v>23973347</v>
      </c>
      <c r="K33" s="17">
        <f t="shared" si="3"/>
        <v>16192716</v>
      </c>
      <c r="L33" s="17">
        <f t="shared" si="3"/>
        <v>18346334</v>
      </c>
      <c r="M33" s="12">
        <v>14</v>
      </c>
    </row>
    <row r="34" spans="1:13" ht="7.5" customHeight="1">
      <c r="A34" s="7"/>
      <c r="B34" s="2"/>
      <c r="C34" s="2"/>
      <c r="D34" s="11"/>
      <c r="E34" s="12"/>
      <c r="F34" s="12"/>
      <c r="G34" s="12"/>
      <c r="H34" s="24"/>
      <c r="I34" s="24"/>
      <c r="J34" s="24"/>
      <c r="K34" s="24"/>
      <c r="L34" s="24"/>
      <c r="M34" s="24"/>
    </row>
    <row r="35" spans="1:13" ht="9.75" customHeight="1">
      <c r="A35" s="7" t="s">
        <v>7</v>
      </c>
      <c r="B35" s="8" t="s">
        <v>12</v>
      </c>
      <c r="C35" s="8"/>
      <c r="D35" s="10"/>
      <c r="E35" s="9"/>
      <c r="F35" s="9"/>
      <c r="G35" s="9"/>
      <c r="H35" s="9"/>
      <c r="I35" s="9"/>
      <c r="J35" s="9"/>
      <c r="K35" s="9"/>
      <c r="L35" s="9"/>
      <c r="M35" s="185" t="s">
        <v>7</v>
      </c>
    </row>
    <row r="36" spans="1:13" ht="9.75" customHeight="1">
      <c r="A36" s="7">
        <v>15</v>
      </c>
      <c r="B36" s="3" t="s">
        <v>62</v>
      </c>
      <c r="C36" s="3"/>
      <c r="D36" s="160">
        <v>30959390</v>
      </c>
      <c r="E36" s="12">
        <v>12686107</v>
      </c>
      <c r="F36" s="12">
        <v>16535783</v>
      </c>
      <c r="G36" s="12">
        <v>162019</v>
      </c>
      <c r="H36" s="12">
        <v>3466871</v>
      </c>
      <c r="I36" s="12" t="s">
        <v>311</v>
      </c>
      <c r="J36" s="12">
        <v>353800</v>
      </c>
      <c r="K36" s="12">
        <v>272293</v>
      </c>
      <c r="L36" s="12" t="s">
        <v>311</v>
      </c>
      <c r="M36" s="12">
        <v>15</v>
      </c>
    </row>
    <row r="37" spans="1:13" ht="9.75" customHeight="1">
      <c r="A37" s="7">
        <v>16</v>
      </c>
      <c r="B37" s="3" t="s">
        <v>63</v>
      </c>
      <c r="C37" s="3"/>
      <c r="D37" s="160">
        <v>37074056</v>
      </c>
      <c r="E37" s="12">
        <v>12417174</v>
      </c>
      <c r="F37" s="12">
        <v>23381549</v>
      </c>
      <c r="G37" s="12">
        <v>315866</v>
      </c>
      <c r="H37" s="12">
        <v>1335980</v>
      </c>
      <c r="I37" s="12">
        <v>320216</v>
      </c>
      <c r="J37" s="12" t="s">
        <v>311</v>
      </c>
      <c r="K37" s="12">
        <v>484251</v>
      </c>
      <c r="L37" s="12" t="s">
        <v>311</v>
      </c>
      <c r="M37" s="12">
        <v>16</v>
      </c>
    </row>
    <row r="38" spans="1:13" ht="9.75" customHeight="1">
      <c r="A38" s="7">
        <v>17</v>
      </c>
      <c r="B38" s="3" t="s">
        <v>64</v>
      </c>
      <c r="C38" s="3"/>
      <c r="D38" s="160">
        <v>49127965</v>
      </c>
      <c r="E38" s="12">
        <v>14442325</v>
      </c>
      <c r="F38" s="12">
        <v>33230501</v>
      </c>
      <c r="G38" s="12">
        <v>101414</v>
      </c>
      <c r="H38" s="12">
        <v>2427237</v>
      </c>
      <c r="I38" s="12">
        <v>523701</v>
      </c>
      <c r="J38" s="12" t="s">
        <v>311</v>
      </c>
      <c r="K38" s="12">
        <v>501556</v>
      </c>
      <c r="L38" s="12" t="s">
        <v>311</v>
      </c>
      <c r="M38" s="12">
        <v>17</v>
      </c>
    </row>
    <row r="39" spans="1:13" ht="9.75" customHeight="1">
      <c r="A39" s="7">
        <v>18</v>
      </c>
      <c r="B39" s="3" t="s">
        <v>65</v>
      </c>
      <c r="C39" s="3"/>
      <c r="D39" s="160">
        <v>80963934</v>
      </c>
      <c r="E39" s="12">
        <v>22077527</v>
      </c>
      <c r="F39" s="12">
        <v>58029108</v>
      </c>
      <c r="G39" s="12">
        <v>533863</v>
      </c>
      <c r="H39" s="12">
        <v>2308171</v>
      </c>
      <c r="I39" s="12">
        <v>226182</v>
      </c>
      <c r="J39" s="12">
        <v>677945</v>
      </c>
      <c r="K39" s="12">
        <v>987449</v>
      </c>
      <c r="L39" s="12">
        <v>174266</v>
      </c>
      <c r="M39" s="12">
        <v>18</v>
      </c>
    </row>
    <row r="40" spans="1:13" ht="9.75" customHeight="1">
      <c r="A40" s="7">
        <v>19</v>
      </c>
      <c r="B40" s="3" t="s">
        <v>66</v>
      </c>
      <c r="C40" s="3"/>
      <c r="D40" s="160">
        <v>54566350</v>
      </c>
      <c r="E40" s="12">
        <v>19638995</v>
      </c>
      <c r="F40" s="12">
        <v>34927355</v>
      </c>
      <c r="G40" s="12">
        <v>521279</v>
      </c>
      <c r="H40" s="12">
        <v>2330483</v>
      </c>
      <c r="I40" s="12">
        <v>1438522</v>
      </c>
      <c r="J40" s="12">
        <v>160499</v>
      </c>
      <c r="K40" s="12">
        <v>1130878</v>
      </c>
      <c r="L40" s="12">
        <v>96824</v>
      </c>
      <c r="M40" s="12">
        <v>19</v>
      </c>
    </row>
    <row r="41" spans="1:13" ht="9.75" customHeight="1">
      <c r="A41" s="7">
        <v>20</v>
      </c>
      <c r="B41" s="3" t="s">
        <v>67</v>
      </c>
      <c r="C41" s="3"/>
      <c r="D41" s="160">
        <v>48198591</v>
      </c>
      <c r="E41" s="12">
        <v>15791132</v>
      </c>
      <c r="F41" s="12">
        <v>31277068</v>
      </c>
      <c r="G41" s="12">
        <v>186972</v>
      </c>
      <c r="H41" s="12">
        <v>1058410</v>
      </c>
      <c r="I41" s="12">
        <v>376345</v>
      </c>
      <c r="J41" s="12" t="s">
        <v>311</v>
      </c>
      <c r="K41" s="12">
        <v>402905</v>
      </c>
      <c r="L41" s="12" t="s">
        <v>311</v>
      </c>
      <c r="M41" s="12">
        <v>20</v>
      </c>
    </row>
    <row r="42" spans="1:13" ht="9.75" customHeight="1">
      <c r="A42" s="7">
        <v>21</v>
      </c>
      <c r="B42" s="3" t="s">
        <v>68</v>
      </c>
      <c r="C42" s="3"/>
      <c r="D42" s="160">
        <v>50349014</v>
      </c>
      <c r="E42" s="12">
        <v>15789140</v>
      </c>
      <c r="F42" s="12">
        <v>33568284</v>
      </c>
      <c r="G42" s="12">
        <v>319440</v>
      </c>
      <c r="H42" s="12">
        <v>1041154</v>
      </c>
      <c r="I42" s="12">
        <v>556682</v>
      </c>
      <c r="J42" s="12">
        <v>1300</v>
      </c>
      <c r="K42" s="12">
        <v>482205</v>
      </c>
      <c r="L42" s="12">
        <v>17055</v>
      </c>
      <c r="M42" s="12">
        <v>21</v>
      </c>
    </row>
    <row r="43" spans="1:13" ht="9.75" customHeight="1">
      <c r="A43" s="7">
        <v>22</v>
      </c>
      <c r="B43" s="3" t="s">
        <v>69</v>
      </c>
      <c r="C43" s="3"/>
      <c r="D43" s="160">
        <v>79072676</v>
      </c>
      <c r="E43" s="12">
        <v>21206339</v>
      </c>
      <c r="F43" s="12">
        <v>57866337</v>
      </c>
      <c r="G43" s="12">
        <v>79706</v>
      </c>
      <c r="H43" s="12">
        <v>3984843</v>
      </c>
      <c r="I43" s="12">
        <v>1116849</v>
      </c>
      <c r="J43" s="12" t="s">
        <v>311</v>
      </c>
      <c r="K43" s="12">
        <v>511585</v>
      </c>
      <c r="L43" s="12">
        <v>274716</v>
      </c>
      <c r="M43" s="12">
        <v>22</v>
      </c>
    </row>
    <row r="44" spans="1:13" ht="9.75" customHeight="1">
      <c r="A44" s="7">
        <v>23</v>
      </c>
      <c r="B44" s="3" t="s">
        <v>70</v>
      </c>
      <c r="C44" s="3"/>
      <c r="D44" s="160">
        <v>89372744</v>
      </c>
      <c r="E44" s="12">
        <v>28883189</v>
      </c>
      <c r="F44" s="12">
        <v>60489555</v>
      </c>
      <c r="G44" s="12">
        <v>193791</v>
      </c>
      <c r="H44" s="12">
        <v>4420233</v>
      </c>
      <c r="I44" s="12">
        <v>1726430</v>
      </c>
      <c r="J44" s="12" t="s">
        <v>311</v>
      </c>
      <c r="K44" s="12">
        <v>1582682</v>
      </c>
      <c r="L44" s="12">
        <v>299675</v>
      </c>
      <c r="M44" s="12">
        <v>23</v>
      </c>
    </row>
    <row r="45" spans="1:13" ht="9.75" customHeight="1">
      <c r="A45" s="7">
        <v>24</v>
      </c>
      <c r="B45" s="3" t="s">
        <v>71</v>
      </c>
      <c r="C45" s="3"/>
      <c r="D45" s="160">
        <v>30140125</v>
      </c>
      <c r="E45" s="12">
        <v>13266966</v>
      </c>
      <c r="F45" s="12">
        <v>16127727</v>
      </c>
      <c r="G45" s="12">
        <v>129144</v>
      </c>
      <c r="H45" s="12">
        <v>1054954</v>
      </c>
      <c r="I45" s="12">
        <v>673830</v>
      </c>
      <c r="J45" s="12">
        <v>56232</v>
      </c>
      <c r="K45" s="12">
        <v>570307</v>
      </c>
      <c r="L45" s="12" t="s">
        <v>311</v>
      </c>
      <c r="M45" s="12">
        <v>24</v>
      </c>
    </row>
    <row r="46" spans="1:13" ht="9.75" customHeight="1">
      <c r="A46" s="7">
        <v>25</v>
      </c>
      <c r="B46" s="3" t="s">
        <v>72</v>
      </c>
      <c r="C46" s="3"/>
      <c r="D46" s="160">
        <v>45270444</v>
      </c>
      <c r="E46" s="12">
        <v>17759408</v>
      </c>
      <c r="F46" s="12">
        <v>27511036</v>
      </c>
      <c r="G46" s="12">
        <v>599208</v>
      </c>
      <c r="H46" s="12">
        <v>943207</v>
      </c>
      <c r="I46" s="12">
        <v>651685</v>
      </c>
      <c r="J46" s="12" t="s">
        <v>311</v>
      </c>
      <c r="K46" s="12">
        <v>566771</v>
      </c>
      <c r="L46" s="12">
        <v>27085</v>
      </c>
      <c r="M46" s="12">
        <v>25</v>
      </c>
    </row>
    <row r="47" spans="1:13" ht="9.75" customHeight="1">
      <c r="A47" s="7">
        <v>26</v>
      </c>
      <c r="B47" s="3" t="s">
        <v>73</v>
      </c>
      <c r="C47" s="3"/>
      <c r="D47" s="160">
        <v>30320465</v>
      </c>
      <c r="E47" s="12">
        <v>7840314</v>
      </c>
      <c r="F47" s="12">
        <v>22480151</v>
      </c>
      <c r="G47" s="12">
        <v>116298</v>
      </c>
      <c r="H47" s="12">
        <v>811419</v>
      </c>
      <c r="I47" s="12">
        <v>206844</v>
      </c>
      <c r="J47" s="12" t="s">
        <v>311</v>
      </c>
      <c r="K47" s="12">
        <v>340247</v>
      </c>
      <c r="L47" s="12" t="s">
        <v>311</v>
      </c>
      <c r="M47" s="12">
        <v>26</v>
      </c>
    </row>
    <row r="48" spans="1:13" ht="9.75" customHeight="1">
      <c r="A48" s="7">
        <v>27</v>
      </c>
      <c r="B48" s="3" t="s">
        <v>74</v>
      </c>
      <c r="C48" s="3"/>
      <c r="D48" s="160">
        <v>41628783</v>
      </c>
      <c r="E48" s="12">
        <v>12513880</v>
      </c>
      <c r="F48" s="12">
        <v>29114903</v>
      </c>
      <c r="G48" s="12">
        <v>221182</v>
      </c>
      <c r="H48" s="12">
        <v>1683477</v>
      </c>
      <c r="I48" s="12">
        <v>546169</v>
      </c>
      <c r="J48" s="12" t="s">
        <v>311</v>
      </c>
      <c r="K48" s="12">
        <v>254531</v>
      </c>
      <c r="L48" s="12" t="s">
        <v>311</v>
      </c>
      <c r="M48" s="12">
        <v>27</v>
      </c>
    </row>
    <row r="49" spans="1:13" ht="9.75" customHeight="1">
      <c r="A49" s="7">
        <v>28</v>
      </c>
      <c r="B49" s="3" t="s">
        <v>60</v>
      </c>
      <c r="C49" s="3"/>
      <c r="D49" s="162">
        <v>225180172</v>
      </c>
      <c r="E49" s="12">
        <v>67122251</v>
      </c>
      <c r="F49" s="12">
        <v>155335260</v>
      </c>
      <c r="G49" s="12">
        <v>372846</v>
      </c>
      <c r="H49" s="12">
        <v>14583744</v>
      </c>
      <c r="I49" s="12">
        <v>1785528</v>
      </c>
      <c r="J49" s="12">
        <v>4130973</v>
      </c>
      <c r="K49" s="12">
        <v>1739400</v>
      </c>
      <c r="L49" s="12">
        <v>536606</v>
      </c>
      <c r="M49" s="12">
        <v>28</v>
      </c>
    </row>
    <row r="50" spans="1:13" ht="9.75" customHeight="1">
      <c r="A50" s="7">
        <v>29</v>
      </c>
      <c r="B50" s="3" t="s">
        <v>75</v>
      </c>
      <c r="C50" s="3"/>
      <c r="D50" s="160">
        <v>36708173</v>
      </c>
      <c r="E50" s="12">
        <v>9476092</v>
      </c>
      <c r="F50" s="12">
        <v>26597158</v>
      </c>
      <c r="G50" s="12">
        <v>776915</v>
      </c>
      <c r="H50" s="12">
        <v>509917</v>
      </c>
      <c r="I50" s="12">
        <v>1027247</v>
      </c>
      <c r="J50" s="12" t="s">
        <v>311</v>
      </c>
      <c r="K50" s="12">
        <v>782316</v>
      </c>
      <c r="L50" s="12" t="s">
        <v>311</v>
      </c>
      <c r="M50" s="12">
        <v>29</v>
      </c>
    </row>
    <row r="51" spans="1:13" ht="9.75" customHeight="1">
      <c r="A51" s="7">
        <v>30</v>
      </c>
      <c r="B51" s="3" t="s">
        <v>76</v>
      </c>
      <c r="C51" s="3"/>
      <c r="D51" s="160">
        <v>57312137</v>
      </c>
      <c r="E51" s="12">
        <v>14379434</v>
      </c>
      <c r="F51" s="12">
        <v>41808005</v>
      </c>
      <c r="G51" s="12">
        <v>627369</v>
      </c>
      <c r="H51" s="12">
        <v>1242005</v>
      </c>
      <c r="I51" s="12">
        <v>451215</v>
      </c>
      <c r="J51" s="12" t="s">
        <v>311</v>
      </c>
      <c r="K51" s="12">
        <v>761952</v>
      </c>
      <c r="L51" s="12" t="s">
        <v>311</v>
      </c>
      <c r="M51" s="12">
        <v>30</v>
      </c>
    </row>
    <row r="52" spans="1:13" ht="9.75" customHeight="1">
      <c r="A52" s="7">
        <v>31</v>
      </c>
      <c r="B52" s="3" t="s">
        <v>61</v>
      </c>
      <c r="C52" s="3"/>
      <c r="D52" s="160">
        <v>80245828</v>
      </c>
      <c r="E52" s="12">
        <v>25205350</v>
      </c>
      <c r="F52" s="12">
        <v>52582044</v>
      </c>
      <c r="G52" s="12">
        <v>1211318</v>
      </c>
      <c r="H52" s="12">
        <v>2402351</v>
      </c>
      <c r="I52" s="12">
        <v>1674875</v>
      </c>
      <c r="J52" s="12">
        <v>37833</v>
      </c>
      <c r="K52" s="12">
        <v>1548959</v>
      </c>
      <c r="L52" s="12" t="s">
        <v>311</v>
      </c>
      <c r="M52" s="12">
        <v>31</v>
      </c>
    </row>
    <row r="53" spans="1:13" ht="9.75" customHeight="1">
      <c r="A53" s="7">
        <v>32</v>
      </c>
      <c r="B53" s="3" t="s">
        <v>77</v>
      </c>
      <c r="C53" s="3"/>
      <c r="D53" s="160">
        <v>54725681</v>
      </c>
      <c r="E53" s="12">
        <v>17064277</v>
      </c>
      <c r="F53" s="12">
        <v>36060581</v>
      </c>
      <c r="G53" s="12">
        <v>407067</v>
      </c>
      <c r="H53" s="12">
        <v>1779667</v>
      </c>
      <c r="I53" s="12">
        <v>38542</v>
      </c>
      <c r="J53" s="12">
        <v>29660</v>
      </c>
      <c r="K53" s="12">
        <v>387283</v>
      </c>
      <c r="L53" s="12">
        <v>16800</v>
      </c>
      <c r="M53" s="12">
        <v>32</v>
      </c>
    </row>
    <row r="54" spans="1:13" ht="9.75" customHeight="1">
      <c r="A54" s="7">
        <v>33</v>
      </c>
      <c r="B54" s="3" t="s">
        <v>78</v>
      </c>
      <c r="C54" s="3"/>
      <c r="D54" s="160">
        <v>62270365</v>
      </c>
      <c r="E54" s="12">
        <v>21631676</v>
      </c>
      <c r="F54" s="12">
        <v>38738039</v>
      </c>
      <c r="G54" s="12">
        <v>897166</v>
      </c>
      <c r="H54" s="12">
        <v>1399134</v>
      </c>
      <c r="I54" s="12">
        <v>141767</v>
      </c>
      <c r="J54" s="12">
        <v>500</v>
      </c>
      <c r="K54" s="12">
        <v>984687</v>
      </c>
      <c r="L54" s="12">
        <v>63801</v>
      </c>
      <c r="M54" s="12">
        <v>33</v>
      </c>
    </row>
    <row r="55" spans="1:13" ht="9.75" customHeight="1">
      <c r="A55" s="7">
        <v>34</v>
      </c>
      <c r="B55" s="3" t="s">
        <v>79</v>
      </c>
      <c r="C55" s="3"/>
      <c r="D55" s="160">
        <v>52352635</v>
      </c>
      <c r="E55" s="12">
        <v>12911680</v>
      </c>
      <c r="F55" s="12">
        <v>37836102</v>
      </c>
      <c r="G55" s="12">
        <v>320431</v>
      </c>
      <c r="H55" s="12">
        <v>1406393</v>
      </c>
      <c r="I55" s="12">
        <v>164948</v>
      </c>
      <c r="J55" s="12" t="s">
        <v>311</v>
      </c>
      <c r="K55" s="12">
        <v>587045</v>
      </c>
      <c r="L55" s="12" t="s">
        <v>311</v>
      </c>
      <c r="M55" s="12">
        <v>34</v>
      </c>
    </row>
    <row r="56" spans="1:13" ht="9.75" customHeight="1">
      <c r="A56" s="7">
        <v>35</v>
      </c>
      <c r="B56" s="14" t="s">
        <v>4</v>
      </c>
      <c r="C56" s="14"/>
      <c r="D56" s="16">
        <f aca="true" t="shared" si="4" ref="D56:L56">SUM(D36:D55)</f>
        <v>1235839528</v>
      </c>
      <c r="E56" s="17">
        <f t="shared" si="4"/>
        <v>382103256</v>
      </c>
      <c r="F56" s="17">
        <f t="shared" si="4"/>
        <v>833496546</v>
      </c>
      <c r="G56" s="17">
        <f t="shared" si="4"/>
        <v>8093294</v>
      </c>
      <c r="H56" s="17">
        <f t="shared" si="4"/>
        <v>50189650</v>
      </c>
      <c r="I56" s="17">
        <f t="shared" si="4"/>
        <v>13647577</v>
      </c>
      <c r="J56" s="17">
        <f t="shared" si="4"/>
        <v>5448742</v>
      </c>
      <c r="K56" s="17">
        <f t="shared" si="4"/>
        <v>14879302</v>
      </c>
      <c r="L56" s="17">
        <f t="shared" si="4"/>
        <v>1506828</v>
      </c>
      <c r="M56" s="12">
        <v>35</v>
      </c>
    </row>
    <row r="57" spans="1:13" ht="9.75" customHeight="1">
      <c r="A57" s="7">
        <v>36</v>
      </c>
      <c r="B57" s="20" t="s">
        <v>58</v>
      </c>
      <c r="C57" s="20"/>
      <c r="D57" s="16">
        <f>D33+D56</f>
        <v>4203164864</v>
      </c>
      <c r="E57" s="17">
        <f aca="true" t="shared" si="5" ref="E57:L57">E33+E56</f>
        <v>1060599566</v>
      </c>
      <c r="F57" s="17">
        <f t="shared" si="5"/>
        <v>3119667793</v>
      </c>
      <c r="G57" s="17">
        <f t="shared" si="5"/>
        <v>16773654</v>
      </c>
      <c r="H57" s="17">
        <f t="shared" si="5"/>
        <v>116245645</v>
      </c>
      <c r="I57" s="17">
        <f t="shared" si="5"/>
        <v>32590671</v>
      </c>
      <c r="J57" s="17">
        <f t="shared" si="5"/>
        <v>29422089</v>
      </c>
      <c r="K57" s="17">
        <f t="shared" si="5"/>
        <v>31072018</v>
      </c>
      <c r="L57" s="17">
        <f t="shared" si="5"/>
        <v>19853162</v>
      </c>
      <c r="M57" s="12">
        <v>36</v>
      </c>
    </row>
    <row r="58" spans="1:13" s="6" customFormat="1" ht="14.25" customHeight="1">
      <c r="A58" s="423" t="s">
        <v>381</v>
      </c>
      <c r="B58" s="423"/>
      <c r="C58" s="423"/>
      <c r="D58" s="423"/>
      <c r="E58" s="423"/>
      <c r="F58" s="423"/>
      <c r="G58" s="423" t="s">
        <v>381</v>
      </c>
      <c r="H58" s="423"/>
      <c r="I58" s="423"/>
      <c r="J58" s="423"/>
      <c r="K58" s="423"/>
      <c r="L58" s="423"/>
      <c r="M58" s="423"/>
    </row>
    <row r="59" spans="1:13" ht="6.75" customHeight="1">
      <c r="A59" s="7" t="s">
        <v>7</v>
      </c>
      <c r="B59" s="8" t="s">
        <v>8</v>
      </c>
      <c r="C59" s="8"/>
      <c r="D59" s="10"/>
      <c r="E59" s="9"/>
      <c r="F59" s="9"/>
      <c r="G59" s="9"/>
      <c r="H59" s="9"/>
      <c r="I59" s="9"/>
      <c r="J59" s="9"/>
      <c r="K59" s="9"/>
      <c r="L59" s="9"/>
      <c r="M59" s="185"/>
    </row>
    <row r="60" spans="1:13" ht="9.75" customHeight="1">
      <c r="A60" s="7">
        <v>37</v>
      </c>
      <c r="B60" s="3" t="s">
        <v>81</v>
      </c>
      <c r="C60" s="3"/>
      <c r="D60" s="160">
        <v>36635026</v>
      </c>
      <c r="E60" s="12">
        <v>16713860</v>
      </c>
      <c r="F60" s="12">
        <v>18944809</v>
      </c>
      <c r="G60" s="12">
        <v>670841</v>
      </c>
      <c r="H60" s="12">
        <v>1253271</v>
      </c>
      <c r="I60" s="12">
        <v>455564</v>
      </c>
      <c r="J60" s="12" t="s">
        <v>311</v>
      </c>
      <c r="K60" s="12">
        <v>565014</v>
      </c>
      <c r="L60" s="12" t="s">
        <v>311</v>
      </c>
      <c r="M60" s="186">
        <v>37</v>
      </c>
    </row>
    <row r="61" spans="1:13" ht="9.75" customHeight="1">
      <c r="A61" s="7">
        <v>38</v>
      </c>
      <c r="B61" s="3" t="s">
        <v>82</v>
      </c>
      <c r="C61" s="3"/>
      <c r="D61" s="160">
        <v>15580517</v>
      </c>
      <c r="E61" s="12">
        <v>6357052</v>
      </c>
      <c r="F61" s="12">
        <v>7875754</v>
      </c>
      <c r="G61" s="12" t="s">
        <v>311</v>
      </c>
      <c r="H61" s="12">
        <v>643034</v>
      </c>
      <c r="I61" s="12">
        <v>777455</v>
      </c>
      <c r="J61" s="12" t="s">
        <v>311</v>
      </c>
      <c r="K61" s="12">
        <v>852403</v>
      </c>
      <c r="L61" s="12" t="s">
        <v>311</v>
      </c>
      <c r="M61" s="186">
        <v>38</v>
      </c>
    </row>
    <row r="62" spans="1:13" ht="9.75" customHeight="1">
      <c r="A62" s="7">
        <v>39</v>
      </c>
      <c r="B62" s="3" t="s">
        <v>83</v>
      </c>
      <c r="C62" s="3"/>
      <c r="D62" s="160">
        <v>20771170</v>
      </c>
      <c r="E62" s="12">
        <v>10205123</v>
      </c>
      <c r="F62" s="12">
        <v>10566047</v>
      </c>
      <c r="G62" s="12">
        <v>152258</v>
      </c>
      <c r="H62" s="12">
        <v>407942</v>
      </c>
      <c r="I62" s="12">
        <v>108488</v>
      </c>
      <c r="J62" s="12">
        <v>346218</v>
      </c>
      <c r="K62" s="12">
        <v>472263</v>
      </c>
      <c r="L62" s="12" t="s">
        <v>311</v>
      </c>
      <c r="M62" s="186">
        <v>39</v>
      </c>
    </row>
    <row r="63" spans="1:13" s="23" customFormat="1" ht="9.75" customHeight="1">
      <c r="A63" s="7">
        <v>40</v>
      </c>
      <c r="B63" s="14" t="s">
        <v>4</v>
      </c>
      <c r="C63" s="14"/>
      <c r="D63" s="16">
        <f>SUM(D60:D62)</f>
        <v>72986713</v>
      </c>
      <c r="E63" s="17">
        <f aca="true" t="shared" si="6" ref="E63:L63">SUM(E60:E62)</f>
        <v>33276035</v>
      </c>
      <c r="F63" s="17">
        <f t="shared" si="6"/>
        <v>37386610</v>
      </c>
      <c r="G63" s="17">
        <f t="shared" si="6"/>
        <v>823099</v>
      </c>
      <c r="H63" s="17">
        <f t="shared" si="6"/>
        <v>2304247</v>
      </c>
      <c r="I63" s="17">
        <f t="shared" si="6"/>
        <v>1341507</v>
      </c>
      <c r="J63" s="17">
        <f t="shared" si="6"/>
        <v>346218</v>
      </c>
      <c r="K63" s="17">
        <f t="shared" si="6"/>
        <v>1889680</v>
      </c>
      <c r="L63" s="132">
        <f t="shared" si="6"/>
        <v>0</v>
      </c>
      <c r="M63" s="186">
        <v>40</v>
      </c>
    </row>
    <row r="64" spans="1:13" ht="9.75" customHeight="1">
      <c r="A64" s="7" t="s">
        <v>7</v>
      </c>
      <c r="B64" s="8" t="s">
        <v>23</v>
      </c>
      <c r="C64" s="8"/>
      <c r="D64" s="30"/>
      <c r="E64" s="9"/>
      <c r="F64" s="9"/>
      <c r="G64" s="9"/>
      <c r="H64" s="9"/>
      <c r="I64" s="9"/>
      <c r="J64" s="9"/>
      <c r="K64" s="9"/>
      <c r="L64" s="9"/>
      <c r="M64" s="186" t="s">
        <v>7</v>
      </c>
    </row>
    <row r="65" spans="1:13" ht="9.75" customHeight="1">
      <c r="A65" s="7">
        <v>41</v>
      </c>
      <c r="B65" s="3" t="s">
        <v>84</v>
      </c>
      <c r="C65" s="3"/>
      <c r="D65" s="11">
        <v>36402477</v>
      </c>
      <c r="E65" s="12">
        <v>15908089</v>
      </c>
      <c r="F65" s="12">
        <v>19154679</v>
      </c>
      <c r="G65" s="12">
        <v>647546</v>
      </c>
      <c r="H65" s="12">
        <v>1108019</v>
      </c>
      <c r="I65" s="12">
        <v>272407</v>
      </c>
      <c r="J65" s="12" t="s">
        <v>311</v>
      </c>
      <c r="K65" s="12">
        <v>563352</v>
      </c>
      <c r="L65" s="12">
        <v>1174</v>
      </c>
      <c r="M65" s="186">
        <v>41</v>
      </c>
    </row>
    <row r="66" spans="1:13" ht="9.75" customHeight="1">
      <c r="A66" s="7">
        <v>42</v>
      </c>
      <c r="B66" s="3" t="s">
        <v>85</v>
      </c>
      <c r="C66" s="3"/>
      <c r="D66" s="11">
        <v>14198924</v>
      </c>
      <c r="E66" s="12">
        <v>6061709</v>
      </c>
      <c r="F66" s="12">
        <v>7633571</v>
      </c>
      <c r="G66" s="12">
        <v>91600</v>
      </c>
      <c r="H66" s="12">
        <v>142136</v>
      </c>
      <c r="I66" s="12">
        <v>90456</v>
      </c>
      <c r="J66" s="12" t="s">
        <v>311</v>
      </c>
      <c r="K66" s="12">
        <v>152802</v>
      </c>
      <c r="L66" s="12" t="s">
        <v>311</v>
      </c>
      <c r="M66" s="186">
        <v>42</v>
      </c>
    </row>
    <row r="67" spans="1:13" ht="9.75" customHeight="1">
      <c r="A67" s="7">
        <v>43</v>
      </c>
      <c r="B67" s="3" t="s">
        <v>86</v>
      </c>
      <c r="C67" s="3"/>
      <c r="D67" s="11">
        <v>45623639</v>
      </c>
      <c r="E67" s="12">
        <v>13975005</v>
      </c>
      <c r="F67" s="12">
        <v>30850350</v>
      </c>
      <c r="G67" s="12">
        <v>210527</v>
      </c>
      <c r="H67" s="12">
        <v>959685</v>
      </c>
      <c r="I67" s="12" t="s">
        <v>311</v>
      </c>
      <c r="J67" s="12" t="s">
        <v>311</v>
      </c>
      <c r="K67" s="12">
        <v>169968</v>
      </c>
      <c r="L67" s="12" t="s">
        <v>311</v>
      </c>
      <c r="M67" s="186">
        <v>43</v>
      </c>
    </row>
    <row r="68" spans="1:13" ht="9.75" customHeight="1">
      <c r="A68" s="7">
        <v>44</v>
      </c>
      <c r="B68" s="3" t="s">
        <v>81</v>
      </c>
      <c r="C68" s="3"/>
      <c r="D68" s="11">
        <v>81162164</v>
      </c>
      <c r="E68" s="12">
        <v>22172650</v>
      </c>
      <c r="F68" s="12">
        <v>58319514</v>
      </c>
      <c r="G68" s="12">
        <v>831097</v>
      </c>
      <c r="H68" s="12">
        <v>897381</v>
      </c>
      <c r="I68" s="12">
        <v>764411</v>
      </c>
      <c r="J68" s="12">
        <v>55043</v>
      </c>
      <c r="K68" s="12">
        <v>1111021</v>
      </c>
      <c r="L68" s="12" t="s">
        <v>311</v>
      </c>
      <c r="M68" s="186">
        <v>44</v>
      </c>
    </row>
    <row r="69" spans="1:13" ht="9.75" customHeight="1">
      <c r="A69" s="7">
        <v>45</v>
      </c>
      <c r="B69" s="3" t="s">
        <v>82</v>
      </c>
      <c r="C69" s="3"/>
      <c r="D69" s="11">
        <v>47686333</v>
      </c>
      <c r="E69" s="12">
        <v>19902239</v>
      </c>
      <c r="F69" s="12">
        <v>27784094</v>
      </c>
      <c r="G69" s="12">
        <v>542059</v>
      </c>
      <c r="H69" s="12">
        <v>737550</v>
      </c>
      <c r="I69" s="12">
        <v>651065</v>
      </c>
      <c r="J69" s="12" t="s">
        <v>311</v>
      </c>
      <c r="K69" s="12">
        <v>1371605</v>
      </c>
      <c r="L69" s="12">
        <v>32500</v>
      </c>
      <c r="M69" s="186">
        <v>45</v>
      </c>
    </row>
    <row r="70" spans="1:13" ht="9.75" customHeight="1">
      <c r="A70" s="7">
        <v>46</v>
      </c>
      <c r="B70" s="3" t="s">
        <v>87</v>
      </c>
      <c r="C70" s="3"/>
      <c r="D70" s="11">
        <v>17488140</v>
      </c>
      <c r="E70" s="12">
        <v>7063402</v>
      </c>
      <c r="F70" s="12">
        <v>9431650</v>
      </c>
      <c r="G70" s="12">
        <v>67069</v>
      </c>
      <c r="H70" s="12">
        <v>768654</v>
      </c>
      <c r="I70" s="12">
        <v>292696</v>
      </c>
      <c r="J70" s="12" t="s">
        <v>311</v>
      </c>
      <c r="K70" s="12">
        <v>125077</v>
      </c>
      <c r="L70" s="12">
        <v>4200</v>
      </c>
      <c r="M70" s="186">
        <v>46</v>
      </c>
    </row>
    <row r="71" spans="1:13" ht="9.75" customHeight="1">
      <c r="A71" s="7">
        <v>47</v>
      </c>
      <c r="B71" s="3" t="s">
        <v>88</v>
      </c>
      <c r="C71" s="3"/>
      <c r="D71" s="11">
        <v>28856105</v>
      </c>
      <c r="E71" s="12">
        <v>10405339</v>
      </c>
      <c r="F71" s="12">
        <v>18450766</v>
      </c>
      <c r="G71" s="12">
        <v>136476</v>
      </c>
      <c r="H71" s="12">
        <v>589845</v>
      </c>
      <c r="I71" s="12">
        <v>892776</v>
      </c>
      <c r="J71" s="12">
        <v>268846</v>
      </c>
      <c r="K71" s="12">
        <v>400051</v>
      </c>
      <c r="L71" s="12" t="s">
        <v>311</v>
      </c>
      <c r="M71" s="186">
        <v>47</v>
      </c>
    </row>
    <row r="72" spans="1:13" ht="9.75" customHeight="1">
      <c r="A72" s="7">
        <v>48</v>
      </c>
      <c r="B72" s="3" t="s">
        <v>89</v>
      </c>
      <c r="C72" s="3"/>
      <c r="D72" s="11">
        <v>34338604</v>
      </c>
      <c r="E72" s="12">
        <v>7817396</v>
      </c>
      <c r="F72" s="12">
        <v>24737820</v>
      </c>
      <c r="G72" s="12">
        <v>238879</v>
      </c>
      <c r="H72" s="12">
        <v>2079748</v>
      </c>
      <c r="I72" s="12">
        <v>884892</v>
      </c>
      <c r="J72" s="12" t="s">
        <v>311</v>
      </c>
      <c r="K72" s="12">
        <v>84127</v>
      </c>
      <c r="L72" s="12" t="s">
        <v>311</v>
      </c>
      <c r="M72" s="186">
        <v>48</v>
      </c>
    </row>
    <row r="73" spans="1:13" ht="9.75" customHeight="1">
      <c r="A73" s="7">
        <v>49</v>
      </c>
      <c r="B73" s="3" t="s">
        <v>90</v>
      </c>
      <c r="C73" s="3"/>
      <c r="D73" s="11">
        <v>29449921</v>
      </c>
      <c r="E73" s="12">
        <v>7068942</v>
      </c>
      <c r="F73" s="12">
        <v>20381052</v>
      </c>
      <c r="G73" s="12">
        <v>233397</v>
      </c>
      <c r="H73" s="12">
        <v>910217</v>
      </c>
      <c r="I73" s="12">
        <v>138262</v>
      </c>
      <c r="J73" s="12">
        <v>293609</v>
      </c>
      <c r="K73" s="12">
        <v>400533</v>
      </c>
      <c r="L73" s="12" t="s">
        <v>311</v>
      </c>
      <c r="M73" s="186">
        <v>49</v>
      </c>
    </row>
    <row r="74" spans="1:13" s="23" customFormat="1" ht="9.75" customHeight="1">
      <c r="A74" s="7">
        <v>50</v>
      </c>
      <c r="B74" s="14" t="s">
        <v>4</v>
      </c>
      <c r="C74" s="14"/>
      <c r="D74" s="16">
        <f>SUM(D65:D73)</f>
        <v>335206307</v>
      </c>
      <c r="E74" s="17">
        <f aca="true" t="shared" si="7" ref="E74:L74">SUM(E65:E73)</f>
        <v>110374771</v>
      </c>
      <c r="F74" s="17">
        <f t="shared" si="7"/>
        <v>216743496</v>
      </c>
      <c r="G74" s="17">
        <f t="shared" si="7"/>
        <v>2998650</v>
      </c>
      <c r="H74" s="17">
        <f t="shared" si="7"/>
        <v>8193235</v>
      </c>
      <c r="I74" s="17">
        <f t="shared" si="7"/>
        <v>3986965</v>
      </c>
      <c r="J74" s="17">
        <f t="shared" si="7"/>
        <v>617498</v>
      </c>
      <c r="K74" s="17">
        <f t="shared" si="7"/>
        <v>4378536</v>
      </c>
      <c r="L74" s="17">
        <f t="shared" si="7"/>
        <v>37874</v>
      </c>
      <c r="M74" s="186">
        <v>50</v>
      </c>
    </row>
    <row r="75" spans="1:13" s="23" customFormat="1" ht="9.75" customHeight="1">
      <c r="A75" s="7">
        <v>51</v>
      </c>
      <c r="B75" s="20" t="s">
        <v>80</v>
      </c>
      <c r="C75" s="20"/>
      <c r="D75" s="16">
        <f aca="true" t="shared" si="8" ref="D75:L75">D63+D74</f>
        <v>408193020</v>
      </c>
      <c r="E75" s="17">
        <f t="shared" si="8"/>
        <v>143650806</v>
      </c>
      <c r="F75" s="17">
        <f t="shared" si="8"/>
        <v>254130106</v>
      </c>
      <c r="G75" s="17">
        <f t="shared" si="8"/>
        <v>3821749</v>
      </c>
      <c r="H75" s="17">
        <f t="shared" si="8"/>
        <v>10497482</v>
      </c>
      <c r="I75" s="17">
        <f t="shared" si="8"/>
        <v>5328472</v>
      </c>
      <c r="J75" s="17">
        <f t="shared" si="8"/>
        <v>963716</v>
      </c>
      <c r="K75" s="17">
        <f t="shared" si="8"/>
        <v>6268216</v>
      </c>
      <c r="L75" s="17">
        <f t="shared" si="8"/>
        <v>37874</v>
      </c>
      <c r="M75" s="186">
        <v>51</v>
      </c>
    </row>
    <row r="76" spans="1:13" ht="8.25" customHeight="1">
      <c r="A76" s="422" t="s">
        <v>33</v>
      </c>
      <c r="B76" s="422"/>
      <c r="C76" s="422"/>
      <c r="D76" s="422"/>
      <c r="E76" s="422"/>
      <c r="F76" s="422"/>
      <c r="G76" s="422"/>
      <c r="H76" s="422"/>
      <c r="I76" s="422"/>
      <c r="J76" s="422"/>
      <c r="K76" s="24"/>
      <c r="L76" s="24"/>
      <c r="M76" s="24"/>
    </row>
    <row r="77" spans="1:13" s="52" customFormat="1" ht="9" customHeight="1">
      <c r="A77" s="208" t="s">
        <v>387</v>
      </c>
      <c r="B77" s="148"/>
      <c r="C77" s="148"/>
      <c r="D77" s="148"/>
      <c r="E77" s="148"/>
      <c r="F77" s="148"/>
      <c r="G77" s="148"/>
      <c r="H77" s="148"/>
      <c r="I77" s="148"/>
      <c r="J77" s="148"/>
      <c r="K77" s="148"/>
      <c r="L77" s="148"/>
      <c r="M77" s="187" t="s">
        <v>7</v>
      </c>
    </row>
    <row r="78" spans="1:13" s="52" customFormat="1" ht="9" customHeight="1">
      <c r="A78" s="343" t="s">
        <v>357</v>
      </c>
      <c r="B78" s="343"/>
      <c r="C78" s="343"/>
      <c r="D78" s="343"/>
      <c r="E78" s="343"/>
      <c r="F78" s="343"/>
      <c r="G78" s="144" t="s">
        <v>404</v>
      </c>
      <c r="H78" s="144"/>
      <c r="I78" s="144"/>
      <c r="J78" s="144"/>
      <c r="K78" s="145"/>
      <c r="L78" s="145"/>
      <c r="M78" s="187"/>
    </row>
    <row r="79" spans="1:13" s="52" customFormat="1" ht="9">
      <c r="A79" s="421" t="s">
        <v>135</v>
      </c>
      <c r="B79" s="421"/>
      <c r="C79" s="421"/>
      <c r="D79" s="421"/>
      <c r="E79" s="421"/>
      <c r="F79" s="421"/>
      <c r="M79" s="226"/>
    </row>
    <row r="96" ht="9.75">
      <c r="L96" s="116"/>
    </row>
    <row r="97" ht="9.75">
      <c r="L97" s="116"/>
    </row>
  </sheetData>
  <sheetProtection/>
  <mergeCells count="29">
    <mergeCell ref="A79:F79"/>
    <mergeCell ref="A17:F17"/>
    <mergeCell ref="A76:J76"/>
    <mergeCell ref="A58:F58"/>
    <mergeCell ref="G58:M58"/>
    <mergeCell ref="K9:L12"/>
    <mergeCell ref="D6:D15"/>
    <mergeCell ref="A28:F28"/>
    <mergeCell ref="G28:M28"/>
    <mergeCell ref="E7:F12"/>
    <mergeCell ref="G2:H2"/>
    <mergeCell ref="B4:F4"/>
    <mergeCell ref="G7:L8"/>
    <mergeCell ref="E2:F2"/>
    <mergeCell ref="B3:F3"/>
    <mergeCell ref="I9:J12"/>
    <mergeCell ref="G9:H12"/>
    <mergeCell ref="G3:I3"/>
    <mergeCell ref="B6:C16"/>
    <mergeCell ref="G1:M1"/>
    <mergeCell ref="A1:F1"/>
    <mergeCell ref="A78:F78"/>
    <mergeCell ref="K2:L2"/>
    <mergeCell ref="G4:H4"/>
    <mergeCell ref="F13:F15"/>
    <mergeCell ref="H13:H15"/>
    <mergeCell ref="J13:J15"/>
    <mergeCell ref="L13:L15"/>
    <mergeCell ref="G17:M17"/>
  </mergeCells>
  <printOptions horizontalCentered="1"/>
  <pageMargins left="0.7874015748031497" right="0.7874015748031497" top="0.5905511811023622" bottom="0.7874015748031497" header="0.5118110236220472" footer="0.5118110236220472"/>
  <pageSetup horizontalDpi="600" verticalDpi="600" orientation="portrait" scale="83" r:id="rId1"/>
  <headerFooter differentOddEven="1" alignWithMargins="0">
    <oddFooter>&amp;C14</oddFooter>
    <evenFooter>&amp;C15</evenFooter>
  </headerFooter>
  <colBreaks count="1" manualBreakCount="1">
    <brk id="6" max="80" man="1"/>
  </colBreaks>
</worksheet>
</file>

<file path=xl/worksheets/sheet8.xml><?xml version="1.0" encoding="utf-8"?>
<worksheet xmlns="http://schemas.openxmlformats.org/spreadsheetml/2006/main" xmlns:r="http://schemas.openxmlformats.org/officeDocument/2006/relationships">
  <dimension ref="A1:O82"/>
  <sheetViews>
    <sheetView workbookViewId="0" topLeftCell="A1">
      <selection activeCell="B84" sqref="B84"/>
    </sheetView>
  </sheetViews>
  <sheetFormatPr defaultColWidth="11.421875" defaultRowHeight="12.75"/>
  <cols>
    <col min="1" max="1" width="3.7109375" style="198" customWidth="1"/>
    <col min="2" max="2" width="28.28125" style="4" customWidth="1"/>
    <col min="3" max="3" width="0.85546875" style="4" customWidth="1"/>
    <col min="4" max="7" width="13.8515625" style="0" customWidth="1"/>
    <col min="8" max="8" width="15.00390625" style="0" customWidth="1"/>
    <col min="9" max="9" width="15.421875" style="0" customWidth="1"/>
    <col min="10" max="10" width="15.57421875" style="0" customWidth="1"/>
    <col min="11" max="14" width="15.421875" style="0" customWidth="1"/>
    <col min="15" max="15" width="5.00390625" style="231" customWidth="1"/>
  </cols>
  <sheetData>
    <row r="1" spans="1:15" s="4" customFormat="1" ht="12" customHeight="1">
      <c r="A1" s="407"/>
      <c r="B1" s="407"/>
      <c r="C1" s="407"/>
      <c r="D1" s="407"/>
      <c r="E1" s="407"/>
      <c r="F1" s="407"/>
      <c r="G1" s="407"/>
      <c r="H1" s="407"/>
      <c r="I1" s="407"/>
      <c r="J1" s="407"/>
      <c r="K1" s="407"/>
      <c r="L1" s="407"/>
      <c r="M1" s="407"/>
      <c r="N1" s="407"/>
      <c r="O1" s="407"/>
    </row>
    <row r="2" spans="1:15" s="4" customFormat="1" ht="12" customHeight="1">
      <c r="A2" s="60"/>
      <c r="B2" s="50"/>
      <c r="C2" s="50"/>
      <c r="D2" s="50"/>
      <c r="E2" s="393"/>
      <c r="F2" s="393"/>
      <c r="G2" s="393" t="s">
        <v>191</v>
      </c>
      <c r="H2" s="393"/>
      <c r="I2" s="394" t="s">
        <v>192</v>
      </c>
      <c r="J2" s="394"/>
      <c r="K2" s="394"/>
      <c r="L2" s="394"/>
      <c r="M2" s="62" t="s">
        <v>7</v>
      </c>
      <c r="O2" s="228"/>
    </row>
    <row r="3" spans="1:15" s="4" customFormat="1" ht="12" customHeight="1">
      <c r="A3" s="227"/>
      <c r="B3" s="393" t="s">
        <v>193</v>
      </c>
      <c r="C3" s="393"/>
      <c r="D3" s="393"/>
      <c r="E3" s="393"/>
      <c r="F3" s="393"/>
      <c r="G3" s="393"/>
      <c r="H3" s="393"/>
      <c r="I3" s="394" t="s">
        <v>194</v>
      </c>
      <c r="J3" s="394"/>
      <c r="K3" s="394"/>
      <c r="L3" s="394"/>
      <c r="M3" s="85"/>
      <c r="O3" s="228"/>
    </row>
    <row r="4" spans="1:15" s="4" customFormat="1" ht="12" customHeight="1">
      <c r="A4" s="227"/>
      <c r="B4" s="393" t="s">
        <v>393</v>
      </c>
      <c r="C4" s="393"/>
      <c r="D4" s="393"/>
      <c r="E4" s="393"/>
      <c r="F4" s="393"/>
      <c r="G4" s="393"/>
      <c r="H4" s="393"/>
      <c r="I4" s="408" t="s">
        <v>195</v>
      </c>
      <c r="J4" s="408"/>
      <c r="K4" s="85"/>
      <c r="L4" s="85"/>
      <c r="M4" s="62" t="s">
        <v>7</v>
      </c>
      <c r="O4" s="228"/>
    </row>
    <row r="5" spans="1:15" s="4" customFormat="1" ht="12" customHeight="1">
      <c r="A5" s="198"/>
      <c r="B5" s="86"/>
      <c r="C5" s="86"/>
      <c r="D5" s="86"/>
      <c r="E5" s="86"/>
      <c r="H5" s="87" t="s">
        <v>2</v>
      </c>
      <c r="I5" s="86" t="s">
        <v>3</v>
      </c>
      <c r="J5" s="86"/>
      <c r="K5" s="86"/>
      <c r="L5" s="86"/>
      <c r="M5" s="86"/>
      <c r="O5" s="228"/>
    </row>
    <row r="6" spans="1:15" ht="12.75">
      <c r="A6" s="89" t="s">
        <v>7</v>
      </c>
      <c r="B6" s="409" t="s">
        <v>198</v>
      </c>
      <c r="C6" s="413"/>
      <c r="D6" s="90" t="s">
        <v>7</v>
      </c>
      <c r="E6" s="92" t="s">
        <v>7</v>
      </c>
      <c r="F6" s="92" t="s">
        <v>7</v>
      </c>
      <c r="G6" s="92" t="s">
        <v>7</v>
      </c>
      <c r="H6" s="91" t="s">
        <v>196</v>
      </c>
      <c r="I6" s="92" t="s">
        <v>197</v>
      </c>
      <c r="J6" s="92" t="s">
        <v>7</v>
      </c>
      <c r="K6" s="92" t="s">
        <v>7</v>
      </c>
      <c r="L6" s="92" t="s">
        <v>7</v>
      </c>
      <c r="M6" s="92" t="s">
        <v>7</v>
      </c>
      <c r="N6" s="89" t="s">
        <v>7</v>
      </c>
      <c r="O6" s="177" t="s">
        <v>7</v>
      </c>
    </row>
    <row r="7" spans="1:15" ht="12.75">
      <c r="A7" s="93" t="s">
        <v>7</v>
      </c>
      <c r="B7" s="410"/>
      <c r="C7" s="419"/>
      <c r="D7" s="427" t="s">
        <v>207</v>
      </c>
      <c r="E7" s="428"/>
      <c r="F7" s="428"/>
      <c r="G7" s="428"/>
      <c r="H7" s="428"/>
      <c r="I7" s="431" t="s">
        <v>197</v>
      </c>
      <c r="J7" s="92" t="s">
        <v>7</v>
      </c>
      <c r="K7" s="92" t="s">
        <v>7</v>
      </c>
      <c r="L7" s="92" t="s">
        <v>7</v>
      </c>
      <c r="M7" s="92" t="s">
        <v>7</v>
      </c>
      <c r="N7" s="89" t="s">
        <v>7</v>
      </c>
      <c r="O7" s="183" t="s">
        <v>7</v>
      </c>
    </row>
    <row r="8" spans="1:15" ht="12.75">
      <c r="A8" s="93" t="s">
        <v>7</v>
      </c>
      <c r="B8" s="410"/>
      <c r="C8" s="419"/>
      <c r="D8" s="429"/>
      <c r="E8" s="430"/>
      <c r="F8" s="430"/>
      <c r="G8" s="430"/>
      <c r="H8" s="430"/>
      <c r="I8" s="432"/>
      <c r="J8" s="138"/>
      <c r="K8" s="138"/>
      <c r="L8" s="138"/>
      <c r="M8" s="138"/>
      <c r="N8" s="137"/>
      <c r="O8" s="183" t="s">
        <v>7</v>
      </c>
    </row>
    <row r="9" spans="1:15" ht="12.75" customHeight="1">
      <c r="A9" s="93" t="s">
        <v>7</v>
      </c>
      <c r="B9" s="410"/>
      <c r="C9" s="419"/>
      <c r="D9" s="409" t="s">
        <v>279</v>
      </c>
      <c r="E9" s="414"/>
      <c r="F9" s="409" t="s">
        <v>173</v>
      </c>
      <c r="G9" s="413"/>
      <c r="H9" s="413"/>
      <c r="I9" s="413" t="s">
        <v>278</v>
      </c>
      <c r="J9" s="414"/>
      <c r="K9" s="409" t="s">
        <v>37</v>
      </c>
      <c r="L9" s="414"/>
      <c r="M9" s="409" t="s">
        <v>277</v>
      </c>
      <c r="N9" s="414"/>
      <c r="O9" s="183" t="s">
        <v>7</v>
      </c>
    </row>
    <row r="10" spans="1:15" ht="24">
      <c r="A10" s="95" t="s">
        <v>175</v>
      </c>
      <c r="B10" s="410"/>
      <c r="C10" s="419"/>
      <c r="D10" s="410"/>
      <c r="E10" s="417"/>
      <c r="F10" s="418"/>
      <c r="G10" s="415"/>
      <c r="H10" s="415"/>
      <c r="I10" s="419"/>
      <c r="J10" s="417"/>
      <c r="K10" s="410"/>
      <c r="L10" s="417"/>
      <c r="M10" s="410"/>
      <c r="N10" s="417"/>
      <c r="O10" s="183" t="s">
        <v>175</v>
      </c>
    </row>
    <row r="11" spans="1:15" ht="12.75" customHeight="1">
      <c r="A11" s="95" t="s">
        <v>179</v>
      </c>
      <c r="B11" s="410"/>
      <c r="C11" s="419"/>
      <c r="D11" s="410"/>
      <c r="E11" s="417"/>
      <c r="F11" s="409" t="s">
        <v>275</v>
      </c>
      <c r="G11" s="414"/>
      <c r="H11" s="409" t="s">
        <v>276</v>
      </c>
      <c r="I11" s="419"/>
      <c r="J11" s="417"/>
      <c r="K11" s="410"/>
      <c r="L11" s="417"/>
      <c r="M11" s="410"/>
      <c r="N11" s="417"/>
      <c r="O11" s="183" t="s">
        <v>179</v>
      </c>
    </row>
    <row r="12" spans="1:15" ht="12.75" customHeight="1">
      <c r="A12" s="93" t="s">
        <v>7</v>
      </c>
      <c r="B12" s="410"/>
      <c r="C12" s="419"/>
      <c r="D12" s="410"/>
      <c r="E12" s="417"/>
      <c r="F12" s="410"/>
      <c r="G12" s="417"/>
      <c r="H12" s="410"/>
      <c r="I12" s="419"/>
      <c r="J12" s="417"/>
      <c r="K12" s="410"/>
      <c r="L12" s="417"/>
      <c r="M12" s="410"/>
      <c r="N12" s="417"/>
      <c r="O12" s="183" t="s">
        <v>7</v>
      </c>
    </row>
    <row r="13" spans="1:15" ht="30" customHeight="1">
      <c r="A13" s="93" t="s">
        <v>7</v>
      </c>
      <c r="B13" s="410"/>
      <c r="C13" s="419"/>
      <c r="D13" s="418"/>
      <c r="E13" s="416"/>
      <c r="F13" s="418"/>
      <c r="G13" s="416"/>
      <c r="H13" s="418"/>
      <c r="I13" s="415"/>
      <c r="J13" s="416"/>
      <c r="K13" s="418"/>
      <c r="L13" s="416"/>
      <c r="M13" s="418"/>
      <c r="N13" s="416"/>
      <c r="O13" s="183" t="s">
        <v>7</v>
      </c>
    </row>
    <row r="14" spans="1:15" ht="16.5" customHeight="1">
      <c r="A14" s="93"/>
      <c r="B14" s="410"/>
      <c r="C14" s="419"/>
      <c r="D14" s="98" t="s">
        <v>199</v>
      </c>
      <c r="E14" s="424" t="s">
        <v>256</v>
      </c>
      <c r="F14" s="98" t="s">
        <v>199</v>
      </c>
      <c r="G14" s="424" t="s">
        <v>256</v>
      </c>
      <c r="H14" s="99" t="s">
        <v>199</v>
      </c>
      <c r="I14" s="100" t="s">
        <v>199</v>
      </c>
      <c r="J14" s="424" t="s">
        <v>256</v>
      </c>
      <c r="K14" s="98" t="s">
        <v>199</v>
      </c>
      <c r="L14" s="424" t="s">
        <v>256</v>
      </c>
      <c r="M14" s="98" t="s">
        <v>199</v>
      </c>
      <c r="N14" s="424" t="s">
        <v>351</v>
      </c>
      <c r="O14" s="183" t="s">
        <v>7</v>
      </c>
    </row>
    <row r="15" spans="1:15" ht="12.75" customHeight="1">
      <c r="A15" s="93"/>
      <c r="B15" s="410"/>
      <c r="C15" s="419"/>
      <c r="D15" s="96" t="s">
        <v>200</v>
      </c>
      <c r="E15" s="425"/>
      <c r="F15" s="96" t="s">
        <v>200</v>
      </c>
      <c r="G15" s="425"/>
      <c r="H15" s="97" t="s">
        <v>200</v>
      </c>
      <c r="I15" s="95" t="s">
        <v>200</v>
      </c>
      <c r="J15" s="425"/>
      <c r="K15" s="96" t="s">
        <v>200</v>
      </c>
      <c r="L15" s="425"/>
      <c r="M15" s="96" t="s">
        <v>200</v>
      </c>
      <c r="N15" s="425"/>
      <c r="O15" s="183" t="s">
        <v>7</v>
      </c>
    </row>
    <row r="16" spans="1:15" ht="20.25" customHeight="1">
      <c r="A16" s="93" t="s">
        <v>7</v>
      </c>
      <c r="B16" s="410"/>
      <c r="C16" s="419"/>
      <c r="D16" s="96" t="s">
        <v>201</v>
      </c>
      <c r="E16" s="426"/>
      <c r="F16" s="96" t="s">
        <v>201</v>
      </c>
      <c r="G16" s="426"/>
      <c r="H16" s="134" t="s">
        <v>201</v>
      </c>
      <c r="I16" s="135" t="s">
        <v>201</v>
      </c>
      <c r="J16" s="426"/>
      <c r="K16" s="96" t="s">
        <v>201</v>
      </c>
      <c r="L16" s="426"/>
      <c r="M16" s="96" t="s">
        <v>350</v>
      </c>
      <c r="N16" s="426"/>
      <c r="O16" s="183" t="s">
        <v>7</v>
      </c>
    </row>
    <row r="17" spans="1:15" s="109" customFormat="1" ht="11.25" customHeight="1">
      <c r="A17" s="108" t="s">
        <v>7</v>
      </c>
      <c r="B17" s="411"/>
      <c r="C17" s="420"/>
      <c r="D17" s="102" t="s">
        <v>51</v>
      </c>
      <c r="E17" s="102" t="s">
        <v>52</v>
      </c>
      <c r="F17" s="102" t="s">
        <v>53</v>
      </c>
      <c r="G17" s="103" t="s">
        <v>184</v>
      </c>
      <c r="H17" s="104" t="s">
        <v>212</v>
      </c>
      <c r="I17" s="129" t="s">
        <v>213</v>
      </c>
      <c r="J17" s="102" t="s">
        <v>214</v>
      </c>
      <c r="K17" s="102" t="s">
        <v>215</v>
      </c>
      <c r="L17" s="102" t="s">
        <v>216</v>
      </c>
      <c r="M17" s="102" t="s">
        <v>217</v>
      </c>
      <c r="N17" s="102" t="s">
        <v>218</v>
      </c>
      <c r="O17" s="184" t="s">
        <v>7</v>
      </c>
    </row>
    <row r="18" spans="1:15" s="6" customFormat="1" ht="24" customHeight="1">
      <c r="A18" s="412" t="s">
        <v>379</v>
      </c>
      <c r="B18" s="412"/>
      <c r="C18" s="412"/>
      <c r="D18" s="412"/>
      <c r="E18" s="412"/>
      <c r="F18" s="412"/>
      <c r="G18" s="412"/>
      <c r="H18" s="412"/>
      <c r="I18" s="412" t="s">
        <v>379</v>
      </c>
      <c r="J18" s="412"/>
      <c r="K18" s="412"/>
      <c r="L18" s="412"/>
      <c r="M18" s="412"/>
      <c r="N18" s="412"/>
      <c r="O18" s="412"/>
    </row>
    <row r="19" spans="1:15" s="4" customFormat="1" ht="9.75" customHeight="1">
      <c r="A19" s="7">
        <v>1</v>
      </c>
      <c r="B19" s="3" t="s">
        <v>58</v>
      </c>
      <c r="C19" s="3"/>
      <c r="D19" s="11">
        <f>D59</f>
        <v>412070679</v>
      </c>
      <c r="E19" s="12">
        <f aca="true" t="shared" si="0" ref="E19:N19">E59</f>
        <v>2901146141</v>
      </c>
      <c r="F19" s="12">
        <f t="shared" si="0"/>
        <v>359485258</v>
      </c>
      <c r="G19" s="12">
        <f t="shared" si="0"/>
        <v>2901146141</v>
      </c>
      <c r="H19" s="12">
        <f t="shared" si="0"/>
        <v>52585421</v>
      </c>
      <c r="I19" s="12">
        <f t="shared" si="0"/>
        <v>540368466</v>
      </c>
      <c r="J19" s="12">
        <f t="shared" si="0"/>
        <v>11616233</v>
      </c>
      <c r="K19" s="12">
        <f t="shared" si="0"/>
        <v>595370</v>
      </c>
      <c r="L19" s="12">
        <f t="shared" si="0"/>
        <v>2467910</v>
      </c>
      <c r="M19" s="12">
        <f t="shared" si="0"/>
        <v>27128708</v>
      </c>
      <c r="N19" s="12">
        <f t="shared" si="0"/>
        <v>38916613</v>
      </c>
      <c r="O19" s="228">
        <v>1</v>
      </c>
    </row>
    <row r="20" spans="1:15" s="4" customFormat="1" ht="9.75" customHeight="1">
      <c r="A20" s="7">
        <v>2</v>
      </c>
      <c r="B20" s="3" t="s">
        <v>80</v>
      </c>
      <c r="C20" s="3"/>
      <c r="D20" s="11">
        <f>D79</f>
        <v>13787704</v>
      </c>
      <c r="E20" s="12">
        <f aca="true" t="shared" si="1" ref="E20:N20">E79</f>
        <v>238787453</v>
      </c>
      <c r="F20" s="12">
        <f t="shared" si="1"/>
        <v>6253306</v>
      </c>
      <c r="G20" s="12">
        <f t="shared" si="1"/>
        <v>238787453</v>
      </c>
      <c r="H20" s="12">
        <f t="shared" si="1"/>
        <v>7534398</v>
      </c>
      <c r="I20" s="12">
        <f t="shared" si="1"/>
        <v>108456766</v>
      </c>
      <c r="J20" s="12" t="s">
        <v>311</v>
      </c>
      <c r="K20" s="12">
        <f t="shared" si="1"/>
        <v>172009</v>
      </c>
      <c r="L20" s="12">
        <f t="shared" si="1"/>
        <v>24865</v>
      </c>
      <c r="M20" s="12">
        <f t="shared" si="1"/>
        <v>5815890</v>
      </c>
      <c r="N20" s="12">
        <f t="shared" si="1"/>
        <v>3818716</v>
      </c>
      <c r="O20" s="228">
        <v>2</v>
      </c>
    </row>
    <row r="21" spans="1:15" s="4" customFormat="1" ht="9.75" customHeight="1">
      <c r="A21" s="7">
        <v>3</v>
      </c>
      <c r="B21" s="3" t="s">
        <v>92</v>
      </c>
      <c r="C21" s="3"/>
      <c r="D21" s="11">
        <f>'Tab4-S22-S23'!D34</f>
        <v>8924344</v>
      </c>
      <c r="E21" s="12">
        <f>'Tab4-S22-S23'!E34</f>
        <v>213064366</v>
      </c>
      <c r="F21" s="12">
        <f>'Tab4-S22-S23'!F34</f>
        <v>5373482</v>
      </c>
      <c r="G21" s="12">
        <f>'Tab4-S22-S23'!G34</f>
        <v>213064366</v>
      </c>
      <c r="H21" s="12">
        <f>'Tab4-S22-S23'!H34</f>
        <v>3550862</v>
      </c>
      <c r="I21" s="12">
        <f>'Tab4-S22-S23'!I34</f>
        <v>117532348</v>
      </c>
      <c r="J21" s="12">
        <f>'Tab4-S22-S23'!J34</f>
        <v>673424</v>
      </c>
      <c r="K21" s="12">
        <f>'Tab4-S22-S23'!K34</f>
        <v>266743</v>
      </c>
      <c r="L21" s="12" t="str">
        <f>'Tab4-S22-S23'!L73</f>
        <v>-</v>
      </c>
      <c r="M21" s="12">
        <f>'Tab4-S22-S23'!M34</f>
        <v>3989784</v>
      </c>
      <c r="N21" s="12">
        <f>'Tab4-S22-S23'!N34</f>
        <v>7509265</v>
      </c>
      <c r="O21" s="228">
        <v>3</v>
      </c>
    </row>
    <row r="22" spans="1:15" s="4" customFormat="1" ht="9.75" customHeight="1">
      <c r="A22" s="7">
        <v>4</v>
      </c>
      <c r="B22" s="3" t="s">
        <v>102</v>
      </c>
      <c r="C22" s="3"/>
      <c r="D22" s="11">
        <f>'Tab4-S22-S23'!D55</f>
        <v>12045546</v>
      </c>
      <c r="E22" s="12">
        <f>'Tab4-S22-S23'!E55</f>
        <v>167346646</v>
      </c>
      <c r="F22" s="12">
        <f>'Tab4-S22-S23'!F55</f>
        <v>6659344</v>
      </c>
      <c r="G22" s="12">
        <f>'Tab4-S22-S23'!G55</f>
        <v>167346646</v>
      </c>
      <c r="H22" s="12">
        <f>'Tab4-S22-S23'!H55</f>
        <v>5386202</v>
      </c>
      <c r="I22" s="12">
        <f>'Tab4-S22-S23'!I55</f>
        <v>99962512</v>
      </c>
      <c r="J22" s="12">
        <f>'Tab4-S22-S23'!J55</f>
        <v>349994</v>
      </c>
      <c r="K22" s="12">
        <f>'Tab4-S22-S23'!K55</f>
        <v>123791</v>
      </c>
      <c r="L22" s="12">
        <f>'Tab4-S22-S23'!L55</f>
        <v>5248</v>
      </c>
      <c r="M22" s="12">
        <f>'Tab4-S22-S23'!M55</f>
        <v>3778016</v>
      </c>
      <c r="N22" s="12">
        <f>'Tab4-S22-S23'!N55</f>
        <v>3430023</v>
      </c>
      <c r="O22" s="228">
        <v>4</v>
      </c>
    </row>
    <row r="23" spans="1:15" s="4" customFormat="1" ht="9.75" customHeight="1">
      <c r="A23" s="7">
        <v>5</v>
      </c>
      <c r="B23" s="3" t="s">
        <v>113</v>
      </c>
      <c r="C23" s="3"/>
      <c r="D23" s="11">
        <f>'Tab4-S22-S23'!D75</f>
        <v>37099670</v>
      </c>
      <c r="E23" s="12">
        <f>'Tab4-S22-S23'!E75</f>
        <v>534426483</v>
      </c>
      <c r="F23" s="12">
        <f>'Tab4-S22-S23'!F75</f>
        <v>26900552</v>
      </c>
      <c r="G23" s="12">
        <f>'Tab4-S22-S23'!G75</f>
        <v>534426483</v>
      </c>
      <c r="H23" s="12">
        <f>'Tab4-S22-S23'!H75</f>
        <v>10199118</v>
      </c>
      <c r="I23" s="12">
        <f>'Tab4-S22-S23'!I75</f>
        <v>187338371</v>
      </c>
      <c r="J23" s="12">
        <f>'Tab4-S22-S23'!J75</f>
        <v>6026420</v>
      </c>
      <c r="K23" s="12">
        <f>'Tab4-S22-S23'!K75</f>
        <v>224297</v>
      </c>
      <c r="L23" s="12" t="s">
        <v>345</v>
      </c>
      <c r="M23" s="12">
        <f>'Tab4-S22-S23'!M75</f>
        <v>9471428</v>
      </c>
      <c r="N23" s="12">
        <f>'Tab4-S22-S23'!N75</f>
        <v>8463079</v>
      </c>
      <c r="O23" s="228">
        <v>5</v>
      </c>
    </row>
    <row r="24" spans="1:15" s="4" customFormat="1" ht="9.75" customHeight="1">
      <c r="A24" s="7">
        <v>6</v>
      </c>
      <c r="B24" s="3" t="s">
        <v>6</v>
      </c>
      <c r="C24" s="3"/>
      <c r="D24" s="11">
        <f>'Tab4-S28-S29'!D37</f>
        <v>12405565</v>
      </c>
      <c r="E24" s="12">
        <f>'Tab4-S28-S29'!E37</f>
        <v>280686125</v>
      </c>
      <c r="F24" s="12">
        <f>'Tab4-S28-S29'!F37</f>
        <v>7744225</v>
      </c>
      <c r="G24" s="12">
        <f>'Tab4-S28-S29'!G37</f>
        <v>280686125</v>
      </c>
      <c r="H24" s="12">
        <f>'Tab4-S28-S29'!H37</f>
        <v>4661340</v>
      </c>
      <c r="I24" s="12">
        <f>'Tab4-S28-S29'!I37</f>
        <v>106210877</v>
      </c>
      <c r="J24" s="12">
        <f>'Tab4-S28-S29'!J37</f>
        <v>2744462</v>
      </c>
      <c r="K24" s="12">
        <f>'Tab4-S28-S29'!K37</f>
        <v>268799</v>
      </c>
      <c r="L24" s="12" t="s">
        <v>345</v>
      </c>
      <c r="M24" s="12">
        <f>'Tab4-S28-S29'!M37</f>
        <v>3415417</v>
      </c>
      <c r="N24" s="12">
        <f>'Tab4-S28-S29'!N37</f>
        <v>5156141</v>
      </c>
      <c r="O24" s="228">
        <v>6</v>
      </c>
    </row>
    <row r="25" spans="1:15" s="4" customFormat="1" ht="9.75" customHeight="1">
      <c r="A25" s="7">
        <v>7</v>
      </c>
      <c r="B25" s="3" t="s">
        <v>19</v>
      </c>
      <c r="C25" s="3"/>
      <c r="D25" s="11">
        <f>'Tab4-S28-S29'!D58</f>
        <v>20894797</v>
      </c>
      <c r="E25" s="12">
        <f>'Tab4-S28-S29'!E58</f>
        <v>436919481</v>
      </c>
      <c r="F25" s="12">
        <f>'Tab4-S28-S29'!F58</f>
        <v>13221177</v>
      </c>
      <c r="G25" s="12">
        <f>'Tab4-S28-S29'!G58</f>
        <v>436919481</v>
      </c>
      <c r="H25" s="12">
        <f>'Tab4-S28-S29'!H58</f>
        <v>7673620</v>
      </c>
      <c r="I25" s="12">
        <f>'Tab4-S28-S29'!I58</f>
        <v>175663840</v>
      </c>
      <c r="J25" s="12">
        <f>'Tab4-S28-S29'!J58</f>
        <v>155749</v>
      </c>
      <c r="K25" s="12">
        <f>'Tab4-S28-S29'!K58</f>
        <v>204327</v>
      </c>
      <c r="L25" s="12" t="s">
        <v>311</v>
      </c>
      <c r="M25" s="12">
        <f>'Tab4-S28-S29'!M58</f>
        <v>5074055</v>
      </c>
      <c r="N25" s="12">
        <f>'Tab4-S28-S29'!N58</f>
        <v>5471580</v>
      </c>
      <c r="O25" s="228">
        <v>7</v>
      </c>
    </row>
    <row r="26" spans="1:15" s="29" customFormat="1" ht="18" customHeight="1">
      <c r="A26" s="25">
        <v>8</v>
      </c>
      <c r="B26" s="26" t="s">
        <v>55</v>
      </c>
      <c r="C26" s="26"/>
      <c r="D26" s="27">
        <f>SUM(D19:D25)</f>
        <v>517228305</v>
      </c>
      <c r="E26" s="28">
        <f aca="true" t="shared" si="2" ref="E26:N26">SUM(E19:E25)</f>
        <v>4772376695</v>
      </c>
      <c r="F26" s="28">
        <f t="shared" si="2"/>
        <v>425637344</v>
      </c>
      <c r="G26" s="28">
        <f t="shared" si="2"/>
        <v>4772376695</v>
      </c>
      <c r="H26" s="28">
        <f t="shared" si="2"/>
        <v>91590961</v>
      </c>
      <c r="I26" s="28">
        <f t="shared" si="2"/>
        <v>1335533180</v>
      </c>
      <c r="J26" s="28">
        <f t="shared" si="2"/>
        <v>21566282</v>
      </c>
      <c r="K26" s="28">
        <f t="shared" si="2"/>
        <v>1855336</v>
      </c>
      <c r="L26" s="28">
        <f t="shared" si="2"/>
        <v>2498023</v>
      </c>
      <c r="M26" s="28">
        <f t="shared" si="2"/>
        <v>58673298</v>
      </c>
      <c r="N26" s="28">
        <f t="shared" si="2"/>
        <v>72765417</v>
      </c>
      <c r="O26" s="228">
        <v>8</v>
      </c>
    </row>
    <row r="27" spans="1:15" s="4" customFormat="1" ht="9.75" customHeight="1">
      <c r="A27" s="7">
        <v>9</v>
      </c>
      <c r="B27" s="3" t="s">
        <v>56</v>
      </c>
      <c r="C27" s="3"/>
      <c r="D27" s="125">
        <f>D35+D66+'Tab4-S22-S23'!D23+'Tab4-S22-S23'!D42+'Tab4-S22-S23'!D64+'Tab4-S28-S29'!D24+'Tab4-S28-S29'!D44</f>
        <v>418319530</v>
      </c>
      <c r="E27" s="126">
        <f>E35+E66+'Tab4-S22-S23'!E23+'Tab4-S22-S23'!E42+'Tab4-S22-S23'!E64+'Tab4-S28-S29'!E24+'Tab4-S28-S29'!E44</f>
        <v>2687391945</v>
      </c>
      <c r="F27" s="126">
        <f>F35+F66+'Tab4-S22-S23'!F23+'Tab4-S22-S23'!F42+'Tab4-S22-S23'!F64+'Tab4-S28-S29'!F24+'Tab4-S28-S29'!F44</f>
        <v>381455846</v>
      </c>
      <c r="G27" s="126">
        <f>G35+G66+'Tab4-S22-S23'!G23+'Tab4-S22-S23'!G42+'Tab4-S22-S23'!G64+'Tab4-S28-S29'!G24+'Tab4-S28-S29'!G44</f>
        <v>2687391945</v>
      </c>
      <c r="H27" s="126">
        <f>H35+H66+'Tab4-S22-S23'!H23+'Tab4-S22-S23'!H42+'Tab4-S22-S23'!H64+'Tab4-S28-S29'!H24+'Tab4-S28-S29'!H44</f>
        <v>36863684</v>
      </c>
      <c r="I27" s="126">
        <f>I35+I66+'Tab4-S22-S23'!I23+'Tab4-S22-S23'!I42+'Tab4-S22-S23'!I64+'Tab4-S28-S29'!I24+'Tab4-S28-S29'!I44</f>
        <v>579758024</v>
      </c>
      <c r="J27" s="126">
        <f>J35+J66+'Tab4-S22-S23'!J23+'Tab4-S22-S23'!J42+'Tab4-S22-S23'!J64+'Tab4-S28-S29'!J24+'Tab4-S28-S29'!J44</f>
        <v>19759306</v>
      </c>
      <c r="K27" s="126">
        <f>K35+K66+'Tab4-S22-S23'!K23+'Tab4-S22-S23'!K42+'Tab4-S22-S23'!K64+'Tab4-S28-S29'!K24+'Tab4-S28-S29'!K44</f>
        <v>802836</v>
      </c>
      <c r="L27" s="126">
        <f>L26-L28</f>
        <v>2473158</v>
      </c>
      <c r="M27" s="126">
        <f>M35+M66+'Tab4-S22-S23'!M23+'Tab4-S22-S23'!M42+'Tab4-S22-S23'!M64+'Tab4-S28-S29'!M24+'Tab4-S28-S29'!M44</f>
        <v>27093471</v>
      </c>
      <c r="N27" s="126">
        <f>N35+N66+'Tab4-S22-S23'!N23+'Tab4-S22-S23'!N42+'Tab4-S22-S23'!N64+'Tab4-S28-S29'!N24+'Tab4-S28-S29'!N44</f>
        <v>41658666</v>
      </c>
      <c r="O27" s="228">
        <v>9</v>
      </c>
    </row>
    <row r="28" spans="1:15" s="4" customFormat="1" ht="9.75" customHeight="1">
      <c r="A28" s="7">
        <v>10</v>
      </c>
      <c r="B28" s="3" t="s">
        <v>57</v>
      </c>
      <c r="C28" s="3"/>
      <c r="D28" s="125">
        <f>D58+D78+'Tab4-S22-S23'!D33+'Tab4-S22-S23'!D54+'Tab4-S22-S23'!D74+'Tab4-S28-S29'!D36+'Tab4-S28-S29'!D57</f>
        <v>98908775</v>
      </c>
      <c r="E28" s="126">
        <f>E58+E78+'Tab4-S22-S23'!E33+'Tab4-S22-S23'!E54+'Tab4-S22-S23'!E74+'Tab4-S28-S29'!E36+'Tab4-S28-S29'!E57</f>
        <v>2084984750</v>
      </c>
      <c r="F28" s="126">
        <f>F58+F78+'Tab4-S22-S23'!F33+'Tab4-S22-S23'!F54+'Tab4-S22-S23'!F74+'Tab4-S28-S29'!F36+'Tab4-S28-S29'!F57</f>
        <v>44181498</v>
      </c>
      <c r="G28" s="126">
        <f>G58+G78+'Tab4-S22-S23'!G33+'Tab4-S22-S23'!G54+'Tab4-S22-S23'!G74+'Tab4-S28-S29'!G36+'Tab4-S28-S29'!G57</f>
        <v>2084984750</v>
      </c>
      <c r="H28" s="126">
        <f>H58+H78+'Tab4-S22-S23'!H33+'Tab4-S22-S23'!H54+'Tab4-S22-S23'!H74+'Tab4-S28-S29'!H36+'Tab4-S28-S29'!H57</f>
        <v>54727277</v>
      </c>
      <c r="I28" s="126">
        <f>I58+I78+'Tab4-S22-S23'!I33+'Tab4-S22-S23'!I54+'Tab4-S22-S23'!I74+'Tab4-S28-S29'!I36+'Tab4-S28-S29'!I57</f>
        <v>755775156</v>
      </c>
      <c r="J28" s="126">
        <f>J26-J27</f>
        <v>1806976</v>
      </c>
      <c r="K28" s="126">
        <f>K58+K78+'Tab4-S22-S23'!K33+'Tab4-S22-S23'!K54+'Tab4-S22-S23'!K74+'Tab4-S28-S29'!K36+'Tab4-S28-S29'!K57</f>
        <v>1052500</v>
      </c>
      <c r="L28" s="126">
        <f>L58+L78+'Tab4-S22-S23'!L54+'Tab4-S22-S23'!L74</f>
        <v>24865</v>
      </c>
      <c r="M28" s="126">
        <f>M58+M78+'Tab4-S22-S23'!M33+'Tab4-S22-S23'!M54+'Tab4-S22-S23'!M74+'Tab4-S28-S29'!M36+'Tab4-S28-S29'!M57</f>
        <v>31579827</v>
      </c>
      <c r="N28" s="126">
        <f>N58+N78+'Tab4-S22-S23'!N33+'Tab4-S22-S23'!N54+'Tab4-S22-S23'!N74+'Tab4-S28-S29'!N36+'Tab4-S28-S29'!N57</f>
        <v>31106751</v>
      </c>
      <c r="O28" s="228">
        <v>10</v>
      </c>
    </row>
    <row r="29" spans="1:15" s="4" customFormat="1" ht="9.75" customHeight="1">
      <c r="A29" s="7"/>
      <c r="B29" s="3"/>
      <c r="C29" s="3"/>
      <c r="D29" s="126"/>
      <c r="E29" s="126"/>
      <c r="F29" s="126"/>
      <c r="G29" s="126"/>
      <c r="H29" s="126"/>
      <c r="I29" s="126"/>
      <c r="J29" s="126"/>
      <c r="K29" s="126"/>
      <c r="L29" s="126"/>
      <c r="M29" s="126"/>
      <c r="N29" s="126"/>
      <c r="O29" s="228"/>
    </row>
    <row r="30" spans="1:15" s="6" customFormat="1" ht="14.25" customHeight="1">
      <c r="A30" s="423" t="s">
        <v>380</v>
      </c>
      <c r="B30" s="423"/>
      <c r="C30" s="423"/>
      <c r="D30" s="423"/>
      <c r="E30" s="423"/>
      <c r="F30" s="423"/>
      <c r="G30" s="423"/>
      <c r="H30" s="423"/>
      <c r="I30" s="423" t="s">
        <v>380</v>
      </c>
      <c r="J30" s="423"/>
      <c r="K30" s="423"/>
      <c r="L30" s="423"/>
      <c r="M30" s="423"/>
      <c r="N30" s="423"/>
      <c r="O30" s="423"/>
    </row>
    <row r="31" spans="1:15" s="4" customFormat="1" ht="9.75" customHeight="1">
      <c r="A31" s="7" t="s">
        <v>7</v>
      </c>
      <c r="B31" s="8" t="s">
        <v>8</v>
      </c>
      <c r="C31" s="8"/>
      <c r="D31" s="10"/>
      <c r="E31" s="9"/>
      <c r="F31" s="9"/>
      <c r="G31" s="9"/>
      <c r="H31" s="9"/>
      <c r="I31" s="9"/>
      <c r="J31" s="9"/>
      <c r="K31" s="9"/>
      <c r="L31" s="9"/>
      <c r="M31" s="9"/>
      <c r="O31" s="228" t="s">
        <v>7</v>
      </c>
    </row>
    <row r="32" spans="1:15" s="4" customFormat="1" ht="9.75" customHeight="1">
      <c r="A32" s="7">
        <v>11</v>
      </c>
      <c r="B32" s="3" t="s">
        <v>59</v>
      </c>
      <c r="C32" s="3"/>
      <c r="D32" s="11">
        <v>2381378</v>
      </c>
      <c r="E32" s="12">
        <v>26996295</v>
      </c>
      <c r="F32" s="12">
        <v>817243</v>
      </c>
      <c r="G32" s="12">
        <v>26996295</v>
      </c>
      <c r="H32" s="12">
        <v>1564135</v>
      </c>
      <c r="I32" s="12">
        <v>21452883</v>
      </c>
      <c r="J32" s="12" t="s">
        <v>311</v>
      </c>
      <c r="K32" s="12">
        <v>20773</v>
      </c>
      <c r="L32" s="12" t="s">
        <v>311</v>
      </c>
      <c r="M32" s="12">
        <v>560744</v>
      </c>
      <c r="N32" s="12">
        <v>500068</v>
      </c>
      <c r="O32" s="228">
        <v>11</v>
      </c>
    </row>
    <row r="33" spans="1:15" s="4" customFormat="1" ht="9.75" customHeight="1">
      <c r="A33" s="7">
        <v>12</v>
      </c>
      <c r="B33" s="3" t="s">
        <v>60</v>
      </c>
      <c r="C33" s="3"/>
      <c r="D33" s="11">
        <v>359915968</v>
      </c>
      <c r="E33" s="12">
        <v>2098218747</v>
      </c>
      <c r="F33" s="12">
        <v>340124436</v>
      </c>
      <c r="G33" s="12">
        <v>2098218747</v>
      </c>
      <c r="H33" s="12">
        <v>19791532</v>
      </c>
      <c r="I33" s="12">
        <v>224828980</v>
      </c>
      <c r="J33" s="12">
        <v>10314975</v>
      </c>
      <c r="K33" s="12" t="s">
        <v>311</v>
      </c>
      <c r="L33" s="12">
        <v>2467910</v>
      </c>
      <c r="M33" s="12">
        <v>12353327</v>
      </c>
      <c r="N33" s="12">
        <v>24707154</v>
      </c>
      <c r="O33" s="228">
        <v>12</v>
      </c>
    </row>
    <row r="34" spans="1:15" s="4" customFormat="1" ht="9.75" customHeight="1">
      <c r="A34" s="7">
        <v>13</v>
      </c>
      <c r="B34" s="3" t="s">
        <v>61</v>
      </c>
      <c r="C34" s="3"/>
      <c r="D34" s="11">
        <v>1052109</v>
      </c>
      <c r="E34" s="12">
        <v>13927697</v>
      </c>
      <c r="F34" s="12">
        <v>957367</v>
      </c>
      <c r="G34" s="12">
        <v>13927697</v>
      </c>
      <c r="H34" s="12">
        <v>94742</v>
      </c>
      <c r="I34" s="12">
        <v>10976761</v>
      </c>
      <c r="J34" s="12" t="s">
        <v>311</v>
      </c>
      <c r="K34" s="12">
        <v>216247</v>
      </c>
      <c r="L34" s="12" t="s">
        <v>311</v>
      </c>
      <c r="M34" s="12">
        <v>920970</v>
      </c>
      <c r="N34" s="12">
        <v>662725</v>
      </c>
      <c r="O34" s="228">
        <v>13</v>
      </c>
    </row>
    <row r="35" spans="1:15" s="4" customFormat="1" ht="9.75" customHeight="1">
      <c r="A35" s="7">
        <v>14</v>
      </c>
      <c r="B35" s="14" t="s">
        <v>4</v>
      </c>
      <c r="C35" s="14"/>
      <c r="D35" s="16">
        <f>SUM(D32:D34)</f>
        <v>363349455</v>
      </c>
      <c r="E35" s="17">
        <f>SUM(E32:E34)</f>
        <v>2139142739</v>
      </c>
      <c r="F35" s="17">
        <f aca="true" t="shared" si="3" ref="F35:N35">SUM(F32:F34)</f>
        <v>341899046</v>
      </c>
      <c r="G35" s="17">
        <f t="shared" si="3"/>
        <v>2139142739</v>
      </c>
      <c r="H35" s="17">
        <f t="shared" si="3"/>
        <v>21450409</v>
      </c>
      <c r="I35" s="17">
        <f t="shared" si="3"/>
        <v>257258624</v>
      </c>
      <c r="J35" s="17">
        <f t="shared" si="3"/>
        <v>10314975</v>
      </c>
      <c r="K35" s="17">
        <f t="shared" si="3"/>
        <v>237020</v>
      </c>
      <c r="L35" s="17">
        <f t="shared" si="3"/>
        <v>2467910</v>
      </c>
      <c r="M35" s="17">
        <f t="shared" si="3"/>
        <v>13835041</v>
      </c>
      <c r="N35" s="17">
        <f t="shared" si="3"/>
        <v>25869947</v>
      </c>
      <c r="O35" s="228">
        <v>14</v>
      </c>
    </row>
    <row r="36" spans="1:15" s="4" customFormat="1" ht="9.75" customHeight="1">
      <c r="A36" s="7"/>
      <c r="B36" s="2"/>
      <c r="C36" s="2"/>
      <c r="D36" s="11"/>
      <c r="E36" s="12"/>
      <c r="F36" s="12"/>
      <c r="G36" s="12"/>
      <c r="H36" s="24"/>
      <c r="I36" s="24"/>
      <c r="J36" s="24"/>
      <c r="K36" s="24"/>
      <c r="L36" s="24"/>
      <c r="M36" s="24"/>
      <c r="N36" s="24"/>
      <c r="O36" s="228"/>
    </row>
    <row r="37" spans="1:15" s="4" customFormat="1" ht="9.75" customHeight="1">
      <c r="A37" s="7" t="s">
        <v>7</v>
      </c>
      <c r="B37" s="8" t="s">
        <v>12</v>
      </c>
      <c r="C37" s="8"/>
      <c r="D37" s="10"/>
      <c r="E37" s="9"/>
      <c r="F37" s="9"/>
      <c r="G37" s="9"/>
      <c r="H37" s="9"/>
      <c r="I37" s="9"/>
      <c r="J37" s="9"/>
      <c r="K37" s="9"/>
      <c r="L37" s="9"/>
      <c r="M37" s="9"/>
      <c r="N37" s="9"/>
      <c r="O37" s="228" t="s">
        <v>7</v>
      </c>
    </row>
    <row r="38" spans="1:15" s="4" customFormat="1" ht="9.75" customHeight="1">
      <c r="A38" s="7">
        <v>15</v>
      </c>
      <c r="B38" s="3" t="s">
        <v>62</v>
      </c>
      <c r="C38" s="3"/>
      <c r="D38" s="11">
        <v>1045386</v>
      </c>
      <c r="E38" s="12">
        <v>12437312</v>
      </c>
      <c r="F38" s="12">
        <v>652993</v>
      </c>
      <c r="G38" s="12">
        <v>12437312</v>
      </c>
      <c r="H38" s="12">
        <v>392393</v>
      </c>
      <c r="I38" s="12">
        <v>10328930</v>
      </c>
      <c r="J38" s="12" t="s">
        <v>311</v>
      </c>
      <c r="K38" s="12">
        <v>11743</v>
      </c>
      <c r="L38" s="12" t="s">
        <v>311</v>
      </c>
      <c r="M38" s="12">
        <v>865736</v>
      </c>
      <c r="N38" s="12">
        <v>277800</v>
      </c>
      <c r="O38" s="228">
        <v>15</v>
      </c>
    </row>
    <row r="39" spans="1:15" s="4" customFormat="1" ht="9.75" customHeight="1">
      <c r="A39" s="7">
        <v>16</v>
      </c>
      <c r="B39" s="3" t="s">
        <v>63</v>
      </c>
      <c r="C39" s="3"/>
      <c r="D39" s="11">
        <v>968083</v>
      </c>
      <c r="E39" s="12">
        <v>21544652</v>
      </c>
      <c r="F39" s="12">
        <v>637096</v>
      </c>
      <c r="G39" s="12">
        <v>21544652</v>
      </c>
      <c r="H39" s="12">
        <v>330987</v>
      </c>
      <c r="I39" s="12">
        <v>10216427</v>
      </c>
      <c r="J39" s="12" t="s">
        <v>311</v>
      </c>
      <c r="K39" s="12" t="s">
        <v>311</v>
      </c>
      <c r="L39" s="12" t="s">
        <v>311</v>
      </c>
      <c r="M39" s="12">
        <v>112331</v>
      </c>
      <c r="N39" s="12">
        <v>500917</v>
      </c>
      <c r="O39" s="228">
        <v>16</v>
      </c>
    </row>
    <row r="40" spans="1:15" s="4" customFormat="1" ht="9.75" customHeight="1">
      <c r="A40" s="7">
        <v>17</v>
      </c>
      <c r="B40" s="3" t="s">
        <v>64</v>
      </c>
      <c r="C40" s="3"/>
      <c r="D40" s="11">
        <v>1683649</v>
      </c>
      <c r="E40" s="12">
        <v>30385264</v>
      </c>
      <c r="F40" s="12">
        <v>711008</v>
      </c>
      <c r="G40" s="12">
        <v>30385264</v>
      </c>
      <c r="H40" s="12">
        <v>972641</v>
      </c>
      <c r="I40" s="12">
        <v>11533193</v>
      </c>
      <c r="J40" s="12" t="s">
        <v>311</v>
      </c>
      <c r="K40" s="12" t="s">
        <v>311</v>
      </c>
      <c r="L40" s="12" t="s">
        <v>311</v>
      </c>
      <c r="M40" s="12">
        <v>98812</v>
      </c>
      <c r="N40" s="12">
        <v>418000</v>
      </c>
      <c r="O40" s="228">
        <v>17</v>
      </c>
    </row>
    <row r="41" spans="1:15" s="4" customFormat="1" ht="9.75" customHeight="1">
      <c r="A41" s="7">
        <v>18</v>
      </c>
      <c r="B41" s="3" t="s">
        <v>65</v>
      </c>
      <c r="C41" s="3"/>
      <c r="D41" s="11">
        <v>1810188</v>
      </c>
      <c r="E41" s="12">
        <v>54355691</v>
      </c>
      <c r="F41" s="12">
        <v>997165</v>
      </c>
      <c r="G41" s="12">
        <v>54355691</v>
      </c>
      <c r="H41" s="12">
        <v>813023</v>
      </c>
      <c r="I41" s="12">
        <v>15132015</v>
      </c>
      <c r="J41" s="12" t="s">
        <v>311</v>
      </c>
      <c r="K41" s="12" t="s">
        <v>311</v>
      </c>
      <c r="L41" s="12" t="s">
        <v>311</v>
      </c>
      <c r="M41" s="12">
        <v>3387830</v>
      </c>
      <c r="N41" s="12">
        <v>513035</v>
      </c>
      <c r="O41" s="228">
        <v>18</v>
      </c>
    </row>
    <row r="42" spans="1:15" s="4" customFormat="1" ht="9.75" customHeight="1">
      <c r="A42" s="7">
        <v>19</v>
      </c>
      <c r="B42" s="3" t="s">
        <v>66</v>
      </c>
      <c r="C42" s="3"/>
      <c r="D42" s="11">
        <v>2644322</v>
      </c>
      <c r="E42" s="12">
        <v>30490319</v>
      </c>
      <c r="F42" s="12">
        <v>829416</v>
      </c>
      <c r="G42" s="12">
        <v>30490319</v>
      </c>
      <c r="H42" s="12">
        <v>1814906</v>
      </c>
      <c r="I42" s="12">
        <v>12554811</v>
      </c>
      <c r="J42" s="12">
        <v>1163196</v>
      </c>
      <c r="K42" s="12">
        <v>35452</v>
      </c>
      <c r="L42" s="12" t="s">
        <v>311</v>
      </c>
      <c r="M42" s="12">
        <v>1313731</v>
      </c>
      <c r="N42" s="12">
        <v>686034</v>
      </c>
      <c r="O42" s="228">
        <v>19</v>
      </c>
    </row>
    <row r="43" spans="1:15" s="4" customFormat="1" ht="9.75" customHeight="1">
      <c r="A43" s="7">
        <v>20</v>
      </c>
      <c r="B43" s="3" t="s">
        <v>67</v>
      </c>
      <c r="C43" s="3"/>
      <c r="D43" s="11">
        <v>2565373</v>
      </c>
      <c r="E43" s="12">
        <v>29755336</v>
      </c>
      <c r="F43" s="12">
        <v>363696</v>
      </c>
      <c r="G43" s="12">
        <v>29755336</v>
      </c>
      <c r="H43" s="12">
        <v>2201677</v>
      </c>
      <c r="I43" s="12">
        <v>12080314</v>
      </c>
      <c r="J43" s="12" t="s">
        <v>311</v>
      </c>
      <c r="K43" s="12">
        <v>45783</v>
      </c>
      <c r="L43" s="12" t="s">
        <v>311</v>
      </c>
      <c r="M43" s="12">
        <v>133440</v>
      </c>
      <c r="N43" s="12">
        <v>463322</v>
      </c>
      <c r="O43" s="228">
        <v>20</v>
      </c>
    </row>
    <row r="44" spans="1:15" s="4" customFormat="1" ht="9.75" customHeight="1">
      <c r="A44" s="7">
        <v>21</v>
      </c>
      <c r="B44" s="3" t="s">
        <v>68</v>
      </c>
      <c r="C44" s="3"/>
      <c r="D44" s="11">
        <v>1178557</v>
      </c>
      <c r="E44" s="12">
        <v>32069077</v>
      </c>
      <c r="F44" s="12">
        <v>546614</v>
      </c>
      <c r="G44" s="12">
        <v>32069077</v>
      </c>
      <c r="H44" s="12">
        <v>631943</v>
      </c>
      <c r="I44" s="12">
        <v>13058175</v>
      </c>
      <c r="J44" s="12" t="s">
        <v>311</v>
      </c>
      <c r="K44" s="12">
        <v>24694</v>
      </c>
      <c r="L44" s="12" t="s">
        <v>311</v>
      </c>
      <c r="M44" s="12">
        <v>169387</v>
      </c>
      <c r="N44" s="12">
        <v>439698</v>
      </c>
      <c r="O44" s="228">
        <v>21</v>
      </c>
    </row>
    <row r="45" spans="1:15" s="4" customFormat="1" ht="9.75" customHeight="1">
      <c r="A45" s="7">
        <v>22</v>
      </c>
      <c r="B45" s="3" t="s">
        <v>69</v>
      </c>
      <c r="C45" s="3"/>
      <c r="D45" s="11">
        <v>3518952</v>
      </c>
      <c r="E45" s="12">
        <v>52636901</v>
      </c>
      <c r="F45" s="12">
        <v>588097</v>
      </c>
      <c r="G45" s="12">
        <v>52636901</v>
      </c>
      <c r="H45" s="12">
        <v>2930855</v>
      </c>
      <c r="I45" s="12">
        <v>12424507</v>
      </c>
      <c r="J45" s="12" t="s">
        <v>311</v>
      </c>
      <c r="K45" s="12" t="s">
        <v>311</v>
      </c>
      <c r="L45" s="12" t="s">
        <v>311</v>
      </c>
      <c r="M45" s="12">
        <v>3554740</v>
      </c>
      <c r="N45" s="12">
        <v>969877</v>
      </c>
      <c r="O45" s="228">
        <v>22</v>
      </c>
    </row>
    <row r="46" spans="1:15" s="4" customFormat="1" ht="9.75" customHeight="1">
      <c r="A46" s="7">
        <v>23</v>
      </c>
      <c r="B46" s="3" t="s">
        <v>70</v>
      </c>
      <c r="C46" s="3"/>
      <c r="D46" s="11">
        <v>4501617</v>
      </c>
      <c r="E46" s="12">
        <v>54888255</v>
      </c>
      <c r="F46" s="12">
        <v>3173995</v>
      </c>
      <c r="G46" s="12">
        <v>54888255</v>
      </c>
      <c r="H46" s="12">
        <v>1327622</v>
      </c>
      <c r="I46" s="12">
        <v>20664926</v>
      </c>
      <c r="J46" s="12" t="s">
        <v>311</v>
      </c>
      <c r="K46" s="12">
        <v>43200</v>
      </c>
      <c r="L46" s="12" t="s">
        <v>311</v>
      </c>
      <c r="M46" s="12">
        <v>170543</v>
      </c>
      <c r="N46" s="12">
        <v>881392</v>
      </c>
      <c r="O46" s="228">
        <v>23</v>
      </c>
    </row>
    <row r="47" spans="1:15" s="4" customFormat="1" ht="9.75" customHeight="1">
      <c r="A47" s="7">
        <v>24</v>
      </c>
      <c r="B47" s="3" t="s">
        <v>71</v>
      </c>
      <c r="C47" s="3"/>
      <c r="D47" s="11">
        <v>1426579</v>
      </c>
      <c r="E47" s="12">
        <v>14473291</v>
      </c>
      <c r="F47" s="12">
        <v>513061</v>
      </c>
      <c r="G47" s="12">
        <v>14473291</v>
      </c>
      <c r="H47" s="12">
        <v>913518</v>
      </c>
      <c r="I47" s="12">
        <v>10376174</v>
      </c>
      <c r="J47" s="12" t="s">
        <v>311</v>
      </c>
      <c r="K47" s="12" t="s">
        <v>311</v>
      </c>
      <c r="L47" s="12" t="s">
        <v>311</v>
      </c>
      <c r="M47" s="12">
        <v>90932</v>
      </c>
      <c r="N47" s="12">
        <v>543250</v>
      </c>
      <c r="O47" s="228">
        <v>24</v>
      </c>
    </row>
    <row r="48" spans="1:15" s="4" customFormat="1" ht="9.75" customHeight="1">
      <c r="A48" s="7">
        <v>25</v>
      </c>
      <c r="B48" s="3" t="s">
        <v>72</v>
      </c>
      <c r="C48" s="3"/>
      <c r="D48" s="11">
        <v>1267134</v>
      </c>
      <c r="E48" s="12">
        <v>26271665</v>
      </c>
      <c r="F48" s="12">
        <v>469359</v>
      </c>
      <c r="G48" s="12">
        <v>26271665</v>
      </c>
      <c r="H48" s="12">
        <v>797775</v>
      </c>
      <c r="I48" s="12">
        <v>13809852</v>
      </c>
      <c r="J48" s="12">
        <v>59462</v>
      </c>
      <c r="K48" s="12" t="s">
        <v>311</v>
      </c>
      <c r="L48" s="12" t="s">
        <v>311</v>
      </c>
      <c r="M48" s="12">
        <v>864758</v>
      </c>
      <c r="N48" s="12">
        <v>209617</v>
      </c>
      <c r="O48" s="228">
        <v>25</v>
      </c>
    </row>
    <row r="49" spans="1:15" s="4" customFormat="1" ht="9.75" customHeight="1">
      <c r="A49" s="7">
        <v>26</v>
      </c>
      <c r="B49" s="3" t="s">
        <v>73</v>
      </c>
      <c r="C49" s="3"/>
      <c r="D49" s="11">
        <v>1274856</v>
      </c>
      <c r="E49" s="12">
        <v>21362786</v>
      </c>
      <c r="F49" s="12">
        <v>298213</v>
      </c>
      <c r="G49" s="12">
        <v>21362786</v>
      </c>
      <c r="H49" s="12">
        <v>976643</v>
      </c>
      <c r="I49" s="12">
        <v>5762541</v>
      </c>
      <c r="J49" s="12" t="s">
        <v>311</v>
      </c>
      <c r="K49" s="12">
        <v>18250</v>
      </c>
      <c r="L49" s="12" t="s">
        <v>311</v>
      </c>
      <c r="M49" s="12">
        <v>121278</v>
      </c>
      <c r="N49" s="12">
        <v>305946</v>
      </c>
      <c r="O49" s="228">
        <v>26</v>
      </c>
    </row>
    <row r="50" spans="1:15" s="4" customFormat="1" ht="9.75" customHeight="1">
      <c r="A50" s="7">
        <v>27</v>
      </c>
      <c r="B50" s="3" t="s">
        <v>74</v>
      </c>
      <c r="C50" s="3"/>
      <c r="D50" s="11">
        <v>924244</v>
      </c>
      <c r="E50" s="12">
        <v>27139426</v>
      </c>
      <c r="F50" s="12">
        <v>619597</v>
      </c>
      <c r="G50" s="12">
        <v>27139426</v>
      </c>
      <c r="H50" s="12">
        <v>304647</v>
      </c>
      <c r="I50" s="12">
        <v>10076921</v>
      </c>
      <c r="J50" s="12" t="s">
        <v>311</v>
      </c>
      <c r="K50" s="12">
        <v>31130</v>
      </c>
      <c r="L50" s="12" t="s">
        <v>311</v>
      </c>
      <c r="M50" s="12">
        <v>459703</v>
      </c>
      <c r="N50" s="12">
        <v>292000</v>
      </c>
      <c r="O50" s="228">
        <v>27</v>
      </c>
    </row>
    <row r="51" spans="1:15" s="4" customFormat="1" ht="9.75" customHeight="1">
      <c r="A51" s="7">
        <v>28</v>
      </c>
      <c r="B51" s="3" t="s">
        <v>60</v>
      </c>
      <c r="C51" s="3"/>
      <c r="D51" s="11">
        <v>13048047</v>
      </c>
      <c r="E51" s="12">
        <v>132670347</v>
      </c>
      <c r="F51" s="12">
        <v>2270680</v>
      </c>
      <c r="G51" s="12">
        <v>132670347</v>
      </c>
      <c r="H51" s="12">
        <v>10777367</v>
      </c>
      <c r="I51" s="12">
        <v>49279657</v>
      </c>
      <c r="J51" s="12" t="s">
        <v>311</v>
      </c>
      <c r="K51" s="12" t="s">
        <v>311</v>
      </c>
      <c r="L51" s="12" t="s">
        <v>311</v>
      </c>
      <c r="M51" s="12">
        <v>896773</v>
      </c>
      <c r="N51" s="12">
        <v>3413590</v>
      </c>
      <c r="O51" s="228">
        <v>28</v>
      </c>
    </row>
    <row r="52" spans="1:15" s="4" customFormat="1" ht="9.75" customHeight="1">
      <c r="A52" s="7">
        <v>29</v>
      </c>
      <c r="B52" s="3" t="s">
        <v>75</v>
      </c>
      <c r="C52" s="3"/>
      <c r="D52" s="11">
        <v>869735</v>
      </c>
      <c r="E52" s="12">
        <v>25694811</v>
      </c>
      <c r="F52" s="12">
        <v>102760</v>
      </c>
      <c r="G52" s="12">
        <v>25694811</v>
      </c>
      <c r="H52" s="12">
        <v>766975</v>
      </c>
      <c r="I52" s="12">
        <v>6009656</v>
      </c>
      <c r="J52" s="12" t="s">
        <v>311</v>
      </c>
      <c r="K52" s="12">
        <v>10223</v>
      </c>
      <c r="L52" s="12" t="s">
        <v>311</v>
      </c>
      <c r="M52" s="12" t="s">
        <v>311</v>
      </c>
      <c r="N52" s="12">
        <v>392430</v>
      </c>
      <c r="O52" s="228">
        <v>29</v>
      </c>
    </row>
    <row r="53" spans="1:15" s="4" customFormat="1" ht="9.75" customHeight="1">
      <c r="A53" s="7">
        <v>30</v>
      </c>
      <c r="B53" s="3" t="s">
        <v>76</v>
      </c>
      <c r="C53" s="3"/>
      <c r="D53" s="11">
        <v>1682636</v>
      </c>
      <c r="E53" s="12">
        <v>40233610</v>
      </c>
      <c r="F53" s="12">
        <v>229748</v>
      </c>
      <c r="G53" s="12">
        <v>40233610</v>
      </c>
      <c r="H53" s="12">
        <v>1452888</v>
      </c>
      <c r="I53" s="12">
        <v>10827875</v>
      </c>
      <c r="J53" s="12" t="s">
        <v>311</v>
      </c>
      <c r="K53" s="12" t="s">
        <v>311</v>
      </c>
      <c r="L53" s="12" t="s">
        <v>311</v>
      </c>
      <c r="M53" s="12">
        <v>28387</v>
      </c>
      <c r="N53" s="12">
        <v>332390</v>
      </c>
      <c r="O53" s="228">
        <v>30</v>
      </c>
    </row>
    <row r="54" spans="1:15" s="4" customFormat="1" ht="9.75" customHeight="1">
      <c r="A54" s="7">
        <v>31</v>
      </c>
      <c r="B54" s="3" t="s">
        <v>61</v>
      </c>
      <c r="C54" s="3"/>
      <c r="D54" s="11">
        <v>2891395</v>
      </c>
      <c r="E54" s="12">
        <v>49533260</v>
      </c>
      <c r="F54" s="12">
        <v>1355626</v>
      </c>
      <c r="G54" s="12">
        <v>49533260</v>
      </c>
      <c r="H54" s="12">
        <v>1535769</v>
      </c>
      <c r="I54" s="12">
        <v>17877725</v>
      </c>
      <c r="J54" s="12">
        <v>78600</v>
      </c>
      <c r="K54" s="12" t="s">
        <v>311</v>
      </c>
      <c r="L54" s="12" t="s">
        <v>311</v>
      </c>
      <c r="M54" s="12">
        <v>1078</v>
      </c>
      <c r="N54" s="12">
        <v>530000</v>
      </c>
      <c r="O54" s="228">
        <v>31</v>
      </c>
    </row>
    <row r="55" spans="1:15" s="4" customFormat="1" ht="9.75" customHeight="1">
      <c r="A55" s="7">
        <v>32</v>
      </c>
      <c r="B55" s="3" t="s">
        <v>77</v>
      </c>
      <c r="C55" s="3"/>
      <c r="D55" s="11">
        <v>3108008</v>
      </c>
      <c r="E55" s="12">
        <v>33560605</v>
      </c>
      <c r="F55" s="12">
        <v>1517367</v>
      </c>
      <c r="G55" s="12">
        <v>33560605</v>
      </c>
      <c r="H55" s="12">
        <v>1590641</v>
      </c>
      <c r="I55" s="12">
        <v>12725133</v>
      </c>
      <c r="J55" s="12" t="s">
        <v>311</v>
      </c>
      <c r="K55" s="12">
        <v>117036</v>
      </c>
      <c r="L55" s="12" t="s">
        <v>311</v>
      </c>
      <c r="M55" s="12">
        <v>281208</v>
      </c>
      <c r="N55" s="12">
        <v>673849</v>
      </c>
      <c r="O55" s="228">
        <v>32</v>
      </c>
    </row>
    <row r="56" spans="1:15" s="4" customFormat="1" ht="9.75" customHeight="1">
      <c r="A56" s="7">
        <v>33</v>
      </c>
      <c r="B56" s="3" t="s">
        <v>78</v>
      </c>
      <c r="C56" s="3"/>
      <c r="D56" s="11">
        <v>693282</v>
      </c>
      <c r="E56" s="12">
        <v>36638382</v>
      </c>
      <c r="F56" s="12">
        <v>454417</v>
      </c>
      <c r="G56" s="12">
        <v>36638382</v>
      </c>
      <c r="H56" s="12">
        <v>238865</v>
      </c>
      <c r="I56" s="12">
        <v>18569351</v>
      </c>
      <c r="J56" s="12" t="s">
        <v>311</v>
      </c>
      <c r="K56" s="12">
        <v>20839</v>
      </c>
      <c r="L56" s="12" t="s">
        <v>311</v>
      </c>
      <c r="M56" s="12">
        <v>324584</v>
      </c>
      <c r="N56" s="12">
        <v>636222</v>
      </c>
      <c r="O56" s="228">
        <v>33</v>
      </c>
    </row>
    <row r="57" spans="1:15" s="4" customFormat="1" ht="9.75" customHeight="1">
      <c r="A57" s="7">
        <v>34</v>
      </c>
      <c r="B57" s="3" t="s">
        <v>79</v>
      </c>
      <c r="C57" s="3"/>
      <c r="D57" s="11">
        <v>1619181</v>
      </c>
      <c r="E57" s="12">
        <v>35862412</v>
      </c>
      <c r="F57" s="12">
        <v>1255304</v>
      </c>
      <c r="G57" s="12">
        <v>35862412</v>
      </c>
      <c r="H57" s="12">
        <v>363877</v>
      </c>
      <c r="I57" s="12">
        <v>9801659</v>
      </c>
      <c r="J57" s="12" t="s">
        <v>311</v>
      </c>
      <c r="K57" s="12" t="s">
        <v>311</v>
      </c>
      <c r="L57" s="12" t="s">
        <v>311</v>
      </c>
      <c r="M57" s="12">
        <v>418416</v>
      </c>
      <c r="N57" s="12">
        <v>567297</v>
      </c>
      <c r="O57" s="228">
        <v>34</v>
      </c>
    </row>
    <row r="58" spans="1:15" s="4" customFormat="1" ht="9.75" customHeight="1">
      <c r="A58" s="7">
        <v>35</v>
      </c>
      <c r="B58" s="14" t="s">
        <v>4</v>
      </c>
      <c r="C58" s="14"/>
      <c r="D58" s="16">
        <f>SUM(D38:D57)</f>
        <v>48721224</v>
      </c>
      <c r="E58" s="17">
        <f>SUM(E38:E57)</f>
        <v>762003402</v>
      </c>
      <c r="F58" s="17">
        <f aca="true" t="shared" si="4" ref="F58:N58">SUM(F38:F57)</f>
        <v>17586212</v>
      </c>
      <c r="G58" s="17">
        <f t="shared" si="4"/>
        <v>762003402</v>
      </c>
      <c r="H58" s="17">
        <f t="shared" si="4"/>
        <v>31135012</v>
      </c>
      <c r="I58" s="17">
        <f t="shared" si="4"/>
        <v>283109842</v>
      </c>
      <c r="J58" s="17">
        <f t="shared" si="4"/>
        <v>1301258</v>
      </c>
      <c r="K58" s="17">
        <f t="shared" si="4"/>
        <v>358350</v>
      </c>
      <c r="L58" s="132">
        <f t="shared" si="4"/>
        <v>0</v>
      </c>
      <c r="M58" s="17">
        <f t="shared" si="4"/>
        <v>13293667</v>
      </c>
      <c r="N58" s="17">
        <f t="shared" si="4"/>
        <v>13046666</v>
      </c>
      <c r="O58" s="228">
        <v>35</v>
      </c>
    </row>
    <row r="59" spans="1:15" s="4" customFormat="1" ht="9.75" customHeight="1">
      <c r="A59" s="7">
        <v>36</v>
      </c>
      <c r="B59" s="20" t="s">
        <v>58</v>
      </c>
      <c r="C59" s="20"/>
      <c r="D59" s="16">
        <f>D35+D58</f>
        <v>412070679</v>
      </c>
      <c r="E59" s="17">
        <f>E35+E58</f>
        <v>2901146141</v>
      </c>
      <c r="F59" s="17">
        <f aca="true" t="shared" si="5" ref="F59:N59">F35+F58</f>
        <v>359485258</v>
      </c>
      <c r="G59" s="17">
        <f t="shared" si="5"/>
        <v>2901146141</v>
      </c>
      <c r="H59" s="17">
        <f t="shared" si="5"/>
        <v>52585421</v>
      </c>
      <c r="I59" s="17">
        <f t="shared" si="5"/>
        <v>540368466</v>
      </c>
      <c r="J59" s="17">
        <f t="shared" si="5"/>
        <v>11616233</v>
      </c>
      <c r="K59" s="17">
        <f t="shared" si="5"/>
        <v>595370</v>
      </c>
      <c r="L59" s="17">
        <f t="shared" si="5"/>
        <v>2467910</v>
      </c>
      <c r="M59" s="17">
        <f t="shared" si="5"/>
        <v>27128708</v>
      </c>
      <c r="N59" s="17">
        <f t="shared" si="5"/>
        <v>38916613</v>
      </c>
      <c r="O59" s="228">
        <v>36</v>
      </c>
    </row>
    <row r="60" spans="1:15" s="4" customFormat="1" ht="9.75" customHeight="1">
      <c r="A60" s="7"/>
      <c r="B60" s="20"/>
      <c r="C60" s="20"/>
      <c r="D60" s="17"/>
      <c r="E60" s="17"/>
      <c r="F60" s="17"/>
      <c r="G60" s="17"/>
      <c r="H60" s="17"/>
      <c r="I60" s="17"/>
      <c r="J60" s="17"/>
      <c r="K60" s="17"/>
      <c r="L60" s="17"/>
      <c r="M60" s="17"/>
      <c r="N60" s="17"/>
      <c r="O60" s="228"/>
    </row>
    <row r="61" spans="1:15" s="6" customFormat="1" ht="12.75" customHeight="1">
      <c r="A61" s="423" t="s">
        <v>381</v>
      </c>
      <c r="B61" s="423"/>
      <c r="C61" s="423"/>
      <c r="D61" s="423"/>
      <c r="E61" s="423"/>
      <c r="F61" s="423"/>
      <c r="G61" s="423"/>
      <c r="H61" s="423"/>
      <c r="I61" s="423" t="s">
        <v>381</v>
      </c>
      <c r="J61" s="423"/>
      <c r="K61" s="423"/>
      <c r="L61" s="423"/>
      <c r="M61" s="423"/>
      <c r="N61" s="423"/>
      <c r="O61" s="423"/>
    </row>
    <row r="62" spans="1:15" s="4" customFormat="1" ht="9.75" customHeight="1">
      <c r="A62" s="7" t="s">
        <v>7</v>
      </c>
      <c r="B62" s="8" t="s">
        <v>8</v>
      </c>
      <c r="C62" s="8"/>
      <c r="D62" s="10"/>
      <c r="E62" s="9"/>
      <c r="F62" s="9"/>
      <c r="G62" s="9"/>
      <c r="H62" s="9"/>
      <c r="I62" s="9"/>
      <c r="J62" s="9"/>
      <c r="K62" s="9"/>
      <c r="L62" s="9"/>
      <c r="M62" s="9"/>
      <c r="O62" s="228" t="s">
        <v>7</v>
      </c>
    </row>
    <row r="63" spans="1:15" s="4" customFormat="1" ht="9.75" customHeight="1">
      <c r="A63" s="7">
        <v>37</v>
      </c>
      <c r="B63" s="3" t="s">
        <v>81</v>
      </c>
      <c r="C63" s="3"/>
      <c r="D63" s="11">
        <v>3045837</v>
      </c>
      <c r="E63" s="12">
        <v>17223614</v>
      </c>
      <c r="F63" s="12">
        <v>606718</v>
      </c>
      <c r="G63" s="12">
        <v>17223614</v>
      </c>
      <c r="H63" s="12">
        <v>2439119</v>
      </c>
      <c r="I63" s="12">
        <v>11132285</v>
      </c>
      <c r="J63" s="12" t="s">
        <v>311</v>
      </c>
      <c r="K63" s="12">
        <v>18347</v>
      </c>
      <c r="L63" s="12" t="s">
        <v>311</v>
      </c>
      <c r="M63" s="12">
        <v>825972</v>
      </c>
      <c r="N63" s="12">
        <v>467924</v>
      </c>
      <c r="O63" s="228">
        <v>37</v>
      </c>
    </row>
    <row r="64" spans="1:15" s="4" customFormat="1" ht="9.75" customHeight="1">
      <c r="A64" s="7">
        <v>38</v>
      </c>
      <c r="B64" s="3" t="s">
        <v>82</v>
      </c>
      <c r="C64" s="3"/>
      <c r="D64" s="11">
        <v>550836</v>
      </c>
      <c r="E64" s="12">
        <v>6960630</v>
      </c>
      <c r="F64" s="12">
        <v>468285</v>
      </c>
      <c r="G64" s="12">
        <v>6960630</v>
      </c>
      <c r="H64" s="12">
        <v>82551</v>
      </c>
      <c r="I64" s="12">
        <v>4176358</v>
      </c>
      <c r="J64" s="12" t="s">
        <v>311</v>
      </c>
      <c r="K64" s="12" t="s">
        <v>311</v>
      </c>
      <c r="L64" s="12" t="s">
        <v>311</v>
      </c>
      <c r="M64" s="12" t="s">
        <v>311</v>
      </c>
      <c r="N64" s="12">
        <v>272090</v>
      </c>
      <c r="O64" s="228">
        <v>38</v>
      </c>
    </row>
    <row r="65" spans="1:15" s="4" customFormat="1" ht="9.75" customHeight="1">
      <c r="A65" s="7">
        <v>39</v>
      </c>
      <c r="B65" s="3" t="s">
        <v>83</v>
      </c>
      <c r="C65" s="3"/>
      <c r="D65" s="11">
        <v>673964</v>
      </c>
      <c r="E65" s="12">
        <v>9379773</v>
      </c>
      <c r="F65" s="12">
        <v>409180</v>
      </c>
      <c r="G65" s="12">
        <v>9379773</v>
      </c>
      <c r="H65" s="12">
        <v>264784</v>
      </c>
      <c r="I65" s="12">
        <v>8440571</v>
      </c>
      <c r="J65" s="12" t="s">
        <v>311</v>
      </c>
      <c r="K65" s="12">
        <v>4454</v>
      </c>
      <c r="L65" s="12" t="s">
        <v>311</v>
      </c>
      <c r="M65" s="12">
        <v>353125</v>
      </c>
      <c r="N65" s="12">
        <v>432114</v>
      </c>
      <c r="O65" s="228">
        <v>39</v>
      </c>
    </row>
    <row r="66" spans="1:15" s="23" customFormat="1" ht="9.75" customHeight="1">
      <c r="A66" s="7">
        <v>40</v>
      </c>
      <c r="B66" s="14" t="s">
        <v>4</v>
      </c>
      <c r="C66" s="14"/>
      <c r="D66" s="16">
        <f>SUM(D63:D65)</f>
        <v>4270637</v>
      </c>
      <c r="E66" s="17">
        <f>SUM(E63:E65)</f>
        <v>33564017</v>
      </c>
      <c r="F66" s="17">
        <f aca="true" t="shared" si="6" ref="F66:N66">SUM(F63:F65)</f>
        <v>1484183</v>
      </c>
      <c r="G66" s="17">
        <f t="shared" si="6"/>
        <v>33564017</v>
      </c>
      <c r="H66" s="17">
        <f t="shared" si="6"/>
        <v>2786454</v>
      </c>
      <c r="I66" s="17">
        <f t="shared" si="6"/>
        <v>23749214</v>
      </c>
      <c r="J66" s="132">
        <f t="shared" si="6"/>
        <v>0</v>
      </c>
      <c r="K66" s="17">
        <f t="shared" si="6"/>
        <v>22801</v>
      </c>
      <c r="L66" s="132">
        <f t="shared" si="6"/>
        <v>0</v>
      </c>
      <c r="M66" s="17">
        <f t="shared" si="6"/>
        <v>1179097</v>
      </c>
      <c r="N66" s="17">
        <f t="shared" si="6"/>
        <v>1172128</v>
      </c>
      <c r="O66" s="228">
        <v>40</v>
      </c>
    </row>
    <row r="67" spans="1:15" s="4" customFormat="1" ht="6" customHeight="1">
      <c r="A67" s="7"/>
      <c r="B67" s="2"/>
      <c r="C67" s="2"/>
      <c r="D67" s="16"/>
      <c r="E67" s="24"/>
      <c r="F67" s="24"/>
      <c r="G67" s="24"/>
      <c r="H67" s="13"/>
      <c r="I67" s="24"/>
      <c r="J67" s="24"/>
      <c r="K67" s="24"/>
      <c r="L67" s="24"/>
      <c r="M67" s="24"/>
      <c r="O67" s="228"/>
    </row>
    <row r="68" spans="1:15" s="4" customFormat="1" ht="9.75" customHeight="1">
      <c r="A68" s="7" t="s">
        <v>7</v>
      </c>
      <c r="B68" s="8" t="s">
        <v>23</v>
      </c>
      <c r="C68" s="8"/>
      <c r="D68" s="30"/>
      <c r="E68" s="9"/>
      <c r="F68" s="9"/>
      <c r="G68" s="9"/>
      <c r="H68" s="9"/>
      <c r="I68" s="9"/>
      <c r="J68" s="9"/>
      <c r="K68" s="9"/>
      <c r="L68" s="9"/>
      <c r="M68" s="9"/>
      <c r="O68" s="228" t="s">
        <v>7</v>
      </c>
    </row>
    <row r="69" spans="1:15" s="4" customFormat="1" ht="9.75" customHeight="1">
      <c r="A69" s="7">
        <v>41</v>
      </c>
      <c r="B69" s="3" t="s">
        <v>84</v>
      </c>
      <c r="C69" s="3"/>
      <c r="D69" s="11">
        <v>1123742</v>
      </c>
      <c r="E69" s="12">
        <v>17647431</v>
      </c>
      <c r="F69" s="12">
        <v>465569</v>
      </c>
      <c r="G69" s="12">
        <v>17647431</v>
      </c>
      <c r="H69" s="12">
        <v>658173</v>
      </c>
      <c r="I69" s="12">
        <v>13138684</v>
      </c>
      <c r="J69" s="12" t="s">
        <v>311</v>
      </c>
      <c r="K69" s="12" t="s">
        <v>311</v>
      </c>
      <c r="L69" s="12" t="s">
        <v>311</v>
      </c>
      <c r="M69" s="12">
        <v>162358</v>
      </c>
      <c r="N69" s="12">
        <v>398055</v>
      </c>
      <c r="O69" s="228">
        <v>41</v>
      </c>
    </row>
    <row r="70" spans="1:15" s="4" customFormat="1" ht="9.75" customHeight="1">
      <c r="A70" s="7">
        <v>42</v>
      </c>
      <c r="B70" s="3" t="s">
        <v>85</v>
      </c>
      <c r="C70" s="3"/>
      <c r="D70" s="11">
        <v>1193946</v>
      </c>
      <c r="E70" s="12">
        <v>7222968</v>
      </c>
      <c r="F70" s="12">
        <v>416400</v>
      </c>
      <c r="G70" s="12">
        <v>7222968</v>
      </c>
      <c r="H70" s="12">
        <v>777546</v>
      </c>
      <c r="I70" s="12">
        <v>4528940</v>
      </c>
      <c r="J70" s="12" t="s">
        <v>311</v>
      </c>
      <c r="K70" s="12" t="s">
        <v>311</v>
      </c>
      <c r="L70" s="12" t="s">
        <v>311</v>
      </c>
      <c r="M70" s="12">
        <v>3965</v>
      </c>
      <c r="N70" s="12">
        <v>268467</v>
      </c>
      <c r="O70" s="228">
        <v>42</v>
      </c>
    </row>
    <row r="71" spans="1:15" s="4" customFormat="1" ht="9.75" customHeight="1">
      <c r="A71" s="7">
        <v>43</v>
      </c>
      <c r="B71" s="3" t="s">
        <v>86</v>
      </c>
      <c r="C71" s="3"/>
      <c r="D71" s="11">
        <v>999034</v>
      </c>
      <c r="E71" s="12">
        <v>29703757</v>
      </c>
      <c r="F71" s="12">
        <v>216530</v>
      </c>
      <c r="G71" s="12">
        <v>29703757</v>
      </c>
      <c r="H71" s="12">
        <v>782504</v>
      </c>
      <c r="I71" s="12">
        <v>12290301</v>
      </c>
      <c r="J71" s="12" t="s">
        <v>311</v>
      </c>
      <c r="K71" s="12">
        <v>98770</v>
      </c>
      <c r="L71" s="12" t="s">
        <v>311</v>
      </c>
      <c r="M71" s="12">
        <v>206405</v>
      </c>
      <c r="N71" s="12">
        <v>186908</v>
      </c>
      <c r="O71" s="228">
        <v>43</v>
      </c>
    </row>
    <row r="72" spans="1:15" s="4" customFormat="1" ht="9.75" customHeight="1">
      <c r="A72" s="7">
        <v>44</v>
      </c>
      <c r="B72" s="3" t="s">
        <v>81</v>
      </c>
      <c r="C72" s="3"/>
      <c r="D72" s="11">
        <v>1506323</v>
      </c>
      <c r="E72" s="12">
        <v>57108310</v>
      </c>
      <c r="F72" s="12">
        <v>840406</v>
      </c>
      <c r="G72" s="12">
        <v>57108310</v>
      </c>
      <c r="H72" s="12">
        <v>665917</v>
      </c>
      <c r="I72" s="12">
        <v>17442203</v>
      </c>
      <c r="J72" s="12" t="s">
        <v>311</v>
      </c>
      <c r="K72" s="12" t="s">
        <v>311</v>
      </c>
      <c r="L72" s="12" t="s">
        <v>311</v>
      </c>
      <c r="M72" s="12">
        <v>517595</v>
      </c>
      <c r="N72" s="12">
        <v>258780</v>
      </c>
      <c r="O72" s="228">
        <v>44</v>
      </c>
    </row>
    <row r="73" spans="1:15" s="4" customFormat="1" ht="9.75" customHeight="1">
      <c r="A73" s="7">
        <v>45</v>
      </c>
      <c r="B73" s="3" t="s">
        <v>82</v>
      </c>
      <c r="C73" s="3"/>
      <c r="D73" s="11">
        <v>2024960</v>
      </c>
      <c r="E73" s="12">
        <v>26642653</v>
      </c>
      <c r="F73" s="12">
        <v>1418977</v>
      </c>
      <c r="G73" s="12">
        <v>26642653</v>
      </c>
      <c r="H73" s="12">
        <v>605983</v>
      </c>
      <c r="I73" s="12">
        <v>13123925</v>
      </c>
      <c r="J73" s="12" t="s">
        <v>311</v>
      </c>
      <c r="K73" s="12">
        <v>25748</v>
      </c>
      <c r="L73" s="12" t="s">
        <v>311</v>
      </c>
      <c r="M73" s="12">
        <v>2162877</v>
      </c>
      <c r="N73" s="12">
        <v>371391</v>
      </c>
      <c r="O73" s="228">
        <v>45</v>
      </c>
    </row>
    <row r="74" spans="1:15" s="4" customFormat="1" ht="9.75" customHeight="1">
      <c r="A74" s="7">
        <v>46</v>
      </c>
      <c r="B74" s="3" t="s">
        <v>87</v>
      </c>
      <c r="C74" s="3"/>
      <c r="D74" s="11">
        <v>616258</v>
      </c>
      <c r="E74" s="12">
        <v>8444921</v>
      </c>
      <c r="F74" s="12">
        <v>210122</v>
      </c>
      <c r="G74" s="12">
        <v>8444921</v>
      </c>
      <c r="H74" s="12">
        <v>406136</v>
      </c>
      <c r="I74" s="12">
        <v>5862063</v>
      </c>
      <c r="J74" s="12" t="s">
        <v>311</v>
      </c>
      <c r="K74" s="12" t="s">
        <v>311</v>
      </c>
      <c r="L74" s="12" t="s">
        <v>311</v>
      </c>
      <c r="M74" s="12">
        <v>100239</v>
      </c>
      <c r="N74" s="12">
        <v>213875</v>
      </c>
      <c r="O74" s="228">
        <v>46</v>
      </c>
    </row>
    <row r="75" spans="1:15" s="4" customFormat="1" ht="9.75" customHeight="1">
      <c r="A75" s="7">
        <v>47</v>
      </c>
      <c r="B75" s="3" t="s">
        <v>88</v>
      </c>
      <c r="C75" s="3"/>
      <c r="D75" s="11">
        <v>910132</v>
      </c>
      <c r="E75" s="12">
        <v>17187075</v>
      </c>
      <c r="F75" s="12">
        <v>733139</v>
      </c>
      <c r="G75" s="12">
        <v>17187075</v>
      </c>
      <c r="H75" s="12">
        <v>176993</v>
      </c>
      <c r="I75" s="12">
        <v>6593728</v>
      </c>
      <c r="J75" s="12" t="s">
        <v>311</v>
      </c>
      <c r="K75" s="12">
        <v>24690</v>
      </c>
      <c r="L75" s="12" t="s">
        <v>311</v>
      </c>
      <c r="M75" s="12">
        <v>1447486</v>
      </c>
      <c r="N75" s="12">
        <v>405000</v>
      </c>
      <c r="O75" s="228">
        <v>47</v>
      </c>
    </row>
    <row r="76" spans="1:15" s="4" customFormat="1" ht="9.75" customHeight="1">
      <c r="A76" s="7">
        <v>48</v>
      </c>
      <c r="B76" s="3" t="s">
        <v>89</v>
      </c>
      <c r="C76" s="3"/>
      <c r="D76" s="11">
        <v>658835</v>
      </c>
      <c r="E76" s="12">
        <v>22317915</v>
      </c>
      <c r="F76" s="12">
        <v>318992</v>
      </c>
      <c r="G76" s="12">
        <v>22317915</v>
      </c>
      <c r="H76" s="12">
        <v>339843</v>
      </c>
      <c r="I76" s="12">
        <v>5950663</v>
      </c>
      <c r="J76" s="12" t="s">
        <v>311</v>
      </c>
      <c r="K76" s="12" t="s">
        <v>311</v>
      </c>
      <c r="L76" s="12">
        <v>24865</v>
      </c>
      <c r="M76" s="12" t="s">
        <v>311</v>
      </c>
      <c r="N76" s="12">
        <v>315292</v>
      </c>
      <c r="O76" s="228">
        <v>48</v>
      </c>
    </row>
    <row r="77" spans="1:15" s="4" customFormat="1" ht="9.75" customHeight="1">
      <c r="A77" s="7">
        <v>49</v>
      </c>
      <c r="B77" s="3" t="s">
        <v>90</v>
      </c>
      <c r="C77" s="3"/>
      <c r="D77" s="11">
        <v>483837</v>
      </c>
      <c r="E77" s="12">
        <v>18948406</v>
      </c>
      <c r="F77" s="12">
        <v>148988</v>
      </c>
      <c r="G77" s="12">
        <v>18948406</v>
      </c>
      <c r="H77" s="12">
        <v>334849</v>
      </c>
      <c r="I77" s="12">
        <v>5777045</v>
      </c>
      <c r="J77" s="12" t="s">
        <v>311</v>
      </c>
      <c r="K77" s="12" t="s">
        <v>311</v>
      </c>
      <c r="L77" s="12" t="s">
        <v>311</v>
      </c>
      <c r="M77" s="12">
        <v>35868</v>
      </c>
      <c r="N77" s="12">
        <v>228820</v>
      </c>
      <c r="O77" s="228">
        <v>49</v>
      </c>
    </row>
    <row r="78" spans="1:15" s="23" customFormat="1" ht="9.75" customHeight="1">
      <c r="A78" s="7">
        <v>50</v>
      </c>
      <c r="B78" s="14" t="s">
        <v>4</v>
      </c>
      <c r="C78" s="14"/>
      <c r="D78" s="16">
        <f>SUM(D69:D77)</f>
        <v>9517067</v>
      </c>
      <c r="E78" s="17">
        <f>SUM(E69:E77)</f>
        <v>205223436</v>
      </c>
      <c r="F78" s="17">
        <f aca="true" t="shared" si="7" ref="F78:N78">SUM(F69:F77)</f>
        <v>4769123</v>
      </c>
      <c r="G78" s="17">
        <f t="shared" si="7"/>
        <v>205223436</v>
      </c>
      <c r="H78" s="17">
        <f t="shared" si="7"/>
        <v>4747944</v>
      </c>
      <c r="I78" s="17">
        <f t="shared" si="7"/>
        <v>84707552</v>
      </c>
      <c r="J78" s="132">
        <f t="shared" si="7"/>
        <v>0</v>
      </c>
      <c r="K78" s="17">
        <f t="shared" si="7"/>
        <v>149208</v>
      </c>
      <c r="L78" s="17">
        <f t="shared" si="7"/>
        <v>24865</v>
      </c>
      <c r="M78" s="17">
        <f t="shared" si="7"/>
        <v>4636793</v>
      </c>
      <c r="N78" s="17">
        <f t="shared" si="7"/>
        <v>2646588</v>
      </c>
      <c r="O78" s="228">
        <v>50</v>
      </c>
    </row>
    <row r="79" spans="1:15" s="4" customFormat="1" ht="9.75" customHeight="1">
      <c r="A79" s="7">
        <v>51</v>
      </c>
      <c r="B79" s="20" t="s">
        <v>80</v>
      </c>
      <c r="C79" s="20"/>
      <c r="D79" s="16">
        <f>D66+D78</f>
        <v>13787704</v>
      </c>
      <c r="E79" s="17">
        <f>E66+E78</f>
        <v>238787453</v>
      </c>
      <c r="F79" s="17">
        <f aca="true" t="shared" si="8" ref="F79:N79">F66+F78</f>
        <v>6253306</v>
      </c>
      <c r="G79" s="17">
        <f t="shared" si="8"/>
        <v>238787453</v>
      </c>
      <c r="H79" s="17">
        <f t="shared" si="8"/>
        <v>7534398</v>
      </c>
      <c r="I79" s="17">
        <f t="shared" si="8"/>
        <v>108456766</v>
      </c>
      <c r="J79" s="132">
        <f t="shared" si="8"/>
        <v>0</v>
      </c>
      <c r="K79" s="17">
        <f t="shared" si="8"/>
        <v>172009</v>
      </c>
      <c r="L79" s="17">
        <f t="shared" si="8"/>
        <v>24865</v>
      </c>
      <c r="M79" s="17">
        <f t="shared" si="8"/>
        <v>5815890</v>
      </c>
      <c r="N79" s="17">
        <f t="shared" si="8"/>
        <v>3818716</v>
      </c>
      <c r="O79" s="228">
        <v>51</v>
      </c>
    </row>
    <row r="80" spans="1:15" s="4" customFormat="1" ht="9" customHeight="1">
      <c r="A80" s="422" t="s">
        <v>33</v>
      </c>
      <c r="B80" s="422"/>
      <c r="C80" s="422"/>
      <c r="D80" s="422"/>
      <c r="E80" s="422"/>
      <c r="F80" s="422"/>
      <c r="G80" s="422"/>
      <c r="H80" s="422"/>
      <c r="I80" s="422"/>
      <c r="J80" s="422"/>
      <c r="K80" s="24"/>
      <c r="L80" s="24"/>
      <c r="M80" s="24"/>
      <c r="O80" s="228"/>
    </row>
    <row r="81" spans="1:15" s="52" customFormat="1" ht="9" customHeight="1">
      <c r="A81" s="208" t="s">
        <v>312</v>
      </c>
      <c r="B81" s="144"/>
      <c r="C81" s="144"/>
      <c r="D81" s="144"/>
      <c r="E81" s="144"/>
      <c r="F81" s="144"/>
      <c r="G81" s="144"/>
      <c r="H81" s="144"/>
      <c r="I81" s="144"/>
      <c r="J81" s="144"/>
      <c r="K81" s="144"/>
      <c r="L81" s="144"/>
      <c r="M81" s="144"/>
      <c r="N81" s="144"/>
      <c r="O81" s="226"/>
    </row>
    <row r="82" spans="1:15" s="52" customFormat="1" ht="9">
      <c r="A82" s="208" t="s">
        <v>344</v>
      </c>
      <c r="B82" s="148"/>
      <c r="C82" s="148"/>
      <c r="D82" s="148"/>
      <c r="E82" s="148"/>
      <c r="F82" s="148"/>
      <c r="G82" s="148"/>
      <c r="H82" s="148"/>
      <c r="O82" s="226"/>
    </row>
  </sheetData>
  <sheetProtection/>
  <mergeCells count="31">
    <mergeCell ref="I2:L2"/>
    <mergeCell ref="B3:H3"/>
    <mergeCell ref="B4:H4"/>
    <mergeCell ref="I3:L3"/>
    <mergeCell ref="I7:I8"/>
    <mergeCell ref="E14:E16"/>
    <mergeCell ref="A1:H1"/>
    <mergeCell ref="I1:O1"/>
    <mergeCell ref="I4:J4"/>
    <mergeCell ref="E2:F2"/>
    <mergeCell ref="G2:H2"/>
    <mergeCell ref="M9:N13"/>
    <mergeCell ref="N14:N16"/>
    <mergeCell ref="D9:E13"/>
    <mergeCell ref="A18:H18"/>
    <mergeCell ref="G14:G16"/>
    <mergeCell ref="I18:O18"/>
    <mergeCell ref="D7:H8"/>
    <mergeCell ref="F11:G13"/>
    <mergeCell ref="L14:L16"/>
    <mergeCell ref="F9:H10"/>
    <mergeCell ref="A80:J80"/>
    <mergeCell ref="B6:C17"/>
    <mergeCell ref="A61:H61"/>
    <mergeCell ref="I61:O61"/>
    <mergeCell ref="H11:H13"/>
    <mergeCell ref="I30:O30"/>
    <mergeCell ref="K9:L13"/>
    <mergeCell ref="J14:J16"/>
    <mergeCell ref="I9:J13"/>
    <mergeCell ref="A30:H30"/>
  </mergeCells>
  <printOptions/>
  <pageMargins left="0.7874015748031497" right="0.7874015748031497" top="0.5905511811023622" bottom="0.7874015748031497" header="0.5118110236220472" footer="0.5118110236220472"/>
  <pageSetup horizontalDpi="600" verticalDpi="600" orientation="portrait" paperSize="9" scale="81" r:id="rId1"/>
  <headerFooter differentOddEven="1" alignWithMargins="0">
    <oddFooter>&amp;C16</oddFooter>
    <evenFooter>&amp;C17</evenFooter>
  </headerFooter>
  <colBreaks count="1" manualBreakCount="1">
    <brk id="8" max="65535" man="1"/>
  </colBreaks>
</worksheet>
</file>

<file path=xl/worksheets/sheet9.xml><?xml version="1.0" encoding="utf-8"?>
<worksheet xmlns="http://schemas.openxmlformats.org/spreadsheetml/2006/main" xmlns:r="http://schemas.openxmlformats.org/officeDocument/2006/relationships">
  <dimension ref="A1:L80"/>
  <sheetViews>
    <sheetView workbookViewId="0" topLeftCell="A1">
      <selection activeCell="A83" sqref="A83"/>
    </sheetView>
  </sheetViews>
  <sheetFormatPr defaultColWidth="11.421875" defaultRowHeight="12.75"/>
  <cols>
    <col min="1" max="1" width="4.28125" style="232" bestFit="1" customWidth="1"/>
    <col min="2" max="2" width="25.140625" style="0" customWidth="1"/>
    <col min="3" max="3" width="0.85546875" style="0" customWidth="1"/>
    <col min="4" max="6" width="25.57421875" style="0" customWidth="1"/>
    <col min="7" max="11" width="20.00390625" style="0" customWidth="1"/>
    <col min="12" max="12" width="4.28125" style="232" bestFit="1" customWidth="1"/>
  </cols>
  <sheetData>
    <row r="1" spans="1:12" s="4" customFormat="1" ht="12" customHeight="1">
      <c r="A1" s="60"/>
      <c r="B1" s="50"/>
      <c r="C1" s="50"/>
      <c r="D1" s="50"/>
      <c r="E1" s="393" t="s">
        <v>365</v>
      </c>
      <c r="F1" s="393"/>
      <c r="G1" s="394" t="s">
        <v>366</v>
      </c>
      <c r="H1" s="394"/>
      <c r="I1" s="63"/>
      <c r="J1" s="63"/>
      <c r="K1" s="62" t="s">
        <v>7</v>
      </c>
      <c r="L1" s="198"/>
    </row>
    <row r="2" spans="1:12" s="4" customFormat="1" ht="12" customHeight="1">
      <c r="A2" s="227"/>
      <c r="B2" s="393" t="s">
        <v>193</v>
      </c>
      <c r="C2" s="393"/>
      <c r="D2" s="393"/>
      <c r="E2" s="393"/>
      <c r="F2" s="393"/>
      <c r="G2" s="394" t="s">
        <v>194</v>
      </c>
      <c r="H2" s="394"/>
      <c r="I2" s="394"/>
      <c r="J2" s="394"/>
      <c r="K2" s="85"/>
      <c r="L2" s="198"/>
    </row>
    <row r="3" spans="1:12" s="4" customFormat="1" ht="12" customHeight="1">
      <c r="A3" s="227"/>
      <c r="B3" s="393" t="s">
        <v>393</v>
      </c>
      <c r="C3" s="393"/>
      <c r="D3" s="393"/>
      <c r="E3" s="393"/>
      <c r="F3" s="393"/>
      <c r="G3" s="408" t="s">
        <v>195</v>
      </c>
      <c r="H3" s="408"/>
      <c r="I3" s="408"/>
      <c r="J3" s="85"/>
      <c r="K3" s="62" t="s">
        <v>7</v>
      </c>
      <c r="L3" s="198"/>
    </row>
    <row r="4" spans="1:12" s="4" customFormat="1" ht="12" customHeight="1">
      <c r="A4" s="198"/>
      <c r="B4" s="86"/>
      <c r="C4" s="86"/>
      <c r="D4" s="86"/>
      <c r="E4" s="241"/>
      <c r="F4" s="295" t="s">
        <v>401</v>
      </c>
      <c r="G4" s="331" t="s">
        <v>402</v>
      </c>
      <c r="I4" s="50"/>
      <c r="J4" s="86"/>
      <c r="K4" s="86"/>
      <c r="L4" s="198"/>
    </row>
    <row r="5" spans="1:12" s="64" customFormat="1" ht="21" customHeight="1">
      <c r="A5" s="89" t="s">
        <v>7</v>
      </c>
      <c r="B5" s="409" t="s">
        <v>198</v>
      </c>
      <c r="C5" s="414"/>
      <c r="D5" s="99" t="s">
        <v>205</v>
      </c>
      <c r="E5" s="436" t="s">
        <v>364</v>
      </c>
      <c r="F5" s="419"/>
      <c r="G5" s="284" t="s">
        <v>206</v>
      </c>
      <c r="H5" s="435" t="s">
        <v>190</v>
      </c>
      <c r="I5" s="435"/>
      <c r="J5" s="92" t="s">
        <v>7</v>
      </c>
      <c r="K5" s="92" t="s">
        <v>7</v>
      </c>
      <c r="L5" s="90" t="s">
        <v>7</v>
      </c>
    </row>
    <row r="6" spans="1:12" s="64" customFormat="1" ht="12" customHeight="1">
      <c r="A6" s="93" t="s">
        <v>7</v>
      </c>
      <c r="B6" s="410"/>
      <c r="C6" s="417"/>
      <c r="D6" s="409" t="s">
        <v>367</v>
      </c>
      <c r="E6" s="436"/>
      <c r="F6" s="419"/>
      <c r="G6" s="438" t="s">
        <v>5</v>
      </c>
      <c r="H6" s="437" t="s">
        <v>208</v>
      </c>
      <c r="I6" s="437"/>
      <c r="J6" s="437"/>
      <c r="K6" s="437"/>
      <c r="L6" s="94" t="s">
        <v>7</v>
      </c>
    </row>
    <row r="7" spans="1:12" s="64" customFormat="1" ht="8.25" customHeight="1">
      <c r="A7" s="93" t="s">
        <v>7</v>
      </c>
      <c r="B7" s="410"/>
      <c r="C7" s="417"/>
      <c r="D7" s="410"/>
      <c r="E7" s="436"/>
      <c r="F7" s="419"/>
      <c r="G7" s="439"/>
      <c r="H7" s="420"/>
      <c r="I7" s="420"/>
      <c r="J7" s="420"/>
      <c r="K7" s="420"/>
      <c r="L7" s="94" t="s">
        <v>7</v>
      </c>
    </row>
    <row r="8" spans="1:12" s="64" customFormat="1" ht="22.5" customHeight="1">
      <c r="A8" s="93" t="s">
        <v>7</v>
      </c>
      <c r="B8" s="410"/>
      <c r="C8" s="417"/>
      <c r="D8" s="410"/>
      <c r="E8" s="436"/>
      <c r="F8" s="419"/>
      <c r="G8" s="439"/>
      <c r="H8" s="441" t="s">
        <v>372</v>
      </c>
      <c r="I8" s="437"/>
      <c r="J8" s="443"/>
      <c r="K8" s="437" t="s">
        <v>373</v>
      </c>
      <c r="L8" s="94" t="s">
        <v>7</v>
      </c>
    </row>
    <row r="9" spans="1:12" s="64" customFormat="1" ht="20.25" customHeight="1">
      <c r="A9" s="95" t="s">
        <v>175</v>
      </c>
      <c r="B9" s="410"/>
      <c r="C9" s="417"/>
      <c r="D9" s="410"/>
      <c r="E9" s="436"/>
      <c r="F9" s="419"/>
      <c r="G9" s="439"/>
      <c r="H9" s="436"/>
      <c r="I9" s="419"/>
      <c r="J9" s="417"/>
      <c r="K9" s="419"/>
      <c r="L9" s="97" t="s">
        <v>175</v>
      </c>
    </row>
    <row r="10" spans="1:12" s="64" customFormat="1" ht="18.75" customHeight="1">
      <c r="A10" s="95" t="s">
        <v>179</v>
      </c>
      <c r="B10" s="410"/>
      <c r="C10" s="417"/>
      <c r="D10" s="410"/>
      <c r="E10" s="436"/>
      <c r="F10" s="419"/>
      <c r="G10" s="439"/>
      <c r="H10" s="436"/>
      <c r="I10" s="419"/>
      <c r="J10" s="417"/>
      <c r="K10" s="419"/>
      <c r="L10" s="97" t="s">
        <v>179</v>
      </c>
    </row>
    <row r="11" spans="1:12" s="64" customFormat="1" ht="11.25" customHeight="1">
      <c r="A11" s="93" t="s">
        <v>7</v>
      </c>
      <c r="B11" s="410"/>
      <c r="C11" s="417"/>
      <c r="D11" s="410"/>
      <c r="E11" s="436"/>
      <c r="F11" s="419"/>
      <c r="G11" s="439"/>
      <c r="H11" s="436"/>
      <c r="I11" s="419"/>
      <c r="J11" s="417"/>
      <c r="K11" s="419"/>
      <c r="L11" s="94" t="s">
        <v>7</v>
      </c>
    </row>
    <row r="12" spans="1:12" s="64" customFormat="1" ht="22.5" customHeight="1">
      <c r="A12" s="93" t="s">
        <v>7</v>
      </c>
      <c r="B12" s="410"/>
      <c r="C12" s="417"/>
      <c r="D12" s="410"/>
      <c r="E12" s="436"/>
      <c r="F12" s="419"/>
      <c r="G12" s="439"/>
      <c r="H12" s="444"/>
      <c r="I12" s="419"/>
      <c r="J12" s="417"/>
      <c r="K12" s="419"/>
      <c r="L12" s="94" t="s">
        <v>7</v>
      </c>
    </row>
    <row r="13" spans="1:12" s="64" customFormat="1" ht="17.25" customHeight="1">
      <c r="A13" s="93" t="s">
        <v>7</v>
      </c>
      <c r="B13" s="410"/>
      <c r="C13" s="417"/>
      <c r="D13" s="410"/>
      <c r="E13" s="285" t="s">
        <v>199</v>
      </c>
      <c r="F13" s="441" t="s">
        <v>256</v>
      </c>
      <c r="G13" s="439"/>
      <c r="H13" s="92" t="s">
        <v>7</v>
      </c>
      <c r="I13" s="441" t="s">
        <v>173</v>
      </c>
      <c r="J13" s="438"/>
      <c r="K13" s="419"/>
      <c r="L13" s="291" t="s">
        <v>7</v>
      </c>
    </row>
    <row r="14" spans="1:12" s="64" customFormat="1" ht="21" customHeight="1">
      <c r="A14" s="93" t="s">
        <v>7</v>
      </c>
      <c r="B14" s="410"/>
      <c r="C14" s="417"/>
      <c r="D14" s="410"/>
      <c r="E14" s="286" t="s">
        <v>200</v>
      </c>
      <c r="F14" s="436"/>
      <c r="G14" s="439"/>
      <c r="H14" s="111" t="s">
        <v>4</v>
      </c>
      <c r="I14" s="442"/>
      <c r="J14" s="440"/>
      <c r="K14" s="419"/>
      <c r="L14" s="94" t="s">
        <v>7</v>
      </c>
    </row>
    <row r="15" spans="1:12" s="64" customFormat="1" ht="24" customHeight="1">
      <c r="A15" s="93" t="s">
        <v>7</v>
      </c>
      <c r="B15" s="410"/>
      <c r="C15" s="417"/>
      <c r="D15" s="418"/>
      <c r="E15" s="287" t="s">
        <v>201</v>
      </c>
      <c r="F15" s="436"/>
      <c r="G15" s="440"/>
      <c r="H15" s="93" t="s">
        <v>7</v>
      </c>
      <c r="I15" s="96" t="s">
        <v>124</v>
      </c>
      <c r="J15" s="96" t="s">
        <v>211</v>
      </c>
      <c r="K15" s="415"/>
      <c r="L15" s="94" t="s">
        <v>7</v>
      </c>
    </row>
    <row r="16" spans="1:12" s="234" customFormat="1" ht="13.5" customHeight="1">
      <c r="A16" s="101" t="s">
        <v>7</v>
      </c>
      <c r="B16" s="411"/>
      <c r="C16" s="434"/>
      <c r="D16" s="99" t="s">
        <v>219</v>
      </c>
      <c r="E16" s="102" t="s">
        <v>220</v>
      </c>
      <c r="F16" s="104" t="s">
        <v>221</v>
      </c>
      <c r="G16" s="289" t="s">
        <v>222</v>
      </c>
      <c r="H16" s="104" t="s">
        <v>223</v>
      </c>
      <c r="I16" s="102" t="s">
        <v>224</v>
      </c>
      <c r="J16" s="100" t="s">
        <v>225</v>
      </c>
      <c r="K16" s="99" t="s">
        <v>226</v>
      </c>
      <c r="L16" s="105" t="s">
        <v>7</v>
      </c>
    </row>
    <row r="17" spans="1:12" s="6" customFormat="1" ht="16.5" customHeight="1">
      <c r="A17" s="412" t="s">
        <v>379</v>
      </c>
      <c r="B17" s="412"/>
      <c r="C17" s="412"/>
      <c r="D17" s="412"/>
      <c r="E17" s="412"/>
      <c r="F17" s="412"/>
      <c r="G17" s="412" t="s">
        <v>379</v>
      </c>
      <c r="H17" s="412"/>
      <c r="I17" s="412"/>
      <c r="J17" s="412"/>
      <c r="K17" s="412"/>
      <c r="L17" s="412"/>
    </row>
    <row r="18" spans="1:12" s="4" customFormat="1" ht="9.75" customHeight="1">
      <c r="A18" s="7">
        <v>1</v>
      </c>
      <c r="B18" s="3" t="s">
        <v>58</v>
      </c>
      <c r="C18" s="3"/>
      <c r="D18" s="11">
        <f>D57</f>
        <v>22897505</v>
      </c>
      <c r="E18" s="12">
        <f aca="true" t="shared" si="0" ref="E18:K18">E57</f>
        <v>101823242</v>
      </c>
      <c r="F18" s="12">
        <f t="shared" si="0"/>
        <v>185816906</v>
      </c>
      <c r="G18" s="12">
        <f t="shared" si="0"/>
        <v>2956748392</v>
      </c>
      <c r="H18" s="12">
        <f t="shared" si="0"/>
        <v>2740228918</v>
      </c>
      <c r="I18" s="12">
        <f t="shared" si="0"/>
        <v>725759736</v>
      </c>
      <c r="J18" s="12">
        <f t="shared" si="0"/>
        <v>2014469182</v>
      </c>
      <c r="K18" s="12">
        <f t="shared" si="0"/>
        <v>112969333</v>
      </c>
      <c r="L18" s="198">
        <v>1</v>
      </c>
    </row>
    <row r="19" spans="1:12" s="4" customFormat="1" ht="9.75" customHeight="1">
      <c r="A19" s="7">
        <v>2</v>
      </c>
      <c r="B19" s="3" t="s">
        <v>80</v>
      </c>
      <c r="C19" s="3"/>
      <c r="D19" s="11">
        <f>D77</f>
        <v>10412108</v>
      </c>
      <c r="E19" s="12">
        <f aca="true" t="shared" si="1" ref="E19:K19">E77</f>
        <v>10832264</v>
      </c>
      <c r="F19" s="12">
        <f t="shared" si="1"/>
        <v>21625930</v>
      </c>
      <c r="G19" s="12">
        <f t="shared" si="1"/>
        <v>242916284</v>
      </c>
      <c r="H19" s="12">
        <f t="shared" si="1"/>
        <v>219606897</v>
      </c>
      <c r="I19" s="12">
        <f t="shared" si="1"/>
        <v>140635961</v>
      </c>
      <c r="J19" s="12">
        <f t="shared" si="1"/>
        <v>78970936</v>
      </c>
      <c r="K19" s="12">
        <f t="shared" si="1"/>
        <v>8083089</v>
      </c>
      <c r="L19" s="198">
        <v>2</v>
      </c>
    </row>
    <row r="20" spans="1:12" s="4" customFormat="1" ht="9.75" customHeight="1">
      <c r="A20" s="7">
        <v>3</v>
      </c>
      <c r="B20" s="3" t="s">
        <v>92</v>
      </c>
      <c r="C20" s="3"/>
      <c r="D20" s="11">
        <f>'Tab4-S24-S25'!D34</f>
        <v>8926791</v>
      </c>
      <c r="E20" s="12">
        <f>'Tab4-S24-S25'!E34</f>
        <v>8644943</v>
      </c>
      <c r="F20" s="12">
        <f>'Tab4-S24-S25'!F34</f>
        <v>18114215</v>
      </c>
      <c r="G20" s="12">
        <f>'Tab4-S24-S25'!G34</f>
        <v>225669314</v>
      </c>
      <c r="H20" s="12">
        <f>'Tab4-S24-S25'!H34</f>
        <v>196705105</v>
      </c>
      <c r="I20" s="12">
        <f>'Tab4-S24-S25'!I34</f>
        <v>97050669</v>
      </c>
      <c r="J20" s="12">
        <f>'Tab4-S24-S25'!J34</f>
        <v>99654436</v>
      </c>
      <c r="K20" s="12">
        <f>'Tab4-S24-S25'!K34</f>
        <v>12012257</v>
      </c>
      <c r="L20" s="198">
        <v>3</v>
      </c>
    </row>
    <row r="21" spans="1:12" s="4" customFormat="1" ht="9.75" customHeight="1">
      <c r="A21" s="7">
        <v>4</v>
      </c>
      <c r="B21" s="3" t="s">
        <v>102</v>
      </c>
      <c r="C21" s="3"/>
      <c r="D21" s="11">
        <f>'Tab4-S24-S25'!D55</f>
        <v>5794490</v>
      </c>
      <c r="E21" s="12">
        <f>'Tab4-S24-S25'!E55</f>
        <v>9843426</v>
      </c>
      <c r="F21" s="12">
        <f>'Tab4-S24-S25'!F55</f>
        <v>9429083</v>
      </c>
      <c r="G21" s="12">
        <f>'Tab4-S24-S25'!G55</f>
        <v>185197017</v>
      </c>
      <c r="H21" s="12">
        <f>'Tab4-S24-S25'!H55</f>
        <v>158883045</v>
      </c>
      <c r="I21" s="12">
        <f>'Tab4-S24-S25'!I55</f>
        <v>48516709</v>
      </c>
      <c r="J21" s="12">
        <f>'Tab4-S24-S25'!J55</f>
        <v>110366336</v>
      </c>
      <c r="K21" s="12">
        <f>'Tab4-S24-S25'!K55</f>
        <v>15694466</v>
      </c>
      <c r="L21" s="198">
        <v>4</v>
      </c>
    </row>
    <row r="22" spans="1:12" s="4" customFormat="1" ht="9.75" customHeight="1">
      <c r="A22" s="7">
        <v>5</v>
      </c>
      <c r="B22" s="3" t="s">
        <v>113</v>
      </c>
      <c r="C22" s="3"/>
      <c r="D22" s="11">
        <f>'Tab4-S24-S25'!D75</f>
        <v>10389296</v>
      </c>
      <c r="E22" s="12">
        <f>'Tab4-S24-S25'!E75</f>
        <v>21653947</v>
      </c>
      <c r="F22" s="12">
        <f>'Tab4-S24-S25'!F75</f>
        <v>48036525</v>
      </c>
      <c r="G22" s="12">
        <f>'Tab4-S24-S25'!G75</f>
        <v>546985024</v>
      </c>
      <c r="H22" s="12">
        <f>'Tab4-S24-S25'!H75</f>
        <v>493925385</v>
      </c>
      <c r="I22" s="12">
        <f>'Tab4-S24-S25'!I75</f>
        <v>213133227</v>
      </c>
      <c r="J22" s="12">
        <f>'Tab4-S24-S25'!J75</f>
        <v>280792158</v>
      </c>
      <c r="K22" s="12">
        <f>'Tab4-S24-S25'!K75</f>
        <v>32971122</v>
      </c>
      <c r="L22" s="198">
        <v>5</v>
      </c>
    </row>
    <row r="23" spans="1:12" s="4" customFormat="1" ht="9.75" customHeight="1">
      <c r="A23" s="7">
        <v>6</v>
      </c>
      <c r="B23" s="3" t="s">
        <v>6</v>
      </c>
      <c r="C23" s="3"/>
      <c r="D23" s="11">
        <f>'Tab4-S30-S31'!D37</f>
        <v>2664466</v>
      </c>
      <c r="E23" s="12">
        <f>'Tab4-S30-S31'!E37</f>
        <v>10068169</v>
      </c>
      <c r="F23" s="12">
        <f>'Tab4-S30-S31'!F37</f>
        <v>25768486</v>
      </c>
      <c r="G23" s="12">
        <f>'Tab4-S30-S31'!G37</f>
        <v>289050334</v>
      </c>
      <c r="H23" s="12">
        <f>'Tab4-S30-S31'!H37</f>
        <v>259007846</v>
      </c>
      <c r="I23" s="12">
        <f>'Tab4-S30-S31'!I37</f>
        <v>124225680</v>
      </c>
      <c r="J23" s="12">
        <f>'Tab4-S30-S31'!J37</f>
        <v>134782166</v>
      </c>
      <c r="K23" s="12">
        <f>'Tab4-S30-S31'!K37</f>
        <v>21151498</v>
      </c>
      <c r="L23" s="198">
        <v>6</v>
      </c>
    </row>
    <row r="24" spans="1:12" s="4" customFormat="1" ht="9.75" customHeight="1">
      <c r="A24" s="7">
        <v>7</v>
      </c>
      <c r="B24" s="3" t="s">
        <v>19</v>
      </c>
      <c r="C24" s="3"/>
      <c r="D24" s="11">
        <f>'Tab4-S30-S31'!D59</f>
        <v>9471323</v>
      </c>
      <c r="E24" s="12">
        <f>'Tab4-S30-S31'!E59</f>
        <v>13950536</v>
      </c>
      <c r="F24" s="12">
        <f>'Tab4-S30-S31'!F59</f>
        <v>48237593</v>
      </c>
      <c r="G24" s="12">
        <f>'Tab4-S30-S31'!G59</f>
        <v>427853049</v>
      </c>
      <c r="H24" s="12">
        <f>'Tab4-S30-S31'!H59</f>
        <v>390248797</v>
      </c>
      <c r="I24" s="12">
        <f>'Tab4-S30-S31'!I59</f>
        <v>237111010</v>
      </c>
      <c r="J24" s="12">
        <f>'Tab4-S30-S31'!J59</f>
        <v>153137787</v>
      </c>
      <c r="K24" s="12">
        <f>'Tab4-S30-S31'!K59</f>
        <v>21522932</v>
      </c>
      <c r="L24" s="198">
        <v>7</v>
      </c>
    </row>
    <row r="25" spans="1:12" s="29" customFormat="1" ht="18" customHeight="1">
      <c r="A25" s="25">
        <v>8</v>
      </c>
      <c r="B25" s="26" t="s">
        <v>55</v>
      </c>
      <c r="C25" s="26"/>
      <c r="D25" s="27">
        <f>SUM(D18:D24)</f>
        <v>70555979</v>
      </c>
      <c r="E25" s="28">
        <f aca="true" t="shared" si="2" ref="E25:K25">SUM(E18:E24)</f>
        <v>176816527</v>
      </c>
      <c r="F25" s="28">
        <f t="shared" si="2"/>
        <v>357028738</v>
      </c>
      <c r="G25" s="28">
        <f t="shared" si="2"/>
        <v>4874419414</v>
      </c>
      <c r="H25" s="28">
        <f t="shared" si="2"/>
        <v>4458605993</v>
      </c>
      <c r="I25" s="28">
        <f t="shared" si="2"/>
        <v>1586432992</v>
      </c>
      <c r="J25" s="28">
        <f t="shared" si="2"/>
        <v>2872173001</v>
      </c>
      <c r="K25" s="28">
        <f t="shared" si="2"/>
        <v>224404697</v>
      </c>
      <c r="L25" s="200">
        <v>8</v>
      </c>
    </row>
    <row r="26" spans="1:12" s="4" customFormat="1" ht="9.75" customHeight="1">
      <c r="A26" s="7">
        <v>9</v>
      </c>
      <c r="B26" s="3" t="s">
        <v>56</v>
      </c>
      <c r="C26" s="3"/>
      <c r="D26" s="125">
        <f>D34+D64+'Tab4-S24-S25'!D23+'Tab4-S24-S25'!D42+'Tab4-S24-S25'!D64+'Tab4-S30-S31'!D23+'Tab4-S30-S31'!D45</f>
        <v>18024289</v>
      </c>
      <c r="E26" s="126">
        <f>E34+E64+'Tab4-S24-S25'!E23+'Tab4-S24-S25'!E42+'Tab4-S24-S25'!E64+'Tab4-S30-S31'!E23+'Tab4-S30-S31'!E45</f>
        <v>99358788</v>
      </c>
      <c r="F26" s="126">
        <f>F34+F64+'Tab4-S24-S25'!F23+'Tab4-S24-S25'!F42+'Tab4-S24-S25'!F64+'Tab4-S30-S31'!F23+'Tab4-S30-S31'!F45</f>
        <v>168077918</v>
      </c>
      <c r="G26" s="126">
        <f>G34+G64+'Tab4-S24-S25'!G23+'Tab4-S24-S25'!G42+'Tab4-S24-S25'!G64+'Tab4-S30-S31'!G23+'Tab4-S30-S31'!G45</f>
        <v>2762611892</v>
      </c>
      <c r="H26" s="126">
        <f>H34+H64+'Tab4-S24-S25'!H23+'Tab4-S24-S25'!H42+'Tab4-S24-S25'!H64+'Tab4-S30-S31'!H23+'Tab4-S30-S31'!H45</f>
        <v>2550935162</v>
      </c>
      <c r="I26" s="126">
        <f>I34+I64+'Tab4-S24-S25'!I23+'Tab4-S24-S25'!I42+'Tab4-S24-S25'!I64+'Tab4-S30-S31'!I23+'Tab4-S30-S31'!I45</f>
        <v>489049878</v>
      </c>
      <c r="J26" s="126">
        <f>J34+J64+'Tab4-S24-S25'!J23+'Tab4-S24-S25'!J42+'Tab4-S24-S25'!J64+'Tab4-S30-S31'!J23+'Tab4-S30-S31'!J45</f>
        <v>2061885284</v>
      </c>
      <c r="K26" s="126">
        <f>K34+K64+'Tab4-S24-S25'!K23+'Tab4-S24-S25'!K42+'Tab4-S24-S25'!K64+'Tab4-S30-S31'!K23+'Tab4-S30-S31'!K45</f>
        <v>114823900</v>
      </c>
      <c r="L26" s="198">
        <v>9</v>
      </c>
    </row>
    <row r="27" spans="1:12" s="4" customFormat="1" ht="9.75" customHeight="1">
      <c r="A27" s="7">
        <v>10</v>
      </c>
      <c r="B27" s="3" t="s">
        <v>57</v>
      </c>
      <c r="C27" s="3"/>
      <c r="D27" s="125">
        <f>D56+D76+'Tab4-S24-S25'!D33+'Tab4-S24-S25'!D54+'Tab4-S24-S25'!D74+'Tab4-S30-S31'!D36+'Tab4-S30-S31'!D58</f>
        <v>52531690</v>
      </c>
      <c r="E27" s="126">
        <f>E56+E76+'Tab4-S24-S25'!E33+'Tab4-S24-S25'!E54+'Tab4-S24-S25'!E74+'Tab4-S30-S31'!E36+'Tab4-S30-S31'!E58</f>
        <v>77457739</v>
      </c>
      <c r="F27" s="126">
        <f>F56+F76+'Tab4-S24-S25'!F33+'Tab4-S24-S25'!F54+'Tab4-S24-S25'!F74+'Tab4-S30-S31'!F36+'Tab4-S30-S31'!F58</f>
        <v>188950820</v>
      </c>
      <c r="G27" s="126">
        <f>G56+G76+'Tab4-S24-S25'!G33+'Tab4-S24-S25'!G54+'Tab4-S24-S25'!G74+'Tab4-S30-S31'!G36+'Tab4-S30-S31'!G58</f>
        <v>2111807522</v>
      </c>
      <c r="H27" s="126">
        <f>H56+H76+'Tab4-S24-S25'!H33+'Tab4-S24-S25'!H54+'Tab4-S24-S25'!H74+'Tab4-S30-S31'!H36+'Tab4-S30-S31'!H58</f>
        <v>1907670831</v>
      </c>
      <c r="I27" s="126">
        <f>I56+I76+'Tab4-S24-S25'!I33+'Tab4-S24-S25'!I54+'Tab4-S24-S25'!I74+'Tab4-S30-S31'!I36+'Tab4-S30-S31'!I58</f>
        <v>1097383114</v>
      </c>
      <c r="J27" s="126">
        <f>J56+J76+'Tab4-S24-S25'!J33+'Tab4-S24-S25'!J54+'Tab4-S24-S25'!J74+'Tab4-S30-S31'!J36+'Tab4-S30-S31'!J58</f>
        <v>810287717</v>
      </c>
      <c r="K27" s="126">
        <f>K56+K76+'Tab4-S24-S25'!K33+'Tab4-S24-S25'!K54+'Tab4-S24-S25'!K74+'Tab4-S30-S31'!K36+'Tab4-S30-S31'!K58</f>
        <v>109580797</v>
      </c>
      <c r="L27" s="198">
        <v>10</v>
      </c>
    </row>
    <row r="28" spans="1:12" s="4" customFormat="1" ht="6" customHeight="1">
      <c r="A28" s="7"/>
      <c r="B28" s="3"/>
      <c r="C28" s="3"/>
      <c r="D28" s="126"/>
      <c r="E28" s="126"/>
      <c r="F28" s="126"/>
      <c r="G28" s="126"/>
      <c r="H28" s="126"/>
      <c r="I28" s="126"/>
      <c r="J28" s="126"/>
      <c r="K28" s="126"/>
      <c r="L28" s="198"/>
    </row>
    <row r="29" spans="1:12" s="6" customFormat="1" ht="10.5" customHeight="1">
      <c r="A29" s="433" t="s">
        <v>380</v>
      </c>
      <c r="B29" s="433"/>
      <c r="C29" s="433"/>
      <c r="D29" s="433"/>
      <c r="E29" s="433"/>
      <c r="F29" s="433"/>
      <c r="G29" s="423" t="s">
        <v>380</v>
      </c>
      <c r="H29" s="423"/>
      <c r="I29" s="423"/>
      <c r="J29" s="423"/>
      <c r="K29" s="423"/>
      <c r="L29" s="233"/>
    </row>
    <row r="30" spans="1:12" s="4" customFormat="1" ht="11.25" customHeight="1">
      <c r="A30" s="7" t="s">
        <v>7</v>
      </c>
      <c r="B30" s="8" t="s">
        <v>8</v>
      </c>
      <c r="C30" s="8"/>
      <c r="D30" s="10"/>
      <c r="E30" s="9"/>
      <c r="F30" s="9"/>
      <c r="G30" s="9"/>
      <c r="H30" s="9"/>
      <c r="I30" s="9"/>
      <c r="J30" s="9"/>
      <c r="K30" s="9"/>
      <c r="L30" s="198" t="s">
        <v>7</v>
      </c>
    </row>
    <row r="31" spans="1:12" s="4" customFormat="1" ht="9.75" customHeight="1">
      <c r="A31" s="7">
        <v>11</v>
      </c>
      <c r="B31" s="3" t="s">
        <v>59</v>
      </c>
      <c r="C31" s="3"/>
      <c r="D31" s="11">
        <v>2657779</v>
      </c>
      <c r="E31" s="12">
        <v>1047598</v>
      </c>
      <c r="F31" s="12">
        <v>4348924</v>
      </c>
      <c r="G31" s="12">
        <v>28830102</v>
      </c>
      <c r="H31" s="12">
        <v>22975050</v>
      </c>
      <c r="I31" s="12">
        <v>11112697</v>
      </c>
      <c r="J31" s="12">
        <v>11862353</v>
      </c>
      <c r="K31" s="12">
        <v>2697205</v>
      </c>
      <c r="L31" s="198">
        <v>11</v>
      </c>
    </row>
    <row r="32" spans="1:12" s="4" customFormat="1" ht="9.75" customHeight="1">
      <c r="A32" s="7">
        <v>12</v>
      </c>
      <c r="B32" s="3" t="s">
        <v>60</v>
      </c>
      <c r="C32" s="3"/>
      <c r="D32" s="11" t="s">
        <v>311</v>
      </c>
      <c r="E32" s="12">
        <v>68733607</v>
      </c>
      <c r="F32" s="12">
        <v>98319004</v>
      </c>
      <c r="G32" s="12">
        <v>2140269729</v>
      </c>
      <c r="H32" s="12">
        <v>2019391322</v>
      </c>
      <c r="I32" s="12">
        <v>300646917</v>
      </c>
      <c r="J32" s="12">
        <v>1718744405</v>
      </c>
      <c r="K32" s="12">
        <v>60460266</v>
      </c>
      <c r="L32" s="198">
        <v>12</v>
      </c>
    </row>
    <row r="33" spans="1:12" s="4" customFormat="1" ht="9.75" customHeight="1">
      <c r="A33" s="7">
        <v>13</v>
      </c>
      <c r="B33" s="3" t="s">
        <v>61</v>
      </c>
      <c r="C33" s="3"/>
      <c r="D33" s="11" t="s">
        <v>311</v>
      </c>
      <c r="E33" s="12">
        <v>183667</v>
      </c>
      <c r="F33" s="12">
        <v>1816419</v>
      </c>
      <c r="G33" s="12">
        <v>15244848</v>
      </c>
      <c r="H33" s="12">
        <v>12111278</v>
      </c>
      <c r="I33" s="12">
        <v>4569487</v>
      </c>
      <c r="J33" s="12">
        <v>7541791</v>
      </c>
      <c r="K33" s="12">
        <v>2470845</v>
      </c>
      <c r="L33" s="198">
        <v>13</v>
      </c>
    </row>
    <row r="34" spans="1:12" s="4" customFormat="1" ht="9.75" customHeight="1">
      <c r="A34" s="7">
        <v>14</v>
      </c>
      <c r="B34" s="14" t="s">
        <v>4</v>
      </c>
      <c r="C34" s="14"/>
      <c r="D34" s="16">
        <f>SUM(D31:D33)</f>
        <v>2657779</v>
      </c>
      <c r="E34" s="17">
        <f aca="true" t="shared" si="3" ref="E34:K34">SUM(E31:E33)</f>
        <v>69964872</v>
      </c>
      <c r="F34" s="17">
        <f t="shared" si="3"/>
        <v>104484347</v>
      </c>
      <c r="G34" s="17">
        <f t="shared" si="3"/>
        <v>2184344679</v>
      </c>
      <c r="H34" s="17">
        <f t="shared" si="3"/>
        <v>2054477650</v>
      </c>
      <c r="I34" s="17">
        <f t="shared" si="3"/>
        <v>316329101</v>
      </c>
      <c r="J34" s="17">
        <f t="shared" si="3"/>
        <v>1738148549</v>
      </c>
      <c r="K34" s="17">
        <f t="shared" si="3"/>
        <v>65628316</v>
      </c>
      <c r="L34" s="198">
        <v>14</v>
      </c>
    </row>
    <row r="35" spans="1:12" s="4" customFormat="1" ht="9.75" customHeight="1">
      <c r="A35" s="7" t="s">
        <v>7</v>
      </c>
      <c r="B35" s="8" t="s">
        <v>12</v>
      </c>
      <c r="C35" s="8"/>
      <c r="D35" s="10"/>
      <c r="E35" s="9"/>
      <c r="F35" s="9"/>
      <c r="G35" s="9"/>
      <c r="H35" s="9"/>
      <c r="I35" s="9"/>
      <c r="J35" s="9"/>
      <c r="K35" s="9"/>
      <c r="L35" s="198" t="s">
        <v>7</v>
      </c>
    </row>
    <row r="36" spans="1:12" s="4" customFormat="1" ht="9.75" customHeight="1">
      <c r="A36" s="7">
        <v>15</v>
      </c>
      <c r="B36" s="3" t="s">
        <v>62</v>
      </c>
      <c r="C36" s="3"/>
      <c r="D36" s="11">
        <v>1737500</v>
      </c>
      <c r="E36" s="12">
        <v>662900</v>
      </c>
      <c r="F36" s="12">
        <v>280422</v>
      </c>
      <c r="G36" s="12">
        <v>17992861</v>
      </c>
      <c r="H36" s="12">
        <v>12210434</v>
      </c>
      <c r="I36" s="12">
        <v>2940046</v>
      </c>
      <c r="J36" s="12">
        <v>9270388</v>
      </c>
      <c r="K36" s="12">
        <v>3413327</v>
      </c>
      <c r="L36" s="198">
        <v>15</v>
      </c>
    </row>
    <row r="37" spans="1:12" s="4" customFormat="1" ht="9.75" customHeight="1">
      <c r="A37" s="7">
        <v>16</v>
      </c>
      <c r="B37" s="3" t="s">
        <v>63</v>
      </c>
      <c r="C37" s="3"/>
      <c r="D37" s="11">
        <v>1275333</v>
      </c>
      <c r="E37" s="12">
        <v>4938534</v>
      </c>
      <c r="F37" s="12">
        <v>2724428</v>
      </c>
      <c r="G37" s="12">
        <v>21932454</v>
      </c>
      <c r="H37" s="12">
        <v>18907874</v>
      </c>
      <c r="I37" s="12">
        <v>16245425</v>
      </c>
      <c r="J37" s="12">
        <v>2662449</v>
      </c>
      <c r="K37" s="12">
        <v>1248330</v>
      </c>
      <c r="L37" s="198">
        <v>16</v>
      </c>
    </row>
    <row r="38" spans="1:12" s="4" customFormat="1" ht="9.75" customHeight="1">
      <c r="A38" s="7">
        <v>17</v>
      </c>
      <c r="B38" s="3" t="s">
        <v>64</v>
      </c>
      <c r="C38" s="3"/>
      <c r="D38" s="11">
        <v>1455139</v>
      </c>
      <c r="E38" s="12">
        <v>650842</v>
      </c>
      <c r="F38" s="12">
        <v>2805959</v>
      </c>
      <c r="G38" s="12">
        <v>31879681</v>
      </c>
      <c r="H38" s="12">
        <v>27676213</v>
      </c>
      <c r="I38" s="12">
        <v>15787370</v>
      </c>
      <c r="J38" s="12">
        <v>11888843</v>
      </c>
      <c r="K38" s="12">
        <v>2330329</v>
      </c>
      <c r="L38" s="198">
        <v>17</v>
      </c>
    </row>
    <row r="39" spans="1:12" s="4" customFormat="1" ht="9.75" customHeight="1">
      <c r="A39" s="7">
        <v>18</v>
      </c>
      <c r="B39" s="3" t="s">
        <v>65</v>
      </c>
      <c r="C39" s="3"/>
      <c r="D39" s="11">
        <v>857299</v>
      </c>
      <c r="E39" s="12">
        <v>976258</v>
      </c>
      <c r="F39" s="12">
        <v>5850063</v>
      </c>
      <c r="G39" s="12">
        <v>53036344</v>
      </c>
      <c r="H39" s="12">
        <v>48653630</v>
      </c>
      <c r="I39" s="12">
        <v>32997886</v>
      </c>
      <c r="J39" s="12">
        <v>15655744</v>
      </c>
      <c r="K39" s="12">
        <v>2171585</v>
      </c>
      <c r="L39" s="198">
        <v>18</v>
      </c>
    </row>
    <row r="40" spans="1:12" s="4" customFormat="1" ht="9.75" customHeight="1">
      <c r="A40" s="7">
        <v>19</v>
      </c>
      <c r="B40" s="3" t="s">
        <v>66</v>
      </c>
      <c r="C40" s="3"/>
      <c r="D40" s="11" t="s">
        <v>311</v>
      </c>
      <c r="E40" s="12">
        <v>1060934</v>
      </c>
      <c r="F40" s="12">
        <v>2154651</v>
      </c>
      <c r="G40" s="12">
        <v>32772704</v>
      </c>
      <c r="H40" s="12">
        <v>29793521</v>
      </c>
      <c r="I40" s="12">
        <v>7200617</v>
      </c>
      <c r="J40" s="12">
        <v>22592904</v>
      </c>
      <c r="K40" s="12">
        <v>2244284</v>
      </c>
      <c r="L40" s="198">
        <v>19</v>
      </c>
    </row>
    <row r="41" spans="1:12" s="4" customFormat="1" ht="9.75" customHeight="1">
      <c r="A41" s="7">
        <v>20</v>
      </c>
      <c r="B41" s="3" t="s">
        <v>67</v>
      </c>
      <c r="C41" s="3"/>
      <c r="D41" s="11">
        <v>1130391</v>
      </c>
      <c r="E41" s="12">
        <v>943112</v>
      </c>
      <c r="F41" s="12">
        <v>1912993</v>
      </c>
      <c r="G41" s="12">
        <v>30494466</v>
      </c>
      <c r="H41" s="12">
        <v>27907348</v>
      </c>
      <c r="I41" s="12">
        <v>18788868</v>
      </c>
      <c r="J41" s="12">
        <v>9118480</v>
      </c>
      <c r="K41" s="12">
        <v>993405</v>
      </c>
      <c r="L41" s="198">
        <v>20</v>
      </c>
    </row>
    <row r="42" spans="1:12" s="4" customFormat="1" ht="9.75" customHeight="1">
      <c r="A42" s="7">
        <v>21</v>
      </c>
      <c r="B42" s="3" t="s">
        <v>68</v>
      </c>
      <c r="C42" s="3"/>
      <c r="D42" s="11">
        <v>991590</v>
      </c>
      <c r="E42" s="12">
        <v>710176</v>
      </c>
      <c r="F42" s="12">
        <v>3990212</v>
      </c>
      <c r="G42" s="12">
        <v>30569662</v>
      </c>
      <c r="H42" s="12">
        <v>28139586</v>
      </c>
      <c r="I42" s="12">
        <v>16848786</v>
      </c>
      <c r="J42" s="12">
        <v>11290800</v>
      </c>
      <c r="K42" s="12">
        <v>980433</v>
      </c>
      <c r="L42" s="198">
        <v>21</v>
      </c>
    </row>
    <row r="43" spans="1:12" s="4" customFormat="1" ht="9.75" customHeight="1">
      <c r="A43" s="7">
        <v>22</v>
      </c>
      <c r="B43" s="3" t="s">
        <v>69</v>
      </c>
      <c r="C43" s="3"/>
      <c r="D43" s="11" t="s">
        <v>311</v>
      </c>
      <c r="E43" s="12">
        <v>1702484</v>
      </c>
      <c r="F43" s="12">
        <v>6542292</v>
      </c>
      <c r="G43" s="12">
        <v>51324045</v>
      </c>
      <c r="H43" s="12">
        <v>46323227</v>
      </c>
      <c r="I43" s="12">
        <v>32596611</v>
      </c>
      <c r="J43" s="12">
        <v>13726616</v>
      </c>
      <c r="K43" s="12">
        <v>3756765</v>
      </c>
      <c r="L43" s="198">
        <v>22</v>
      </c>
    </row>
    <row r="44" spans="1:12" s="4" customFormat="1" ht="9.75" customHeight="1">
      <c r="A44" s="7">
        <v>23</v>
      </c>
      <c r="B44" s="3" t="s">
        <v>70</v>
      </c>
      <c r="C44" s="3"/>
      <c r="D44" s="11" t="s">
        <v>311</v>
      </c>
      <c r="E44" s="12">
        <v>1496856</v>
      </c>
      <c r="F44" s="12">
        <v>7721304</v>
      </c>
      <c r="G44" s="12">
        <v>52768251</v>
      </c>
      <c r="H44" s="12">
        <v>47386171</v>
      </c>
      <c r="I44" s="12">
        <v>29313980</v>
      </c>
      <c r="J44" s="12">
        <v>18072191</v>
      </c>
      <c r="K44" s="12">
        <v>4237277</v>
      </c>
      <c r="L44" s="198">
        <v>23</v>
      </c>
    </row>
    <row r="45" spans="1:12" s="4" customFormat="1" ht="9.75" customHeight="1">
      <c r="A45" s="7">
        <v>24</v>
      </c>
      <c r="B45" s="3" t="s">
        <v>71</v>
      </c>
      <c r="C45" s="3"/>
      <c r="D45" s="11">
        <v>745432</v>
      </c>
      <c r="E45" s="12">
        <v>434212</v>
      </c>
      <c r="F45" s="12">
        <v>2090702</v>
      </c>
      <c r="G45" s="12">
        <v>14782457</v>
      </c>
      <c r="H45" s="12">
        <v>12393390</v>
      </c>
      <c r="I45" s="12">
        <v>8465504</v>
      </c>
      <c r="J45" s="12">
        <v>3927886</v>
      </c>
      <c r="K45" s="12">
        <v>1044153</v>
      </c>
      <c r="L45" s="198">
        <v>24</v>
      </c>
    </row>
    <row r="46" spans="1:12" s="4" customFormat="1" ht="9.75" customHeight="1">
      <c r="A46" s="7">
        <v>25</v>
      </c>
      <c r="B46" s="3" t="s">
        <v>72</v>
      </c>
      <c r="C46" s="3"/>
      <c r="D46" s="11" t="s">
        <v>311</v>
      </c>
      <c r="E46" s="12">
        <v>1275410</v>
      </c>
      <c r="F46" s="12">
        <v>3825296</v>
      </c>
      <c r="G46" s="12">
        <v>23685740</v>
      </c>
      <c r="H46" s="12">
        <v>22585394</v>
      </c>
      <c r="I46" s="12">
        <v>14350931</v>
      </c>
      <c r="J46" s="12">
        <v>8234463</v>
      </c>
      <c r="K46" s="12">
        <v>850604</v>
      </c>
      <c r="L46" s="198">
        <v>25</v>
      </c>
    </row>
    <row r="47" spans="1:12" s="4" customFormat="1" ht="9.75" customHeight="1">
      <c r="A47" s="7">
        <v>26</v>
      </c>
      <c r="B47" s="3" t="s">
        <v>73</v>
      </c>
      <c r="C47" s="3"/>
      <c r="D47" s="11" t="s">
        <v>311</v>
      </c>
      <c r="E47" s="12">
        <v>816983</v>
      </c>
      <c r="F47" s="12">
        <v>2229386</v>
      </c>
      <c r="G47" s="12">
        <v>20250765</v>
      </c>
      <c r="H47" s="12">
        <v>19153800</v>
      </c>
      <c r="I47" s="12">
        <v>11508390</v>
      </c>
      <c r="J47" s="12">
        <v>7645410</v>
      </c>
      <c r="K47" s="12">
        <v>791019</v>
      </c>
      <c r="L47" s="198">
        <v>26</v>
      </c>
    </row>
    <row r="48" spans="1:12" s="4" customFormat="1" ht="9.75" customHeight="1">
      <c r="A48" s="7">
        <v>27</v>
      </c>
      <c r="B48" s="3" t="s">
        <v>74</v>
      </c>
      <c r="C48" s="3"/>
      <c r="D48" s="11" t="s">
        <v>311</v>
      </c>
      <c r="E48" s="12">
        <v>536378</v>
      </c>
      <c r="F48" s="12">
        <v>2610836</v>
      </c>
      <c r="G48" s="12">
        <v>26504067</v>
      </c>
      <c r="H48" s="12">
        <v>25044488</v>
      </c>
      <c r="I48" s="12">
        <v>16358488</v>
      </c>
      <c r="J48" s="12">
        <v>8686000</v>
      </c>
      <c r="K48" s="12">
        <v>1167579</v>
      </c>
      <c r="L48" s="198">
        <v>27</v>
      </c>
    </row>
    <row r="49" spans="1:12" s="4" customFormat="1" ht="9.75" customHeight="1">
      <c r="A49" s="7">
        <v>28</v>
      </c>
      <c r="B49" s="3" t="s">
        <v>60</v>
      </c>
      <c r="C49" s="3"/>
      <c r="D49" s="11">
        <v>2722661</v>
      </c>
      <c r="E49" s="12">
        <v>9920394</v>
      </c>
      <c r="F49" s="12">
        <v>16011560</v>
      </c>
      <c r="G49" s="12">
        <v>142046361</v>
      </c>
      <c r="H49" s="12">
        <v>117944513</v>
      </c>
      <c r="I49" s="12">
        <v>64025900</v>
      </c>
      <c r="J49" s="12">
        <v>53918613</v>
      </c>
      <c r="K49" s="12">
        <v>14007653</v>
      </c>
      <c r="L49" s="198">
        <v>28</v>
      </c>
    </row>
    <row r="50" spans="1:12" s="4" customFormat="1" ht="9.75" customHeight="1">
      <c r="A50" s="7">
        <v>29</v>
      </c>
      <c r="B50" s="3" t="s">
        <v>75</v>
      </c>
      <c r="C50" s="3"/>
      <c r="D50" s="11">
        <v>634923</v>
      </c>
      <c r="E50" s="12">
        <v>482252</v>
      </c>
      <c r="F50" s="12">
        <v>1597381</v>
      </c>
      <c r="G50" s="12">
        <v>25634700</v>
      </c>
      <c r="H50" s="12">
        <v>24101223</v>
      </c>
      <c r="I50" s="12">
        <v>17020702</v>
      </c>
      <c r="J50" s="12">
        <v>7080521</v>
      </c>
      <c r="K50" s="12">
        <v>506124</v>
      </c>
      <c r="L50" s="198">
        <v>29</v>
      </c>
    </row>
    <row r="51" spans="1:12" s="4" customFormat="1" ht="9.75" customHeight="1">
      <c r="A51" s="7">
        <v>30</v>
      </c>
      <c r="B51" s="3" t="s">
        <v>76</v>
      </c>
      <c r="C51" s="3"/>
      <c r="D51" s="11">
        <v>1124698</v>
      </c>
      <c r="E51" s="12">
        <v>910385</v>
      </c>
      <c r="F51" s="12">
        <v>4879816</v>
      </c>
      <c r="G51" s="12">
        <v>38052887</v>
      </c>
      <c r="H51" s="12">
        <v>35432320</v>
      </c>
      <c r="I51" s="12">
        <v>30876208</v>
      </c>
      <c r="J51" s="12">
        <v>4556112</v>
      </c>
      <c r="K51" s="12">
        <v>1163479</v>
      </c>
      <c r="L51" s="198">
        <v>30</v>
      </c>
    </row>
    <row r="52" spans="1:12" s="4" customFormat="1" ht="9.75" customHeight="1">
      <c r="A52" s="7">
        <v>31</v>
      </c>
      <c r="B52" s="3" t="s">
        <v>61</v>
      </c>
      <c r="C52" s="3"/>
      <c r="D52" s="11">
        <v>2458434</v>
      </c>
      <c r="E52" s="12">
        <v>1135576</v>
      </c>
      <c r="F52" s="12">
        <v>4878195</v>
      </c>
      <c r="G52" s="12">
        <v>50162283</v>
      </c>
      <c r="H52" s="12">
        <v>44915009</v>
      </c>
      <c r="I52" s="12">
        <v>23276760</v>
      </c>
      <c r="J52" s="12">
        <v>21638249</v>
      </c>
      <c r="K52" s="12">
        <v>2142407</v>
      </c>
      <c r="L52" s="198">
        <v>31</v>
      </c>
    </row>
    <row r="53" spans="1:12" s="4" customFormat="1" ht="9.75" customHeight="1">
      <c r="A53" s="7">
        <v>32</v>
      </c>
      <c r="B53" s="3" t="s">
        <v>77</v>
      </c>
      <c r="C53" s="3"/>
      <c r="D53" s="11">
        <v>1600823</v>
      </c>
      <c r="E53" s="12">
        <v>1743602</v>
      </c>
      <c r="F53" s="12">
        <v>3027021</v>
      </c>
      <c r="G53" s="12">
        <v>34634383</v>
      </c>
      <c r="H53" s="12">
        <v>30701344</v>
      </c>
      <c r="I53" s="12">
        <v>12612945</v>
      </c>
      <c r="J53" s="12">
        <v>18088399</v>
      </c>
      <c r="K53" s="12">
        <v>1652946</v>
      </c>
      <c r="L53" s="198">
        <v>32</v>
      </c>
    </row>
    <row r="54" spans="1:12" s="4" customFormat="1" ht="9.75" customHeight="1">
      <c r="A54" s="7">
        <v>33</v>
      </c>
      <c r="B54" s="3" t="s">
        <v>78</v>
      </c>
      <c r="C54" s="3"/>
      <c r="D54" s="11">
        <v>1900650</v>
      </c>
      <c r="E54" s="12">
        <v>871110</v>
      </c>
      <c r="F54" s="12">
        <v>2796042</v>
      </c>
      <c r="G54" s="12">
        <v>37842647</v>
      </c>
      <c r="H54" s="12">
        <v>33935309</v>
      </c>
      <c r="I54" s="12">
        <v>19283774</v>
      </c>
      <c r="J54" s="12">
        <v>14651535</v>
      </c>
      <c r="K54" s="12">
        <v>1320987</v>
      </c>
      <c r="L54" s="198">
        <v>33</v>
      </c>
    </row>
    <row r="55" spans="1:12" s="4" customFormat="1" ht="9.75" customHeight="1">
      <c r="A55" s="7">
        <v>34</v>
      </c>
      <c r="B55" s="3" t="s">
        <v>79</v>
      </c>
      <c r="C55" s="3"/>
      <c r="D55" s="11">
        <v>1604853</v>
      </c>
      <c r="E55" s="12">
        <v>589972</v>
      </c>
      <c r="F55" s="12">
        <v>3404000</v>
      </c>
      <c r="G55" s="12">
        <v>36036955</v>
      </c>
      <c r="H55" s="12">
        <v>32546474</v>
      </c>
      <c r="I55" s="12">
        <v>18931444</v>
      </c>
      <c r="J55" s="12">
        <v>13615030</v>
      </c>
      <c r="K55" s="12">
        <v>1318331</v>
      </c>
      <c r="L55" s="198">
        <v>34</v>
      </c>
    </row>
    <row r="56" spans="1:12" s="4" customFormat="1" ht="9.75" customHeight="1">
      <c r="A56" s="7">
        <v>35</v>
      </c>
      <c r="B56" s="14" t="s">
        <v>4</v>
      </c>
      <c r="C56" s="14"/>
      <c r="D56" s="16">
        <f>SUM(D36:D55)</f>
        <v>20239726</v>
      </c>
      <c r="E56" s="17">
        <f>SUM(E36:E55)</f>
        <v>31858370</v>
      </c>
      <c r="F56" s="17">
        <f aca="true" t="shared" si="4" ref="F56:K56">SUM(F36:F55)</f>
        <v>81332559</v>
      </c>
      <c r="G56" s="17">
        <f t="shared" si="4"/>
        <v>772403713</v>
      </c>
      <c r="H56" s="17">
        <f t="shared" si="4"/>
        <v>685751268</v>
      </c>
      <c r="I56" s="17">
        <f t="shared" si="4"/>
        <v>409430635</v>
      </c>
      <c r="J56" s="17">
        <f t="shared" si="4"/>
        <v>276320633</v>
      </c>
      <c r="K56" s="17">
        <f t="shared" si="4"/>
        <v>47341017</v>
      </c>
      <c r="L56" s="198">
        <v>35</v>
      </c>
    </row>
    <row r="57" spans="1:12" s="4" customFormat="1" ht="9.75" customHeight="1">
      <c r="A57" s="7">
        <v>36</v>
      </c>
      <c r="B57" s="20" t="s">
        <v>58</v>
      </c>
      <c r="C57" s="20"/>
      <c r="D57" s="16">
        <f aca="true" t="shared" si="5" ref="D57:K57">D34+D56</f>
        <v>22897505</v>
      </c>
      <c r="E57" s="17">
        <f t="shared" si="5"/>
        <v>101823242</v>
      </c>
      <c r="F57" s="17">
        <f t="shared" si="5"/>
        <v>185816906</v>
      </c>
      <c r="G57" s="17">
        <f t="shared" si="5"/>
        <v>2956748392</v>
      </c>
      <c r="H57" s="17">
        <f t="shared" si="5"/>
        <v>2740228918</v>
      </c>
      <c r="I57" s="17">
        <f t="shared" si="5"/>
        <v>725759736</v>
      </c>
      <c r="J57" s="17">
        <f t="shared" si="5"/>
        <v>2014469182</v>
      </c>
      <c r="K57" s="17">
        <f t="shared" si="5"/>
        <v>112969333</v>
      </c>
      <c r="L57" s="198">
        <v>36</v>
      </c>
    </row>
    <row r="58" spans="1:12" s="4" customFormat="1" ht="6.75" customHeight="1">
      <c r="A58" s="7"/>
      <c r="B58" s="20"/>
      <c r="C58" s="20"/>
      <c r="D58" s="17"/>
      <c r="E58" s="17"/>
      <c r="F58" s="17"/>
      <c r="G58" s="17"/>
      <c r="H58" s="17"/>
      <c r="I58" s="17"/>
      <c r="J58" s="17"/>
      <c r="K58" s="17"/>
      <c r="L58" s="198"/>
    </row>
    <row r="59" spans="1:12" s="6" customFormat="1" ht="11.25" customHeight="1">
      <c r="A59" s="433" t="s">
        <v>381</v>
      </c>
      <c r="B59" s="433"/>
      <c r="C59" s="433"/>
      <c r="D59" s="433"/>
      <c r="E59" s="433"/>
      <c r="F59" s="433"/>
      <c r="G59" s="433" t="s">
        <v>381</v>
      </c>
      <c r="H59" s="433"/>
      <c r="I59" s="433"/>
      <c r="J59" s="433"/>
      <c r="K59" s="433"/>
      <c r="L59" s="433"/>
    </row>
    <row r="60" spans="1:12" s="4" customFormat="1" ht="7.5" customHeight="1">
      <c r="A60" s="7" t="s">
        <v>7</v>
      </c>
      <c r="B60" s="8" t="s">
        <v>8</v>
      </c>
      <c r="C60" s="8"/>
      <c r="D60" s="10"/>
      <c r="E60" s="9"/>
      <c r="F60" s="9"/>
      <c r="G60" s="9"/>
      <c r="H60" s="9"/>
      <c r="I60" s="9"/>
      <c r="J60" s="9"/>
      <c r="K60" s="9"/>
      <c r="L60" s="198" t="s">
        <v>7</v>
      </c>
    </row>
    <row r="61" spans="1:12" s="4" customFormat="1" ht="9.75" customHeight="1">
      <c r="A61" s="7">
        <v>37</v>
      </c>
      <c r="B61" s="3" t="s">
        <v>81</v>
      </c>
      <c r="C61" s="3"/>
      <c r="D61" s="11">
        <v>976357</v>
      </c>
      <c r="E61" s="12">
        <v>758270</v>
      </c>
      <c r="F61" s="12">
        <v>2823807</v>
      </c>
      <c r="G61" s="12">
        <v>17097359</v>
      </c>
      <c r="H61" s="12">
        <v>14760867</v>
      </c>
      <c r="I61" s="12">
        <v>7478276</v>
      </c>
      <c r="J61" s="12">
        <v>7282591</v>
      </c>
      <c r="K61" s="12">
        <v>898370</v>
      </c>
      <c r="L61" s="198">
        <v>37</v>
      </c>
    </row>
    <row r="62" spans="1:12" s="4" customFormat="1" ht="9.75" customHeight="1">
      <c r="A62" s="7">
        <v>38</v>
      </c>
      <c r="B62" s="3" t="s">
        <v>82</v>
      </c>
      <c r="C62" s="3"/>
      <c r="D62" s="11">
        <v>1347711</v>
      </c>
      <c r="E62" s="12">
        <v>324983</v>
      </c>
      <c r="F62" s="12">
        <v>246358</v>
      </c>
      <c r="G62" s="12">
        <v>8977107</v>
      </c>
      <c r="H62" s="12">
        <v>6751184</v>
      </c>
      <c r="I62" s="12">
        <v>703769</v>
      </c>
      <c r="J62" s="12">
        <v>6047415</v>
      </c>
      <c r="K62" s="12">
        <v>606122</v>
      </c>
      <c r="L62" s="198">
        <v>38</v>
      </c>
    </row>
    <row r="63" spans="1:12" s="4" customFormat="1" ht="9.75" customHeight="1">
      <c r="A63" s="7">
        <v>39</v>
      </c>
      <c r="B63" s="3" t="s">
        <v>83</v>
      </c>
      <c r="C63" s="3"/>
      <c r="D63" s="11" t="s">
        <v>311</v>
      </c>
      <c r="E63" s="12">
        <v>499803</v>
      </c>
      <c r="F63" s="12">
        <v>434429</v>
      </c>
      <c r="G63" s="12">
        <v>10131618</v>
      </c>
      <c r="H63" s="12">
        <v>8946752</v>
      </c>
      <c r="I63" s="12">
        <v>3553873</v>
      </c>
      <c r="J63" s="12">
        <v>5392879</v>
      </c>
      <c r="K63" s="12">
        <v>406534</v>
      </c>
      <c r="L63" s="198">
        <v>39</v>
      </c>
    </row>
    <row r="64" spans="1:12" s="4" customFormat="1" ht="9.75" customHeight="1">
      <c r="A64" s="7">
        <v>40</v>
      </c>
      <c r="B64" s="14" t="s">
        <v>4</v>
      </c>
      <c r="C64" s="14"/>
      <c r="D64" s="16">
        <f>SUM(D61:D63)</f>
        <v>2324068</v>
      </c>
      <c r="E64" s="17">
        <f>SUM(E61:E63)</f>
        <v>1583056</v>
      </c>
      <c r="F64" s="17">
        <f aca="true" t="shared" si="6" ref="F64:K64">SUM(F61:F63)</f>
        <v>3504594</v>
      </c>
      <c r="G64" s="17">
        <f t="shared" si="6"/>
        <v>36206084</v>
      </c>
      <c r="H64" s="17">
        <f t="shared" si="6"/>
        <v>30458803</v>
      </c>
      <c r="I64" s="17">
        <f t="shared" si="6"/>
        <v>11735918</v>
      </c>
      <c r="J64" s="17">
        <f t="shared" si="6"/>
        <v>18722885</v>
      </c>
      <c r="K64" s="17">
        <f t="shared" si="6"/>
        <v>1911026</v>
      </c>
      <c r="L64" s="198">
        <v>40</v>
      </c>
    </row>
    <row r="65" spans="1:12" s="4" customFormat="1" ht="6" customHeight="1">
      <c r="A65" s="7"/>
      <c r="B65" s="2"/>
      <c r="C65" s="2"/>
      <c r="D65" s="16"/>
      <c r="E65" s="24"/>
      <c r="F65" s="24"/>
      <c r="G65" s="24"/>
      <c r="H65" s="24"/>
      <c r="I65" s="24"/>
      <c r="J65" s="24"/>
      <c r="K65" s="24"/>
      <c r="L65" s="198"/>
    </row>
    <row r="66" spans="1:12" s="4" customFormat="1" ht="9.75" customHeight="1">
      <c r="A66" s="7" t="s">
        <v>7</v>
      </c>
      <c r="B66" s="8" t="s">
        <v>23</v>
      </c>
      <c r="C66" s="8"/>
      <c r="D66" s="30"/>
      <c r="E66" s="9"/>
      <c r="F66" s="9"/>
      <c r="G66" s="9"/>
      <c r="H66" s="9"/>
      <c r="I66" s="9"/>
      <c r="J66" s="9"/>
      <c r="K66" s="9"/>
      <c r="L66" s="198" t="s">
        <v>7</v>
      </c>
    </row>
    <row r="67" spans="1:12" s="4" customFormat="1" ht="9.75" customHeight="1">
      <c r="A67" s="7">
        <v>41</v>
      </c>
      <c r="B67" s="3" t="s">
        <v>84</v>
      </c>
      <c r="C67" s="3"/>
      <c r="D67" s="11">
        <v>1339709</v>
      </c>
      <c r="E67" s="12">
        <v>574160</v>
      </c>
      <c r="F67" s="12">
        <v>1071505</v>
      </c>
      <c r="G67" s="12">
        <v>19422883</v>
      </c>
      <c r="H67" s="12">
        <v>16631911</v>
      </c>
      <c r="I67" s="12">
        <v>8605709</v>
      </c>
      <c r="J67" s="12">
        <v>8026202</v>
      </c>
      <c r="K67" s="12">
        <v>1052034</v>
      </c>
      <c r="L67" s="198">
        <v>41</v>
      </c>
    </row>
    <row r="68" spans="1:12" s="4" customFormat="1" ht="9.75" customHeight="1">
      <c r="A68" s="7">
        <v>42</v>
      </c>
      <c r="B68" s="3" t="s">
        <v>85</v>
      </c>
      <c r="C68" s="3"/>
      <c r="D68" s="11">
        <v>503644</v>
      </c>
      <c r="E68" s="12">
        <v>493137</v>
      </c>
      <c r="F68" s="12">
        <v>179914</v>
      </c>
      <c r="G68" s="12">
        <v>7957301</v>
      </c>
      <c r="H68" s="12">
        <v>7058832</v>
      </c>
      <c r="I68" s="12">
        <v>1364038</v>
      </c>
      <c r="J68" s="12">
        <v>5694794</v>
      </c>
      <c r="K68" s="12">
        <v>126358</v>
      </c>
      <c r="L68" s="198">
        <v>42</v>
      </c>
    </row>
    <row r="69" spans="1:12" s="4" customFormat="1" ht="9.75" customHeight="1">
      <c r="A69" s="7">
        <v>43</v>
      </c>
      <c r="B69" s="3" t="s">
        <v>86</v>
      </c>
      <c r="C69" s="3"/>
      <c r="D69" s="11">
        <v>798284</v>
      </c>
      <c r="E69" s="12">
        <v>1002015</v>
      </c>
      <c r="F69" s="12">
        <v>1576071</v>
      </c>
      <c r="G69" s="12">
        <v>30072563</v>
      </c>
      <c r="H69" s="12">
        <v>28150571</v>
      </c>
      <c r="I69" s="12">
        <v>20982926</v>
      </c>
      <c r="J69" s="12">
        <v>7167645</v>
      </c>
      <c r="K69" s="12">
        <v>936800</v>
      </c>
      <c r="L69" s="198">
        <v>43</v>
      </c>
    </row>
    <row r="70" spans="1:12" s="4" customFormat="1" ht="9.75" customHeight="1">
      <c r="A70" s="7">
        <v>44</v>
      </c>
      <c r="B70" s="3" t="s">
        <v>81</v>
      </c>
      <c r="C70" s="3"/>
      <c r="D70" s="11">
        <v>670000</v>
      </c>
      <c r="E70" s="12">
        <v>1198128</v>
      </c>
      <c r="F70" s="12">
        <v>6506730</v>
      </c>
      <c r="G70" s="12">
        <v>52482784</v>
      </c>
      <c r="H70" s="12">
        <v>50637324</v>
      </c>
      <c r="I70" s="12">
        <v>42891320</v>
      </c>
      <c r="J70" s="12">
        <v>7746004</v>
      </c>
      <c r="K70" s="12">
        <v>861637</v>
      </c>
      <c r="L70" s="198">
        <v>44</v>
      </c>
    </row>
    <row r="71" spans="1:12" s="4" customFormat="1" ht="9.75" customHeight="1">
      <c r="A71" s="7">
        <v>45</v>
      </c>
      <c r="B71" s="3" t="s">
        <v>82</v>
      </c>
      <c r="C71" s="3"/>
      <c r="D71" s="11" t="s">
        <v>311</v>
      </c>
      <c r="E71" s="12">
        <v>3553872</v>
      </c>
      <c r="F71" s="12">
        <v>892729</v>
      </c>
      <c r="G71" s="12">
        <v>26891365</v>
      </c>
      <c r="H71" s="12">
        <v>25768819</v>
      </c>
      <c r="I71" s="12">
        <v>10781280</v>
      </c>
      <c r="J71" s="12">
        <v>14987539</v>
      </c>
      <c r="K71" s="12">
        <v>718655</v>
      </c>
      <c r="L71" s="198">
        <v>45</v>
      </c>
    </row>
    <row r="72" spans="1:12" s="4" customFormat="1" ht="9.75" customHeight="1">
      <c r="A72" s="7">
        <v>46</v>
      </c>
      <c r="B72" s="3" t="s">
        <v>87</v>
      </c>
      <c r="C72" s="3"/>
      <c r="D72" s="11">
        <v>993088</v>
      </c>
      <c r="E72" s="12">
        <v>1181924</v>
      </c>
      <c r="F72" s="12">
        <v>676193</v>
      </c>
      <c r="G72" s="12">
        <v>9748545</v>
      </c>
      <c r="H72" s="12">
        <v>7791517</v>
      </c>
      <c r="I72" s="12">
        <v>4350698</v>
      </c>
      <c r="J72" s="12">
        <v>3440819</v>
      </c>
      <c r="K72" s="12">
        <v>745865</v>
      </c>
      <c r="L72" s="198">
        <v>46</v>
      </c>
    </row>
    <row r="73" spans="1:12" s="4" customFormat="1" ht="9.75" customHeight="1">
      <c r="A73" s="7">
        <v>47</v>
      </c>
      <c r="B73" s="3" t="s">
        <v>88</v>
      </c>
      <c r="C73" s="3"/>
      <c r="D73" s="11" t="s">
        <v>311</v>
      </c>
      <c r="E73" s="12">
        <v>429708</v>
      </c>
      <c r="F73" s="12">
        <v>1772845</v>
      </c>
      <c r="G73" s="12">
        <v>16677921</v>
      </c>
      <c r="H73" s="12">
        <v>15452643</v>
      </c>
      <c r="I73" s="12">
        <v>8617144</v>
      </c>
      <c r="J73" s="12">
        <v>6835499</v>
      </c>
      <c r="K73" s="12">
        <v>551432</v>
      </c>
      <c r="L73" s="198">
        <v>47</v>
      </c>
    </row>
    <row r="74" spans="1:12" s="4" customFormat="1" ht="9.75" customHeight="1">
      <c r="A74" s="7">
        <v>48</v>
      </c>
      <c r="B74" s="3" t="s">
        <v>89</v>
      </c>
      <c r="C74" s="3"/>
      <c r="D74" s="11">
        <v>1783388</v>
      </c>
      <c r="E74" s="12">
        <v>354555</v>
      </c>
      <c r="F74" s="12">
        <v>4063769</v>
      </c>
      <c r="G74" s="12">
        <v>22457439</v>
      </c>
      <c r="H74" s="12">
        <v>20042285</v>
      </c>
      <c r="I74" s="12">
        <v>16677526</v>
      </c>
      <c r="J74" s="12">
        <v>3364759</v>
      </c>
      <c r="K74" s="12">
        <v>309564</v>
      </c>
      <c r="L74" s="198">
        <v>48</v>
      </c>
    </row>
    <row r="75" spans="1:12" s="4" customFormat="1" ht="9.75" customHeight="1">
      <c r="A75" s="7">
        <v>49</v>
      </c>
      <c r="B75" s="3" t="s">
        <v>90</v>
      </c>
      <c r="C75" s="3"/>
      <c r="D75" s="11">
        <v>1999927</v>
      </c>
      <c r="E75" s="12">
        <v>461709</v>
      </c>
      <c r="F75" s="12">
        <v>1381580</v>
      </c>
      <c r="G75" s="12">
        <v>20999399</v>
      </c>
      <c r="H75" s="12">
        <v>17614192</v>
      </c>
      <c r="I75" s="12">
        <v>14629402</v>
      </c>
      <c r="J75" s="12">
        <v>2984790</v>
      </c>
      <c r="K75" s="12">
        <v>869718</v>
      </c>
      <c r="L75" s="198">
        <v>49</v>
      </c>
    </row>
    <row r="76" spans="1:12" s="4" customFormat="1" ht="9.75" customHeight="1">
      <c r="A76" s="7">
        <v>50</v>
      </c>
      <c r="B76" s="14" t="s">
        <v>4</v>
      </c>
      <c r="C76" s="14"/>
      <c r="D76" s="16">
        <f>SUM(D67:D75)</f>
        <v>8088040</v>
      </c>
      <c r="E76" s="17">
        <f>SUM(E67:E75)</f>
        <v>9249208</v>
      </c>
      <c r="F76" s="17">
        <f aca="true" t="shared" si="7" ref="F76:K76">SUM(F67:F75)</f>
        <v>18121336</v>
      </c>
      <c r="G76" s="17">
        <f t="shared" si="7"/>
        <v>206710200</v>
      </c>
      <c r="H76" s="17">
        <f t="shared" si="7"/>
        <v>189148094</v>
      </c>
      <c r="I76" s="17">
        <f t="shared" si="7"/>
        <v>128900043</v>
      </c>
      <c r="J76" s="17">
        <f t="shared" si="7"/>
        <v>60248051</v>
      </c>
      <c r="K76" s="17">
        <f t="shared" si="7"/>
        <v>6172063</v>
      </c>
      <c r="L76" s="198">
        <v>50</v>
      </c>
    </row>
    <row r="77" spans="1:12" s="4" customFormat="1" ht="9.75" customHeight="1">
      <c r="A77" s="7">
        <v>51</v>
      </c>
      <c r="B77" s="20" t="s">
        <v>80</v>
      </c>
      <c r="C77" s="20"/>
      <c r="D77" s="16">
        <f>D64+D76</f>
        <v>10412108</v>
      </c>
      <c r="E77" s="17">
        <f>E64+E76</f>
        <v>10832264</v>
      </c>
      <c r="F77" s="17">
        <f aca="true" t="shared" si="8" ref="F77:K77">F64+F76</f>
        <v>21625930</v>
      </c>
      <c r="G77" s="17">
        <f t="shared" si="8"/>
        <v>242916284</v>
      </c>
      <c r="H77" s="17">
        <f t="shared" si="8"/>
        <v>219606897</v>
      </c>
      <c r="I77" s="17">
        <f t="shared" si="8"/>
        <v>140635961</v>
      </c>
      <c r="J77" s="17">
        <f t="shared" si="8"/>
        <v>78970936</v>
      </c>
      <c r="K77" s="17">
        <f t="shared" si="8"/>
        <v>8083089</v>
      </c>
      <c r="L77" s="198">
        <v>51</v>
      </c>
    </row>
    <row r="78" spans="1:12" s="4" customFormat="1" ht="9" customHeight="1">
      <c r="A78" s="422" t="s">
        <v>33</v>
      </c>
      <c r="B78" s="422"/>
      <c r="C78" s="422"/>
      <c r="D78" s="422"/>
      <c r="E78" s="422"/>
      <c r="F78" s="422"/>
      <c r="G78" s="422"/>
      <c r="H78" s="422"/>
      <c r="I78" s="422"/>
      <c r="J78" s="24"/>
      <c r="K78" s="24"/>
      <c r="L78" s="198"/>
    </row>
    <row r="79" spans="1:12" s="52" customFormat="1" ht="9" customHeight="1">
      <c r="A79" s="421" t="s">
        <v>136</v>
      </c>
      <c r="B79" s="421"/>
      <c r="C79" s="421"/>
      <c r="D79" s="421"/>
      <c r="E79" s="421"/>
      <c r="F79" s="421"/>
      <c r="G79" s="421"/>
      <c r="H79" s="144"/>
      <c r="I79" s="144"/>
      <c r="J79" s="145"/>
      <c r="K79" s="145"/>
      <c r="L79" s="223"/>
    </row>
    <row r="80" spans="1:12" s="52" customFormat="1" ht="12.75" customHeight="1">
      <c r="A80" s="421"/>
      <c r="B80" s="421"/>
      <c r="C80" s="421"/>
      <c r="D80" s="421"/>
      <c r="E80" s="421"/>
      <c r="F80" s="421"/>
      <c r="G80" s="421"/>
      <c r="L80" s="223"/>
    </row>
  </sheetData>
  <sheetProtection/>
  <mergeCells count="25">
    <mergeCell ref="A79:G79"/>
    <mergeCell ref="A80:G80"/>
    <mergeCell ref="A78:I78"/>
    <mergeCell ref="I13:J14"/>
    <mergeCell ref="F13:F15"/>
    <mergeCell ref="B2:F2"/>
    <mergeCell ref="G2:J2"/>
    <mergeCell ref="B3:F3"/>
    <mergeCell ref="G3:I3"/>
    <mergeCell ref="H8:J12"/>
    <mergeCell ref="E1:F1"/>
    <mergeCell ref="B5:C16"/>
    <mergeCell ref="H5:I5"/>
    <mergeCell ref="E5:F12"/>
    <mergeCell ref="G1:H1"/>
    <mergeCell ref="K8:K15"/>
    <mergeCell ref="D6:D15"/>
    <mergeCell ref="G6:G15"/>
    <mergeCell ref="H6:K7"/>
    <mergeCell ref="A17:F17"/>
    <mergeCell ref="G17:L17"/>
    <mergeCell ref="A29:F29"/>
    <mergeCell ref="G29:K29"/>
    <mergeCell ref="A59:F59"/>
    <mergeCell ref="G59:L59"/>
  </mergeCells>
  <printOptions/>
  <pageMargins left="0.7874015748031497" right="0.7874015748031497" top="0.5905511811023622" bottom="0.7874015748031497" header="0.5118110236220472" footer="0.5118110236220472"/>
  <pageSetup horizontalDpi="600" verticalDpi="600" orientation="portrait" scale="80" r:id="rId1"/>
  <headerFooter differentOddEven="1" alignWithMargins="0">
    <oddFooter>&amp;C18</oddFooter>
    <evenFooter>&amp;C19</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Schmöger, Heidelind (LfStaD)</dc:creator>
  <cp:keywords/>
  <dc:description/>
  <cp:lastModifiedBy>Hildesheim, Gabriele (LfStat)</cp:lastModifiedBy>
  <cp:lastPrinted>2019-11-15T10:12:39Z</cp:lastPrinted>
  <dcterms:created xsi:type="dcterms:W3CDTF">2006-10-19T12:47:06Z</dcterms:created>
  <dcterms:modified xsi:type="dcterms:W3CDTF">2019-11-27T08:31:56Z</dcterms:modified>
  <cp:category/>
  <cp:version/>
  <cp:contentType/>
  <cp:contentStatus/>
</cp:coreProperties>
</file>