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30" yWindow="32760" windowWidth="14235" windowHeight="13755" activeTab="0"/>
  </bookViews>
  <sheets>
    <sheet name="Tab1.1" sheetId="1" r:id="rId1"/>
    <sheet name="Tab1.2"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'Tab1.1'!$A$1:$H$72</definedName>
    <definedName name="_xlnm.Print_Area" localSheetId="1">'Tab1.2'!$A$1:$H$72</definedName>
    <definedName name="_xlnm.Print_Area" localSheetId="2">'Tab2-S8'!$A$1:$H$65</definedName>
    <definedName name="_xlnm.Print_Area" localSheetId="3">'Tab2-S9'!$A$1:$H$64</definedName>
    <definedName name="_xlnm.Print_Area" localSheetId="5">'Tab3-S12-S13'!$A$1:$Q$63</definedName>
    <definedName name="_xlnm.Print_Area" localSheetId="6">'Tab4-S14-S15'!$A$1:$M$79</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'Tab5-S34-S35'!$A$1:$L$79</definedName>
    <definedName name="_xlnm.Print_Area" localSheetId="17">'Tab5-S36-S37'!$A$1:$L$66</definedName>
  </definedNames>
  <calcPr fullCalcOnLoad="1"/>
</workbook>
</file>

<file path=xl/sharedStrings.xml><?xml version="1.0" encoding="utf-8"?>
<sst xmlns="http://schemas.openxmlformats.org/spreadsheetml/2006/main" count="3127" uniqueCount="407">
  <si>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</si>
  <si>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</si>
  <si>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</si>
  <si>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</si>
  <si>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</si>
  <si>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</si>
  <si>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</si>
  <si>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</si>
  <si>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</si>
  <si>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</si>
  <si>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</si>
  <si>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</si>
  <si>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</si>
  <si>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</si>
  <si>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</si>
  <si>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</si>
  <si>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</si>
  <si>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</si>
  <si>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</si>
  <si>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</si>
  <si>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</si>
  <si>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</si>
  <si>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</si>
  <si>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</si>
  <si>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</si>
  <si>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</si>
  <si>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</si>
  <si>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</si>
  <si>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</si>
  <si>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</si>
  <si>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</si>
  <si>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</si>
  <si>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</si>
  <si>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</si>
  <si>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</si>
  <si>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</si>
  <si>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</si>
  <si>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</si>
  <si>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</si>
  <si>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</si>
  <si>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</si>
  <si>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</si>
  <si>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</si>
  <si>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</si>
  <si>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</si>
  <si>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</si>
  <si>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</si>
  <si>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</si>
  <si>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</si>
  <si>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</si>
  <si>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</si>
  <si>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</si>
  <si>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</si>
  <si>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</si>
  <si>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- 13 -</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</si>
  <si>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</si>
  <si>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</si>
  <si>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</si>
  <si>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</si>
  <si>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</si>
  <si>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</si>
  <si>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</si>
  <si>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</si>
  <si>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</si>
  <si>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</si>
  <si>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</si>
  <si>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</si>
  <si>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</si>
  <si>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</si>
  <si>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</si>
  <si>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</si>
  <si>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</si>
  <si>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</si>
  <si>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</si>
  <si>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</si>
  <si>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</si>
  <si>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</si>
  <si>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</si>
  <si>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</si>
  <si>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</si>
  <si>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</si>
  <si>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</si>
  <si>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</si>
  <si>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</si>
  <si>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</si>
  <si>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</si>
  <si>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</si>
  <si>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</si>
  <si>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</si>
  <si>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</si>
  <si>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</si>
  <si>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</si>
  <si>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</si>
  <si>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</si>
  <si>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</si>
  <si>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</si>
  <si>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</si>
  <si>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</si>
  <si>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</si>
  <si>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</si>
  <si>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</si>
  <si>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</si>
  <si>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</si>
  <si>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</si>
  <si>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</si>
  <si>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</si>
  <si>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</si>
  <si>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</si>
  <si>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</si>
  <si>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</si>
  <si>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</si>
  <si>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</si>
  <si>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</si>
  <si>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</si>
  <si>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</si>
  <si>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</si>
  <si>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</si>
  <si>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</si>
  <si>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</si>
  <si>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</si>
  <si>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</si>
  <si>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</si>
  <si>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</si>
  <si>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</si>
  <si>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</si>
  <si>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</si>
  <si>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</si>
  <si>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</si>
  <si>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</si>
  <si>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</si>
  <si>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</si>
  <si>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</si>
  <si>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</si>
  <si>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</si>
  <si>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</si>
  <si>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</si>
  <si>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</si>
  <si>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</si>
  <si>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</si>
  <si>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</si>
  <si>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</si>
  <si>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</si>
  <si>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</si>
  <si>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</si>
  <si>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</si>
  <si>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</si>
  <si>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</si>
  <si>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</si>
  <si>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</si>
  <si>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</si>
  <si>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</si>
  <si>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</si>
  <si>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</si>
  <si>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</si>
  <si>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</si>
  <si>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</si>
  <si>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</si>
  <si>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</si>
  <si>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</si>
  <si>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</si>
  <si>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</si>
  <si>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</si>
  <si>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</si>
  <si>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</si>
  <si>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</si>
  <si>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</si>
  <si>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</si>
  <si>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</si>
  <si>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</si>
  <si>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</si>
  <si>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</si>
  <si>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</si>
  <si>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</si>
  <si>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</si>
  <si>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</si>
  <si>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</si>
  <si>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</si>
  <si>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</si>
  <si>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</si>
  <si>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</si>
  <si>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</si>
  <si>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</si>
  <si>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</si>
  <si>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</si>
  <si>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</si>
  <si>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</si>
  <si>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</si>
  <si>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</si>
  <si>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</si>
  <si>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</si>
  <si>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</si>
  <si>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</si>
  <si>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</si>
  <si>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</si>
  <si>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</si>
  <si>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</si>
  <si>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</si>
  <si>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</si>
  <si>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</si>
  <si>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</si>
  <si>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</si>
  <si>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</si>
  <si>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</si>
  <si>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</si>
  <si>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</si>
  <si>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</si>
  <si>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</si>
  <si>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</si>
  <si>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</si>
  <si>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</si>
  <si>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</si>
  <si>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</si>
  <si>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</si>
  <si>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</si>
  <si>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</si>
  <si>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</si>
  <si>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</si>
  <si>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</si>
  <si>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</si>
  <si>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</si>
  <si>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</si>
  <si>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</si>
  <si>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</si>
  <si>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</si>
  <si>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</si>
  <si>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</si>
  <si>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</si>
  <si>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</si>
  <si>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</si>
  <si>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</si>
  <si>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</si>
  <si>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</si>
  <si>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</si>
  <si>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</si>
  <si>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</si>
  <si>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</si>
  <si>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</si>
  <si>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</si>
  <si>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</si>
  <si>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</si>
  <si>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</si>
  <si>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</si>
  <si>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</si>
  <si>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</si>
  <si>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</si>
  <si>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</si>
  <si>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</si>
  <si>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</si>
  <si>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</si>
  <si>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</si>
  <si>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</si>
  <si>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</si>
  <si>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</si>
  <si>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</si>
  <si>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</si>
  <si>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</si>
  <si>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</si>
  <si>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</si>
  <si>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</si>
  <si>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</si>
  <si>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</si>
  <si>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</si>
  <si>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</si>
  <si>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</si>
  <si>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sonstige     Einnahmen</t>
  </si>
  <si>
    <t>Zuschüsse an                 freie Träger</t>
  </si>
  <si>
    <t>investive Zuschüsse, Darlehen, Beteiligungen</t>
  </si>
  <si>
    <t>Einnahmen/Einzahlungen für Einrichtungen                                    öffentlicher Träger</t>
  </si>
  <si>
    <t>Auszahlungen für Einrichtungen       Träger</t>
  </si>
  <si>
    <t>Ausgaben/                    freier</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</si>
  <si>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</si>
  <si>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</si>
  <si>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</si>
  <si>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</si>
  <si>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</si>
  <si>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</si>
  <si>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</si>
  <si>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</si>
  <si>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</si>
  <si>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</si>
  <si>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</si>
  <si>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</si>
  <si>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</si>
  <si>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</si>
  <si>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</si>
  <si>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</si>
  <si>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</si>
  <si>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</si>
  <si>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</si>
  <si>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</si>
  <si>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</si>
  <si>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</si>
  <si>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</si>
  <si>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</si>
  <si>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</si>
  <si>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</si>
  <si>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</si>
  <si>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</si>
  <si>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</si>
  <si>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</si>
  <si>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</si>
  <si>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</si>
  <si>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</si>
  <si>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</si>
  <si>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</si>
  <si>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</si>
  <si>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</si>
  <si>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</si>
  <si>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</si>
  <si>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</si>
  <si>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</si>
  <si>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</si>
  <si>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</si>
  <si>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</si>
  <si>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</si>
  <si>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</si>
  <si>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</si>
  <si>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</si>
  <si>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</si>
  <si>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</si>
  <si>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</si>
  <si>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</si>
  <si>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</si>
  <si>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</si>
  <si>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</si>
  <si>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</si>
  <si>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</si>
  <si>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</si>
  <si>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</si>
  <si>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</si>
  <si>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</si>
  <si>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</si>
  <si>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</si>
  <si>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</si>
  <si>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</si>
  <si>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</si>
  <si>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</si>
  <si>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</si>
  <si>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</si>
  <si>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</si>
  <si>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</si>
  <si>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</si>
  <si>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</si>
  <si>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</si>
  <si>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</si>
  <si>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</si>
  <si>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</si>
  <si>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</si>
  <si>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</si>
  <si>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</si>
  <si>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</si>
  <si>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</si>
  <si>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</si>
  <si>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</si>
  <si>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       ihrem(n) Kind(ern), Betreuung und Versorgung des Kindes in Notsituationen und Unterstützung bei notwendiger Unterbringung zur Erfüllung der              </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</si>
  <si>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</si>
  <si>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</si>
  <si>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</si>
  <si>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</si>
  <si>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</si>
  <si>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Personal-
ausgaben, sonstige laufende Ausgaben</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</si>
  <si>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</si>
  <si>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</si>
  <si>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</si>
  <si>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</si>
  <si>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</si>
  <si>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</si>
  <si>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</si>
  <si>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</si>
  <si>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</si>
  <si>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</si>
  <si>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</si>
  <si>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</si>
  <si>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</si>
  <si>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</si>
  <si>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</si>
  <si>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</si>
  <si>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</si>
  <si>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</si>
  <si>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</si>
  <si>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</si>
  <si>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</si>
  <si>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</si>
  <si>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</si>
  <si>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</si>
  <si>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X</t>
  </si>
  <si>
    <t xml:space="preserve">Ausgaben (Auszahlungen) und Einnahmen (Einzahlungen) für die Kinder- und Jugendhilfe in Bayern </t>
  </si>
  <si>
    <t xml:space="preserve">in  </t>
  </si>
  <si>
    <t xml:space="preserve">EUR </t>
  </si>
  <si>
    <t xml:space="preserve">in   </t>
  </si>
  <si>
    <t xml:space="preserve">                    Schulpflicht.</t>
  </si>
  <si>
    <r>
      <t xml:space="preserve">Gebühren,    Entgelte </t>
    </r>
    <r>
      <rPr>
        <vertAlign val="superscript"/>
        <sz val="7"/>
        <rFont val="Arial"/>
        <family val="2"/>
      </rPr>
      <t>2)</t>
    </r>
  </si>
  <si>
    <t>1.1 Insgesamt nach Leistungsbereichen im Berichtsjahr 2020</t>
  </si>
  <si>
    <t>1.2 Jugendämter nach Leistungsbereichen im Berichtsjahr 2020</t>
  </si>
  <si>
    <t xml:space="preserve">2. Einzel- und Gruppenhilfen und andere Aufgaben nach dem SGB VIII 2020     </t>
  </si>
  <si>
    <t xml:space="preserve">(Einzahlungen) 2020 nach Einrichtungsarten </t>
  </si>
  <si>
    <t>4. Ausgaben (Auszahlungen) und Einnahmen (Einzahlungen) 2020</t>
  </si>
  <si>
    <r>
      <rPr>
        <sz val="9"/>
        <rFont val="Arial"/>
        <family val="2"/>
      </rPr>
      <t>Noch:</t>
    </r>
    <r>
      <rPr>
        <b/>
        <sz val="9"/>
        <rFont val="Arial"/>
        <family val="2"/>
      </rPr>
      <t xml:space="preserve"> 4. Ausgaben (Auszahlungen) und Einnahmen (Einzahlungen) 2020</t>
    </r>
  </si>
  <si>
    <r>
      <rPr>
        <sz val="9"/>
        <rFont val="Arial"/>
        <family val="2"/>
      </rPr>
      <t xml:space="preserve">Noch: </t>
    </r>
    <r>
      <rPr>
        <b/>
        <sz val="9"/>
        <rFont val="Arial"/>
        <family val="2"/>
      </rPr>
      <t>4. Ausgaben (Auszahlungen) und Einnahmen (Einzahlungen) 2020</t>
    </r>
  </si>
  <si>
    <t>5. Ausgaben (Auszahlungen) und Einnahmen (Einzahlungen) 2020</t>
  </si>
  <si>
    <r>
      <rPr>
        <sz val="9"/>
        <rFont val="Arial"/>
        <family val="2"/>
      </rPr>
      <t xml:space="preserve">Noch: </t>
    </r>
    <r>
      <rPr>
        <b/>
        <sz val="9"/>
        <rFont val="Arial"/>
        <family val="2"/>
      </rPr>
      <t>5. Ausgaben (Auszahlungen) und Einnahmen (Einzahlungen) 2020</t>
    </r>
  </si>
  <si>
    <r>
      <rPr>
        <sz val="9"/>
        <rFont val="Arial"/>
        <family val="2"/>
      </rPr>
      <t>Noch:</t>
    </r>
    <r>
      <rPr>
        <b/>
        <sz val="9"/>
        <rFont val="Arial"/>
        <family val="2"/>
      </rPr>
      <t xml:space="preserve"> 5. Ausgaben (Auszahlungen) und Einnahmen (Einzahlungen) 2020</t>
    </r>
  </si>
  <si>
    <t>2) Deutlicher Rückgang wegen mtl. Gebührenzuschuss i.H.v. 100,-- €  pro Kind, siehe Vorwort.</t>
  </si>
  <si>
    <t>2) Deutlicher Rückgang wegen mtl. Gebührenzuschuss i.H.v.  100,-- €  pro Kind, siehe Vorwort.</t>
  </si>
  <si>
    <r>
      <t xml:space="preserve">Gebühren,      Entgelte </t>
    </r>
    <r>
      <rPr>
        <vertAlign val="superscript"/>
        <sz val="7"/>
        <rFont val="Arial"/>
        <family val="2"/>
      </rPr>
      <t xml:space="preserve"> 2)</t>
    </r>
  </si>
  <si>
    <r>
      <t>Personal
ausgaben der
Jugendhilfe-
verwaltung</t>
    </r>
    <r>
      <rPr>
        <vertAlign val="superscript"/>
        <sz val="9"/>
        <rFont val="Arial"/>
        <family val="2"/>
      </rPr>
      <t xml:space="preserve"> 1)</t>
    </r>
  </si>
  <si>
    <r>
      <t xml:space="preserve">Personal
ausgaben der
Jugendhilfe-
verwaltung </t>
    </r>
    <r>
      <rPr>
        <vertAlign val="superscript"/>
        <sz val="9"/>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</si>
</sst>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2">
    <font>
      <sz val="10"/>
      <name val="Arial"/>
      <family val="0"/>
    </font>
    <font>
      <sz val="7.5"/>
      <name val="Arial"/>
      <family val="2"/>
    </font>
    <font>
      <sz val="9"/>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vertAlign val="superscrip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style="thin">
        <color indexed="8"/>
      </right>
      <top style="thin"/>
      <bottom>
        <color indexed="63"/>
      </bottom>
    </border>
    <border>
      <left>
        <color indexed="63"/>
      </left>
      <right style="thin"/>
      <top style="thin"/>
      <bottom style="thin"/>
    </border>
    <border>
      <left style="thin"/>
      <right style="thin">
        <color indexed="8"/>
      </right>
      <top>
        <color indexed="63"/>
      </top>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471">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29"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32"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32"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0" fontId="8" fillId="0" borderId="0" xfId="0" applyFont="1" applyAlignment="1">
      <alignment horizontal="left"/>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32"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5" fontId="9" fillId="33" borderId="0" xfId="0" applyNumberFormat="1" applyFont="1" applyFill="1" applyBorder="1" applyAlignment="1">
      <alignment horizontal="center" vertical="center" wrapText="1"/>
    </xf>
    <xf numFmtId="0" fontId="8" fillId="0" borderId="0" xfId="0" applyFont="1" applyAlignment="1">
      <alignment/>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4" fillId="33" borderId="12"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49" fontId="3" fillId="0" borderId="16" xfId="0" applyNumberFormat="1" applyFont="1" applyFill="1" applyBorder="1" applyAlignment="1">
      <alignment vertical="center" wrapText="1"/>
    </xf>
    <xf numFmtId="49" fontId="1" fillId="0"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16" fillId="33" borderId="23"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49" fontId="3" fillId="34" borderId="0" xfId="0" applyNumberFormat="1" applyFont="1" applyFill="1" applyBorder="1" applyAlignment="1">
      <alignment horizontal="right" vertical="center" wrapText="1"/>
    </xf>
    <xf numFmtId="0" fontId="1" fillId="34" borderId="0" xfId="0" applyFont="1" applyFill="1" applyAlignment="1">
      <alignment/>
    </xf>
    <xf numFmtId="49" fontId="3" fillId="34" borderId="0" xfId="0" applyNumberFormat="1" applyFont="1" applyFill="1" applyBorder="1" applyAlignment="1">
      <alignment vertical="center" wrapText="1"/>
    </xf>
    <xf numFmtId="49" fontId="2" fillId="34" borderId="28" xfId="0" applyNumberFormat="1" applyFont="1" applyFill="1" applyBorder="1" applyAlignment="1">
      <alignment horizontal="left" vertical="center" wrapText="1"/>
    </xf>
    <xf numFmtId="49" fontId="2" fillId="34" borderId="26" xfId="0" applyNumberFormat="1" applyFont="1" applyFill="1" applyBorder="1" applyAlignment="1">
      <alignment horizontal="center" vertical="center" wrapText="1"/>
    </xf>
    <xf numFmtId="179" fontId="1" fillId="34" borderId="0" xfId="0" applyNumberFormat="1" applyFont="1" applyFill="1" applyBorder="1" applyAlignment="1">
      <alignment horizontal="right" vertical="center" wrapText="1"/>
    </xf>
    <xf numFmtId="179" fontId="7" fillId="34" borderId="0" xfId="0" applyNumberFormat="1" applyFont="1" applyFill="1" applyBorder="1" applyAlignment="1">
      <alignment horizontal="right" wrapText="1"/>
    </xf>
    <xf numFmtId="49" fontId="1" fillId="34" borderId="0" xfId="0" applyNumberFormat="1" applyFont="1" applyFill="1" applyBorder="1" applyAlignment="1">
      <alignment vertical="center" wrapText="1"/>
    </xf>
    <xf numFmtId="179" fontId="7" fillId="34" borderId="0" xfId="0" applyNumberFormat="1" applyFont="1" applyFill="1" applyBorder="1" applyAlignment="1">
      <alignment horizontal="right" vertical="center" wrapText="1"/>
    </xf>
    <xf numFmtId="49" fontId="7" fillId="34" borderId="0" xfId="0" applyNumberFormat="1" applyFont="1" applyFill="1" applyBorder="1" applyAlignment="1">
      <alignment vertical="center" wrapText="1"/>
    </xf>
    <xf numFmtId="172" fontId="7" fillId="34" borderId="0" xfId="0" applyNumberFormat="1" applyFont="1" applyFill="1" applyBorder="1" applyAlignment="1">
      <alignment horizontal="right" vertical="center" wrapText="1"/>
    </xf>
    <xf numFmtId="172" fontId="7" fillId="34" borderId="0" xfId="0" applyNumberFormat="1" applyFont="1" applyFill="1" applyAlignment="1">
      <alignment horizontal="right" vertical="center" wrapText="1"/>
    </xf>
    <xf numFmtId="0" fontId="8" fillId="34" borderId="0" xfId="0" applyFont="1" applyFill="1" applyAlignment="1">
      <alignment horizontal="left"/>
    </xf>
    <xf numFmtId="0" fontId="11" fillId="34" borderId="0" xfId="0" applyFont="1" applyFill="1" applyAlignment="1">
      <alignment/>
    </xf>
    <xf numFmtId="1" fontId="1" fillId="34" borderId="0" xfId="0" applyNumberFormat="1" applyFont="1" applyFill="1" applyBorder="1" applyAlignment="1">
      <alignment horizontal="left" vertical="center" wrapText="1"/>
    </xf>
    <xf numFmtId="0" fontId="0" fillId="34" borderId="0" xfId="0" applyFill="1" applyAlignment="1">
      <alignment/>
    </xf>
    <xf numFmtId="179" fontId="1" fillId="34" borderId="0" xfId="0" applyNumberFormat="1" applyFont="1" applyFill="1" applyBorder="1" applyAlignment="1">
      <alignment/>
    </xf>
    <xf numFmtId="179" fontId="3" fillId="34" borderId="0" xfId="0" applyNumberFormat="1" applyFont="1" applyFill="1" applyBorder="1" applyAlignment="1">
      <alignment horizontal="left" vertical="center" wrapText="1"/>
    </xf>
    <xf numFmtId="179" fontId="7" fillId="34" borderId="0" xfId="0" applyNumberFormat="1" applyFont="1" applyFill="1" applyBorder="1" applyAlignment="1">
      <alignment/>
    </xf>
    <xf numFmtId="0" fontId="9" fillId="34" borderId="0" xfId="0" applyFont="1" applyFill="1" applyAlignment="1">
      <alignment horizontal="left"/>
    </xf>
    <xf numFmtId="0" fontId="15" fillId="34" borderId="0" xfId="0" applyFont="1" applyFill="1" applyAlignment="1">
      <alignment/>
    </xf>
    <xf numFmtId="49" fontId="3" fillId="34" borderId="0" xfId="0" applyNumberFormat="1" applyFont="1" applyFill="1" applyBorder="1" applyAlignment="1">
      <alignment horizontal="center" vertical="center" wrapText="1"/>
    </xf>
    <xf numFmtId="49" fontId="3" fillId="34" borderId="24" xfId="0" applyNumberFormat="1" applyFont="1" applyFill="1" applyBorder="1" applyAlignment="1">
      <alignment vertical="center" wrapText="1"/>
    </xf>
    <xf numFmtId="179" fontId="1" fillId="34" borderId="0" xfId="0" applyNumberFormat="1" applyFont="1" applyFill="1" applyBorder="1" applyAlignment="1">
      <alignment vertical="center" wrapText="1"/>
    </xf>
    <xf numFmtId="0" fontId="8" fillId="34" borderId="0" xfId="0" applyFont="1" applyFill="1" applyAlignment="1">
      <alignment/>
    </xf>
    <xf numFmtId="49" fontId="8" fillId="34" borderId="0" xfId="0" applyNumberFormat="1" applyFont="1" applyFill="1" applyBorder="1" applyAlignment="1">
      <alignment vertical="center" wrapText="1"/>
    </xf>
    <xf numFmtId="0" fontId="8" fillId="34" borderId="0" xfId="0" applyFont="1" applyFill="1" applyAlignment="1">
      <alignment/>
    </xf>
    <xf numFmtId="49" fontId="8" fillId="33" borderId="32" xfId="0" applyNumberFormat="1" applyFont="1" applyFill="1" applyBorder="1" applyAlignment="1">
      <alignment horizontal="center" vertical="center" wrapText="1"/>
    </xf>
    <xf numFmtId="49" fontId="2" fillId="33" borderId="28"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19"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0" fontId="0" fillId="0" borderId="32" xfId="0" applyBorder="1" applyAlignment="1">
      <alignment/>
    </xf>
    <xf numFmtId="49" fontId="3" fillId="0" borderId="16"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180" fontId="8" fillId="0" borderId="10" xfId="0" applyNumberFormat="1" applyFont="1" applyBorder="1" applyAlignment="1">
      <alignment vertical="center" wrapText="1"/>
    </xf>
    <xf numFmtId="180" fontId="8" fillId="0" borderId="0" xfId="0" applyNumberFormat="1" applyFont="1" applyAlignment="1">
      <alignment vertical="center" wrapText="1"/>
    </xf>
    <xf numFmtId="180" fontId="8" fillId="0" borderId="0" xfId="0" applyNumberFormat="1" applyFont="1" applyAlignment="1">
      <alignment horizontal="right" vertical="center" wrapText="1"/>
    </xf>
    <xf numFmtId="180" fontId="9" fillId="0" borderId="10" xfId="0" applyNumberFormat="1" applyFont="1" applyBorder="1" applyAlignment="1">
      <alignment vertical="center" wrapText="1"/>
    </xf>
    <xf numFmtId="180" fontId="9" fillId="0" borderId="0" xfId="0" applyNumberFormat="1" applyFont="1" applyAlignment="1">
      <alignment vertical="center" wrapText="1"/>
    </xf>
    <xf numFmtId="180" fontId="8" fillId="0" borderId="0" xfId="0" applyNumberFormat="1" applyFont="1" applyAlignment="1">
      <alignment/>
    </xf>
    <xf numFmtId="180" fontId="8" fillId="33" borderId="14" xfId="0" applyNumberFormat="1" applyFont="1" applyFill="1" applyBorder="1" applyAlignment="1">
      <alignment horizontal="right" vertical="center" wrapText="1"/>
    </xf>
    <xf numFmtId="180" fontId="8" fillId="33" borderId="0" xfId="0" applyNumberFormat="1" applyFont="1" applyFill="1" applyAlignment="1">
      <alignment horizontal="right" vertical="center" wrapText="1"/>
    </xf>
    <xf numFmtId="180" fontId="8" fillId="33" borderId="0" xfId="0" applyNumberFormat="1" applyFont="1" applyFill="1" applyBorder="1" applyAlignment="1">
      <alignment horizontal="right" vertical="center" wrapText="1"/>
    </xf>
    <xf numFmtId="180" fontId="8" fillId="33" borderId="10" xfId="0" applyNumberFormat="1" applyFont="1" applyFill="1" applyBorder="1" applyAlignment="1">
      <alignment horizontal="right" vertical="center" wrapText="1"/>
    </xf>
    <xf numFmtId="180" fontId="8" fillId="0" borderId="10" xfId="0" applyNumberFormat="1" applyFont="1" applyBorder="1" applyAlignment="1">
      <alignment/>
    </xf>
    <xf numFmtId="180" fontId="8" fillId="0" borderId="0" xfId="0" applyNumberFormat="1" applyFont="1" applyAlignment="1">
      <alignment horizontal="right"/>
    </xf>
    <xf numFmtId="180" fontId="8" fillId="0" borderId="0" xfId="0" applyNumberFormat="1" applyFont="1" applyAlignment="1">
      <alignment horizontal="right"/>
    </xf>
    <xf numFmtId="180" fontId="9" fillId="0" borderId="0" xfId="0" applyNumberFormat="1" applyFont="1" applyAlignment="1">
      <alignment horizontal="right"/>
    </xf>
    <xf numFmtId="180" fontId="8" fillId="0" borderId="10" xfId="0" applyNumberFormat="1" applyFont="1" applyBorder="1" applyAlignment="1">
      <alignment horizontal="right"/>
    </xf>
    <xf numFmtId="180" fontId="9" fillId="0" borderId="10" xfId="0" applyNumberFormat="1" applyFont="1" applyBorder="1" applyAlignment="1">
      <alignment horizontal="right"/>
    </xf>
    <xf numFmtId="179" fontId="3" fillId="0" borderId="0" xfId="0" applyNumberFormat="1" applyFont="1" applyAlignment="1">
      <alignment horizontal="center"/>
    </xf>
    <xf numFmtId="0" fontId="8" fillId="0" borderId="10" xfId="0" applyFont="1" applyBorder="1" applyAlignment="1">
      <alignment/>
    </xf>
    <xf numFmtId="179" fontId="1" fillId="0" borderId="0" xfId="0" applyNumberFormat="1" applyFont="1" applyAlignment="1">
      <alignment horizontal="right"/>
    </xf>
    <xf numFmtId="172" fontId="7" fillId="0" borderId="0" xfId="0" applyNumberFormat="1" applyFont="1" applyFill="1" applyBorder="1" applyAlignment="1">
      <alignment horizontal="right" vertical="center" wrapText="1"/>
    </xf>
    <xf numFmtId="180" fontId="7" fillId="0" borderId="0" xfId="0" applyNumberFormat="1" applyFont="1" applyFill="1" applyBorder="1" applyAlignment="1">
      <alignment horizontal="right" vertical="center" wrapText="1"/>
    </xf>
    <xf numFmtId="179" fontId="9" fillId="33" borderId="0" xfId="0" applyNumberFormat="1" applyFont="1" applyFill="1" applyBorder="1" applyAlignment="1">
      <alignment horizontal="right" vertical="center" wrapText="1"/>
    </xf>
    <xf numFmtId="179" fontId="8" fillId="33" borderId="10" xfId="0" applyNumberFormat="1" applyFont="1" applyFill="1" applyBorder="1" applyAlignment="1">
      <alignment horizontal="right" vertical="center" wrapText="1"/>
    </xf>
    <xf numFmtId="0" fontId="8" fillId="0" borderId="10" xfId="0" applyFont="1" applyBorder="1" applyAlignment="1">
      <alignment horizontal="right"/>
    </xf>
    <xf numFmtId="0" fontId="8" fillId="0" borderId="0" xfId="0" applyFont="1" applyAlignment="1">
      <alignment horizontal="right"/>
    </xf>
    <xf numFmtId="180" fontId="8" fillId="0" borderId="0" xfId="0" applyNumberFormat="1" applyFont="1" applyBorder="1" applyAlignment="1">
      <alignment horizontal="right"/>
    </xf>
    <xf numFmtId="180" fontId="8" fillId="0" borderId="0" xfId="0" applyNumberFormat="1" applyFont="1" applyBorder="1" applyAlignment="1">
      <alignment/>
    </xf>
    <xf numFmtId="49" fontId="9" fillId="33" borderId="0" xfId="0" applyNumberFormat="1" applyFont="1" applyFill="1" applyAlignment="1">
      <alignment horizontal="right" vertical="center" wrapText="1"/>
    </xf>
    <xf numFmtId="49" fontId="3" fillId="0" borderId="16" xfId="0" applyNumberFormat="1" applyFont="1" applyFill="1" applyBorder="1" applyAlignment="1">
      <alignment horizontal="left" vertical="center" wrapText="1"/>
    </xf>
    <xf numFmtId="182" fontId="9" fillId="33" borderId="0" xfId="0" applyNumberFormat="1" applyFont="1" applyFill="1" applyAlignment="1">
      <alignment horizontal="right" vertical="center" wrapText="1"/>
    </xf>
    <xf numFmtId="180" fontId="9" fillId="0" borderId="0" xfId="0" applyNumberFormat="1" applyFont="1" applyBorder="1" applyAlignment="1">
      <alignment horizontal="right"/>
    </xf>
    <xf numFmtId="180" fontId="8" fillId="0" borderId="10" xfId="0" applyNumberFormat="1" applyFont="1" applyBorder="1" applyAlignment="1">
      <alignment horizontal="right"/>
    </xf>
    <xf numFmtId="180" fontId="8" fillId="0" borderId="0" xfId="0" applyNumberFormat="1" applyFont="1" applyBorder="1" applyAlignment="1">
      <alignment horizontal="right"/>
    </xf>
    <xf numFmtId="0" fontId="8" fillId="0" borderId="10" xfId="0" applyFont="1" applyBorder="1" applyAlignment="1">
      <alignment horizontal="right"/>
    </xf>
    <xf numFmtId="49" fontId="8" fillId="33" borderId="39"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175"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30" xfId="0" applyNumberFormat="1" applyFont="1" applyFill="1" applyBorder="1" applyAlignment="1">
      <alignment horizontal="center" vertical="center" wrapText="1"/>
    </xf>
    <xf numFmtId="49" fontId="8" fillId="33" borderId="43"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5"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6" xfId="0" applyFont="1" applyBorder="1" applyAlignment="1">
      <alignment horizontal="center"/>
    </xf>
    <xf numFmtId="49" fontId="8" fillId="33" borderId="46"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2" fillId="0" borderId="0" xfId="0" applyFont="1" applyAlignment="1">
      <alignment horizontal="center"/>
    </xf>
    <xf numFmtId="49" fontId="1" fillId="0" borderId="0" xfId="0" applyNumberFormat="1" applyFont="1" applyFill="1" applyBorder="1" applyAlignment="1">
      <alignment vertical="center" wrapText="1"/>
    </xf>
    <xf numFmtId="49" fontId="8" fillId="33" borderId="2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175" fontId="8" fillId="33" borderId="32"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32" xfId="0" applyNumberFormat="1" applyFont="1" applyFill="1" applyBorder="1" applyAlignment="1">
      <alignment horizontal="left" vertical="center" wrapText="1"/>
    </xf>
    <xf numFmtId="49" fontId="8" fillId="33" borderId="48" xfId="0" applyNumberFormat="1" applyFont="1" applyFill="1" applyBorder="1" applyAlignment="1">
      <alignment horizontal="left" vertical="center" wrapText="1"/>
    </xf>
    <xf numFmtId="49" fontId="8" fillId="33" borderId="46"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47" xfId="0" applyNumberFormat="1" applyFont="1" applyFill="1" applyBorder="1" applyAlignment="1">
      <alignment horizontal="right" vertical="center" wrapText="1"/>
    </xf>
    <xf numFmtId="49" fontId="8" fillId="33" borderId="5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52" xfId="0" applyNumberFormat="1" applyFont="1" applyFill="1" applyBorder="1" applyAlignment="1">
      <alignment horizontal="center"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32" xfId="0" applyNumberFormat="1" applyFont="1" applyFill="1" applyBorder="1" applyAlignment="1">
      <alignment horizontal="center"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2"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39"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46" xfId="0" applyNumberFormat="1" applyFont="1" applyFill="1" applyBorder="1" applyAlignment="1">
      <alignment horizontal="center" vertical="center" wrapText="1"/>
    </xf>
    <xf numFmtId="179" fontId="3" fillId="0" borderId="0" xfId="0" applyNumberFormat="1" applyFont="1" applyAlignment="1">
      <alignment horizontal="center"/>
    </xf>
    <xf numFmtId="1" fontId="3" fillId="0" borderId="32"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49" fontId="2" fillId="33" borderId="31" xfId="0" applyNumberFormat="1" applyFont="1" applyFill="1" applyBorder="1" applyAlignment="1">
      <alignment horizontal="left" vertical="center" wrapText="1"/>
    </xf>
    <xf numFmtId="179"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79" fontId="3" fillId="0" borderId="0"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32" xfId="0" applyNumberFormat="1" applyFont="1" applyFill="1" applyBorder="1" applyAlignment="1">
      <alignment horizontal="left" vertical="center" wrapText="1"/>
    </xf>
    <xf numFmtId="49" fontId="2" fillId="34" borderId="32" xfId="0" applyNumberFormat="1" applyFont="1" applyFill="1" applyBorder="1" applyAlignment="1">
      <alignment horizontal="center" vertical="center" wrapText="1"/>
    </xf>
    <xf numFmtId="49" fontId="2" fillId="34" borderId="0"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3" fillId="0" borderId="32"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3" fillId="0" borderId="32" xfId="0" applyNumberFormat="1" applyFont="1" applyFill="1" applyBorder="1" applyAlignment="1">
      <alignment horizontal="left" vertical="center" wrapText="1"/>
    </xf>
    <xf numFmtId="49" fontId="2" fillId="33" borderId="55"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4"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7109375" style="1" customWidth="1"/>
    <col min="6" max="7" width="16.28125" style="1" customWidth="1"/>
    <col min="8" max="8" width="14.28125" style="1" hidden="1" customWidth="1"/>
    <col min="9" max="16384" width="9.140625" style="1" customWidth="1"/>
  </cols>
  <sheetData>
    <row r="1" spans="1:8" ht="12" customHeight="1">
      <c r="A1" s="345" t="s">
        <v>386</v>
      </c>
      <c r="B1" s="345"/>
      <c r="C1" s="345"/>
      <c r="D1" s="345"/>
      <c r="E1" s="345"/>
      <c r="F1" s="345"/>
      <c r="G1" s="345"/>
      <c r="H1" s="345"/>
    </row>
    <row r="2" spans="1:8" ht="12" customHeight="1">
      <c r="A2" s="345" t="s">
        <v>392</v>
      </c>
      <c r="B2" s="345"/>
      <c r="C2" s="345"/>
      <c r="D2" s="345"/>
      <c r="E2" s="345"/>
      <c r="F2" s="345"/>
      <c r="G2" s="345"/>
      <c r="H2" s="345"/>
    </row>
    <row r="3" spans="1:8" s="32" customFormat="1" ht="12" customHeight="1">
      <c r="A3" s="346" t="s">
        <v>244</v>
      </c>
      <c r="B3" s="346"/>
      <c r="C3" s="346"/>
      <c r="D3" s="346"/>
      <c r="E3" s="346"/>
      <c r="F3" s="346"/>
      <c r="G3" s="346"/>
      <c r="H3" s="31"/>
    </row>
    <row r="4" spans="1:8" s="32" customFormat="1" ht="12" customHeight="1">
      <c r="A4" s="347" t="s">
        <v>126</v>
      </c>
      <c r="B4" s="347"/>
      <c r="C4" s="347"/>
      <c r="D4" s="354"/>
      <c r="E4" s="353" t="s">
        <v>0</v>
      </c>
      <c r="F4" s="337" t="s">
        <v>125</v>
      </c>
      <c r="G4" s="347"/>
      <c r="H4" s="35"/>
    </row>
    <row r="5" spans="1:8" s="32" customFormat="1" ht="4.5" customHeight="1">
      <c r="A5" s="334"/>
      <c r="B5" s="334"/>
      <c r="C5" s="334"/>
      <c r="D5" s="355"/>
      <c r="E5" s="339"/>
      <c r="F5" s="348"/>
      <c r="G5" s="349"/>
      <c r="H5" s="35"/>
    </row>
    <row r="6" spans="1:8" s="32" customFormat="1" ht="12" customHeight="1">
      <c r="A6" s="334"/>
      <c r="B6" s="334"/>
      <c r="C6" s="334"/>
      <c r="D6" s="355"/>
      <c r="E6" s="339"/>
      <c r="F6" s="39" t="s">
        <v>127</v>
      </c>
      <c r="G6" s="34" t="s">
        <v>128</v>
      </c>
      <c r="H6" s="35"/>
    </row>
    <row r="7" spans="1:8" s="32" customFormat="1" ht="15" customHeight="1">
      <c r="A7" s="349"/>
      <c r="B7" s="349"/>
      <c r="C7" s="349"/>
      <c r="D7" s="356"/>
      <c r="E7" s="340"/>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50" t="s">
        <v>152</v>
      </c>
      <c r="B9" s="350"/>
      <c r="C9" s="350"/>
      <c r="D9" s="351"/>
      <c r="E9" s="151">
        <v>419269405</v>
      </c>
      <c r="F9" s="152">
        <v>407244123</v>
      </c>
      <c r="G9" s="153">
        <v>12025282</v>
      </c>
      <c r="H9" s="35"/>
    </row>
    <row r="10" spans="1:8" s="32" customFormat="1" ht="12" customHeight="1">
      <c r="A10" s="350" t="s">
        <v>137</v>
      </c>
      <c r="B10" s="350"/>
      <c r="C10" s="350"/>
      <c r="D10" s="351"/>
      <c r="E10" s="151">
        <v>146869469</v>
      </c>
      <c r="F10" s="152">
        <v>146869469</v>
      </c>
      <c r="G10" s="153" t="s">
        <v>385</v>
      </c>
      <c r="H10" s="35"/>
    </row>
    <row r="11" spans="1:8" s="32" customFormat="1" ht="14.25" customHeight="1">
      <c r="A11" s="350" t="s">
        <v>138</v>
      </c>
      <c r="B11" s="350"/>
      <c r="C11" s="350"/>
      <c r="D11" s="351"/>
      <c r="E11" s="151">
        <v>272399936</v>
      </c>
      <c r="F11" s="152">
        <v>260374654</v>
      </c>
      <c r="G11" s="153">
        <v>12025282</v>
      </c>
      <c r="H11" s="35"/>
    </row>
    <row r="12" spans="1:48" s="44" customFormat="1" ht="6" customHeight="1">
      <c r="A12" s="45"/>
      <c r="B12" s="45"/>
      <c r="C12" s="45"/>
      <c r="D12" s="45"/>
      <c r="E12" s="46"/>
      <c r="F12" s="127"/>
      <c r="G12" s="128"/>
      <c r="H12" s="4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41" t="s">
        <v>130</v>
      </c>
      <c r="B13" s="341"/>
      <c r="C13" s="341"/>
      <c r="D13" s="342"/>
      <c r="E13" s="337" t="s">
        <v>0</v>
      </c>
      <c r="F13" s="331" t="s">
        <v>131</v>
      </c>
      <c r="G13" s="332"/>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3"/>
      <c r="B14" s="343"/>
      <c r="C14" s="343"/>
      <c r="D14" s="344"/>
      <c r="E14" s="338"/>
      <c r="F14" s="333"/>
      <c r="G14" s="334"/>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3" t="s">
        <v>229</v>
      </c>
      <c r="B15" s="343"/>
      <c r="C15" s="343"/>
      <c r="D15" s="344"/>
      <c r="E15" s="338"/>
      <c r="F15" s="335"/>
      <c r="G15" s="336"/>
      <c r="H15" s="35"/>
    </row>
    <row r="16" spans="1:8" s="32" customFormat="1" ht="12" customHeight="1">
      <c r="A16" s="343" t="s">
        <v>153</v>
      </c>
      <c r="B16" s="343"/>
      <c r="C16" s="343"/>
      <c r="D16" s="344"/>
      <c r="E16" s="339"/>
      <c r="F16" s="36" t="s">
        <v>127</v>
      </c>
      <c r="G16" s="40" t="s">
        <v>132</v>
      </c>
      <c r="H16" s="35"/>
    </row>
    <row r="17" spans="1:8" s="32" customFormat="1" ht="12" customHeight="1">
      <c r="A17" s="357"/>
      <c r="B17" s="357"/>
      <c r="C17" s="357"/>
      <c r="D17" s="358"/>
      <c r="E17" s="340"/>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52" t="s">
        <v>36</v>
      </c>
      <c r="B19" s="352"/>
      <c r="C19" s="352"/>
      <c r="D19" s="171"/>
      <c r="E19" s="151">
        <v>270580380</v>
      </c>
      <c r="F19" s="152">
        <v>140656733</v>
      </c>
      <c r="G19" s="153">
        <v>129923647</v>
      </c>
      <c r="H19" s="35"/>
    </row>
    <row r="20" spans="1:8" s="32" customFormat="1" ht="9.75" customHeight="1">
      <c r="A20" s="352" t="s">
        <v>137</v>
      </c>
      <c r="B20" s="352"/>
      <c r="C20" s="352"/>
      <c r="D20" s="171"/>
      <c r="E20" s="151">
        <v>40220473</v>
      </c>
      <c r="F20" s="152">
        <v>18691910</v>
      </c>
      <c r="G20" s="153">
        <v>21528563</v>
      </c>
      <c r="H20" s="35"/>
    </row>
    <row r="21" spans="1:8" s="32" customFormat="1" ht="9.75" customHeight="1">
      <c r="A21" s="352" t="s">
        <v>138</v>
      </c>
      <c r="B21" s="352"/>
      <c r="C21" s="352"/>
      <c r="D21" s="171"/>
      <c r="E21" s="151">
        <v>230359907</v>
      </c>
      <c r="F21" s="152">
        <v>121964823</v>
      </c>
      <c r="G21" s="153">
        <v>108395084</v>
      </c>
      <c r="H21" s="35"/>
    </row>
    <row r="22" spans="1:8" s="32" customFormat="1" ht="9.75" customHeight="1">
      <c r="A22" s="352" t="s">
        <v>38</v>
      </c>
      <c r="B22" s="352"/>
      <c r="C22" s="352"/>
      <c r="D22" s="171"/>
      <c r="E22" s="151">
        <v>116423894</v>
      </c>
      <c r="F22" s="152">
        <v>64781310</v>
      </c>
      <c r="G22" s="153">
        <v>51642584</v>
      </c>
      <c r="H22" s="35"/>
    </row>
    <row r="23" spans="1:8" s="32" customFormat="1" ht="9.75" customHeight="1">
      <c r="A23" s="352" t="s">
        <v>137</v>
      </c>
      <c r="B23" s="352"/>
      <c r="C23" s="352"/>
      <c r="D23" s="171"/>
      <c r="E23" s="151">
        <v>72489574</v>
      </c>
      <c r="F23" s="152">
        <v>59228404</v>
      </c>
      <c r="G23" s="153">
        <v>13261170</v>
      </c>
      <c r="H23" s="35"/>
    </row>
    <row r="24" spans="1:8" s="32" customFormat="1" ht="9.75" customHeight="1">
      <c r="A24" s="352" t="s">
        <v>138</v>
      </c>
      <c r="B24" s="352"/>
      <c r="C24" s="352"/>
      <c r="D24" s="171"/>
      <c r="E24" s="151">
        <v>43934320</v>
      </c>
      <c r="F24" s="152">
        <v>5552906</v>
      </c>
      <c r="G24" s="153">
        <v>38381414</v>
      </c>
      <c r="H24" s="35"/>
    </row>
    <row r="25" spans="1:8" s="32" customFormat="1" ht="9.75" customHeight="1">
      <c r="A25" s="359" t="s">
        <v>134</v>
      </c>
      <c r="B25" s="359"/>
      <c r="C25" s="359"/>
      <c r="D25" s="61"/>
      <c r="E25" s="151" t="s">
        <v>7</v>
      </c>
      <c r="F25" s="152" t="s">
        <v>7</v>
      </c>
      <c r="G25" s="153" t="s">
        <v>7</v>
      </c>
      <c r="H25" s="35"/>
    </row>
    <row r="26" spans="1:8" s="32" customFormat="1" ht="9.75" customHeight="1">
      <c r="A26" s="352" t="s">
        <v>139</v>
      </c>
      <c r="B26" s="352"/>
      <c r="C26" s="352"/>
      <c r="D26" s="171"/>
      <c r="E26" s="151">
        <v>107281393</v>
      </c>
      <c r="F26" s="152">
        <v>77195870</v>
      </c>
      <c r="G26" s="153">
        <v>30085523</v>
      </c>
      <c r="H26" s="35"/>
    </row>
    <row r="27" spans="1:8" s="32" customFormat="1" ht="9.75" customHeight="1">
      <c r="A27" s="352" t="s">
        <v>140</v>
      </c>
      <c r="B27" s="352"/>
      <c r="C27" s="352"/>
      <c r="D27" s="171"/>
      <c r="E27" s="151">
        <v>81469395</v>
      </c>
      <c r="F27" s="152">
        <v>75826327</v>
      </c>
      <c r="G27" s="153">
        <v>5643068</v>
      </c>
      <c r="H27" s="35"/>
    </row>
    <row r="28" spans="1:8" s="32" customFormat="1" ht="9.75" customHeight="1">
      <c r="A28" s="352" t="s">
        <v>141</v>
      </c>
      <c r="B28" s="352"/>
      <c r="C28" s="352"/>
      <c r="D28" s="171"/>
      <c r="E28" s="151">
        <v>25811998</v>
      </c>
      <c r="F28" s="152">
        <v>1369543</v>
      </c>
      <c r="G28" s="153">
        <v>24442455</v>
      </c>
      <c r="H28" s="35"/>
    </row>
    <row r="29" spans="1:8" s="32" customFormat="1" ht="9.75" customHeight="1">
      <c r="A29" s="359" t="s">
        <v>320</v>
      </c>
      <c r="B29" s="359"/>
      <c r="C29" s="359"/>
      <c r="D29" s="61"/>
      <c r="E29" s="151" t="s">
        <v>7</v>
      </c>
      <c r="F29" s="152" t="s">
        <v>7</v>
      </c>
      <c r="G29" s="153" t="s">
        <v>7</v>
      </c>
      <c r="H29" s="35"/>
    </row>
    <row r="30" spans="1:8" s="32" customFormat="1" ht="9.75" customHeight="1">
      <c r="A30" s="352" t="s">
        <v>321</v>
      </c>
      <c r="B30" s="352"/>
      <c r="C30" s="352"/>
      <c r="D30" s="171"/>
      <c r="E30" s="151">
        <v>45788647</v>
      </c>
      <c r="F30" s="152">
        <v>45535644</v>
      </c>
      <c r="G30" s="153">
        <v>253003</v>
      </c>
      <c r="H30" s="35"/>
    </row>
    <row r="31" spans="1:8" s="32" customFormat="1" ht="9.75" customHeight="1">
      <c r="A31" s="352" t="s">
        <v>145</v>
      </c>
      <c r="B31" s="352"/>
      <c r="C31" s="352"/>
      <c r="D31" s="171"/>
      <c r="E31" s="151">
        <v>45535644</v>
      </c>
      <c r="F31" s="152">
        <v>45535644</v>
      </c>
      <c r="G31" s="153" t="s">
        <v>309</v>
      </c>
      <c r="H31" s="35"/>
    </row>
    <row r="32" spans="1:14" s="32" customFormat="1" ht="9.75" customHeight="1">
      <c r="A32" s="352" t="s">
        <v>146</v>
      </c>
      <c r="B32" s="352"/>
      <c r="C32" s="352"/>
      <c r="D32" s="171"/>
      <c r="E32" s="151">
        <v>253003</v>
      </c>
      <c r="F32" s="152" t="s">
        <v>309</v>
      </c>
      <c r="G32" s="153">
        <v>253003</v>
      </c>
      <c r="H32" s="35"/>
      <c r="N32" s="219"/>
    </row>
    <row r="33" spans="1:8" s="32" customFormat="1" ht="9.75" customHeight="1">
      <c r="A33" s="352" t="s">
        <v>142</v>
      </c>
      <c r="B33" s="352"/>
      <c r="C33" s="352"/>
      <c r="D33" s="171"/>
      <c r="E33" s="151">
        <v>6643348551</v>
      </c>
      <c r="F33" s="152">
        <v>2785989405</v>
      </c>
      <c r="G33" s="255">
        <v>3857359146</v>
      </c>
      <c r="H33" s="35"/>
    </row>
    <row r="34" spans="1:8" s="32" customFormat="1" ht="9.75" customHeight="1">
      <c r="A34" s="352" t="s">
        <v>287</v>
      </c>
      <c r="B34" s="352"/>
      <c r="C34" s="352"/>
      <c r="D34" s="171"/>
      <c r="E34" s="151">
        <v>518567275</v>
      </c>
      <c r="F34" s="152">
        <v>512812680</v>
      </c>
      <c r="G34" s="255">
        <v>5754595</v>
      </c>
      <c r="H34" s="35"/>
    </row>
    <row r="35" spans="1:8" s="32" customFormat="1" ht="9.75" customHeight="1">
      <c r="A35" s="352" t="s">
        <v>288</v>
      </c>
      <c r="B35" s="352"/>
      <c r="C35" s="352"/>
      <c r="D35" s="171"/>
      <c r="E35" s="151">
        <v>6124781276</v>
      </c>
      <c r="F35" s="152">
        <v>2273176725</v>
      </c>
      <c r="G35" s="255">
        <v>3851604551</v>
      </c>
      <c r="H35" s="35"/>
    </row>
    <row r="36" spans="1:8" s="32" customFormat="1" ht="9.75" customHeight="1">
      <c r="A36" s="359" t="s">
        <v>315</v>
      </c>
      <c r="B36" s="359"/>
      <c r="C36" s="359"/>
      <c r="D36" s="61"/>
      <c r="E36" s="151" t="s">
        <v>7</v>
      </c>
      <c r="F36" s="152" t="s">
        <v>7</v>
      </c>
      <c r="G36" s="255" t="s">
        <v>7</v>
      </c>
      <c r="H36" s="35"/>
    </row>
    <row r="37" spans="1:8" s="32" customFormat="1" ht="9.75" customHeight="1">
      <c r="A37" s="352" t="s">
        <v>257</v>
      </c>
      <c r="B37" s="352"/>
      <c r="C37" s="352"/>
      <c r="D37" s="171"/>
      <c r="E37" s="151">
        <v>6532496520</v>
      </c>
      <c r="F37" s="152">
        <v>2678903211</v>
      </c>
      <c r="G37" s="255">
        <v>3853593309</v>
      </c>
      <c r="H37" s="35"/>
    </row>
    <row r="38" spans="1:8" s="32" customFormat="1" ht="9.75" customHeight="1">
      <c r="A38" s="352" t="s">
        <v>143</v>
      </c>
      <c r="B38" s="352"/>
      <c r="C38" s="352"/>
      <c r="D38" s="171"/>
      <c r="E38" s="151">
        <v>407715244</v>
      </c>
      <c r="F38" s="152">
        <v>405726486</v>
      </c>
      <c r="G38" s="255">
        <v>1988758</v>
      </c>
      <c r="H38" s="35"/>
    </row>
    <row r="39" spans="1:8" s="32" customFormat="1" ht="9.75" customHeight="1">
      <c r="A39" s="352" t="s">
        <v>144</v>
      </c>
      <c r="B39" s="352"/>
      <c r="C39" s="352"/>
      <c r="D39" s="171"/>
      <c r="E39" s="151">
        <v>6124781276</v>
      </c>
      <c r="F39" s="152">
        <v>2273176725</v>
      </c>
      <c r="G39" s="255">
        <v>3851604551</v>
      </c>
      <c r="H39" s="35"/>
    </row>
    <row r="40" spans="1:8" s="32" customFormat="1" ht="9.75" customHeight="1">
      <c r="A40" s="352" t="s">
        <v>289</v>
      </c>
      <c r="B40" s="352"/>
      <c r="C40" s="352"/>
      <c r="D40" s="171"/>
      <c r="E40" s="151">
        <v>738223053</v>
      </c>
      <c r="F40" s="152">
        <v>365217252</v>
      </c>
      <c r="G40" s="255">
        <v>373005801</v>
      </c>
      <c r="H40" s="35"/>
    </row>
    <row r="41" spans="1:8" s="32" customFormat="1" ht="9.75" customHeight="1">
      <c r="A41" s="352" t="s">
        <v>318</v>
      </c>
      <c r="B41" s="352"/>
      <c r="C41" s="352"/>
      <c r="D41" s="171"/>
      <c r="E41" s="151">
        <v>98641265</v>
      </c>
      <c r="F41" s="152">
        <v>98628265</v>
      </c>
      <c r="G41" s="255">
        <v>13000</v>
      </c>
      <c r="H41" s="35"/>
    </row>
    <row r="42" spans="1:8" s="32" customFormat="1" ht="9.75" customHeight="1">
      <c r="A42" s="352" t="s">
        <v>319</v>
      </c>
      <c r="B42" s="352"/>
      <c r="C42" s="352"/>
      <c r="D42" s="171"/>
      <c r="E42" s="151">
        <v>639581788</v>
      </c>
      <c r="F42" s="152">
        <v>266588987</v>
      </c>
      <c r="G42" s="255">
        <v>372992801</v>
      </c>
      <c r="H42" s="35"/>
    </row>
    <row r="43" spans="1:8" s="32" customFormat="1" ht="9.75" customHeight="1">
      <c r="A43" s="352" t="s">
        <v>286</v>
      </c>
      <c r="B43" s="352"/>
      <c r="C43" s="352"/>
      <c r="D43" s="171"/>
      <c r="E43" s="151">
        <v>110852031</v>
      </c>
      <c r="F43" s="152">
        <v>107086194</v>
      </c>
      <c r="G43" s="255">
        <v>3765837</v>
      </c>
      <c r="H43" s="35"/>
    </row>
    <row r="44" spans="1:8" s="32" customFormat="1" ht="9.75" customHeight="1">
      <c r="A44" s="352" t="s">
        <v>137</v>
      </c>
      <c r="B44" s="352"/>
      <c r="C44" s="352"/>
      <c r="D44" s="171"/>
      <c r="E44" s="151">
        <v>110852031</v>
      </c>
      <c r="F44" s="152">
        <v>107086194</v>
      </c>
      <c r="G44" s="153">
        <v>3765837</v>
      </c>
      <c r="H44" s="35"/>
    </row>
    <row r="45" spans="1:8" s="32" customFormat="1" ht="9.75" customHeight="1">
      <c r="A45" s="359" t="s">
        <v>317</v>
      </c>
      <c r="B45" s="359"/>
      <c r="C45" s="359"/>
      <c r="D45" s="61"/>
      <c r="E45" s="151" t="s">
        <v>7</v>
      </c>
      <c r="F45" s="152" t="s">
        <v>7</v>
      </c>
      <c r="G45" s="153" t="s">
        <v>7</v>
      </c>
      <c r="H45" s="35"/>
    </row>
    <row r="46" spans="1:8" s="32" customFormat="1" ht="9.75" customHeight="1">
      <c r="A46" s="359" t="s">
        <v>316</v>
      </c>
      <c r="B46" s="359"/>
      <c r="C46" s="359"/>
      <c r="D46" s="61"/>
      <c r="E46" s="151" t="s">
        <v>7</v>
      </c>
      <c r="F46" s="152" t="s">
        <v>7</v>
      </c>
      <c r="G46" s="153" t="s">
        <v>7</v>
      </c>
      <c r="H46" s="35"/>
    </row>
    <row r="47" spans="1:8" s="32" customFormat="1" ht="9.75" customHeight="1">
      <c r="A47" s="352" t="s">
        <v>290</v>
      </c>
      <c r="B47" s="352"/>
      <c r="C47" s="352"/>
      <c r="D47" s="171"/>
      <c r="E47" s="151">
        <v>1404346177</v>
      </c>
      <c r="F47" s="152">
        <v>1386681537</v>
      </c>
      <c r="G47" s="153">
        <v>17664640</v>
      </c>
      <c r="H47" s="35"/>
    </row>
    <row r="48" spans="1:8" s="32" customFormat="1" ht="9.75" customHeight="1">
      <c r="A48" s="352" t="s">
        <v>143</v>
      </c>
      <c r="B48" s="352"/>
      <c r="C48" s="352"/>
      <c r="D48" s="61"/>
      <c r="E48" s="151">
        <v>1378461505</v>
      </c>
      <c r="F48" s="152">
        <v>1361423458</v>
      </c>
      <c r="G48" s="255">
        <v>17038047</v>
      </c>
      <c r="H48" s="35"/>
    </row>
    <row r="49" spans="1:8" s="32" customFormat="1" ht="9.75" customHeight="1">
      <c r="A49" s="352" t="s">
        <v>144</v>
      </c>
      <c r="B49" s="352"/>
      <c r="C49" s="352"/>
      <c r="D49" s="171"/>
      <c r="E49" s="151">
        <v>25884672</v>
      </c>
      <c r="F49" s="152">
        <v>25258079</v>
      </c>
      <c r="G49" s="255">
        <v>626593</v>
      </c>
      <c r="H49" s="35"/>
    </row>
    <row r="50" spans="1:8" s="32" customFormat="1" ht="9.75" customHeight="1">
      <c r="A50" s="352" t="s">
        <v>37</v>
      </c>
      <c r="B50" s="352"/>
      <c r="C50" s="352"/>
      <c r="D50" s="171"/>
      <c r="E50" s="151">
        <v>3909294</v>
      </c>
      <c r="F50" s="152">
        <v>1392079</v>
      </c>
      <c r="G50" s="255">
        <v>2517215</v>
      </c>
      <c r="H50" s="35"/>
    </row>
    <row r="51" spans="1:8" s="32" customFormat="1" ht="9.75" customHeight="1">
      <c r="A51" s="352" t="s">
        <v>137</v>
      </c>
      <c r="B51" s="352"/>
      <c r="C51" s="352"/>
      <c r="D51" s="171"/>
      <c r="E51" s="151">
        <v>1379971</v>
      </c>
      <c r="F51" s="152">
        <v>1378882</v>
      </c>
      <c r="G51" s="255">
        <v>1089</v>
      </c>
      <c r="H51" s="35"/>
    </row>
    <row r="52" spans="1:8" s="32" customFormat="1" ht="9.75" customHeight="1">
      <c r="A52" s="352" t="s">
        <v>138</v>
      </c>
      <c r="B52" s="352"/>
      <c r="C52" s="352"/>
      <c r="D52" s="171"/>
      <c r="E52" s="151">
        <v>2529323</v>
      </c>
      <c r="F52" s="152">
        <v>13197</v>
      </c>
      <c r="G52" s="255">
        <v>2516126</v>
      </c>
      <c r="H52" s="35"/>
    </row>
    <row r="53" spans="1:8" s="32" customFormat="1" ht="9.75" customHeight="1">
      <c r="A53" s="352" t="s">
        <v>147</v>
      </c>
      <c r="B53" s="352"/>
      <c r="C53" s="352"/>
      <c r="D53" s="171"/>
      <c r="E53" s="151">
        <v>130565508</v>
      </c>
      <c r="F53" s="152">
        <v>69885082</v>
      </c>
      <c r="G53" s="255">
        <v>60680426</v>
      </c>
      <c r="H53" s="35"/>
    </row>
    <row r="54" spans="1:8" s="32" customFormat="1" ht="9.75" customHeight="1">
      <c r="A54" s="352" t="s">
        <v>322</v>
      </c>
      <c r="B54" s="352"/>
      <c r="C54" s="352"/>
      <c r="D54" s="171"/>
      <c r="E54" s="151">
        <v>51251300</v>
      </c>
      <c r="F54" s="152">
        <v>46256101</v>
      </c>
      <c r="G54" s="255">
        <v>4995199</v>
      </c>
      <c r="H54" s="35"/>
    </row>
    <row r="55" spans="1:8" s="32" customFormat="1" ht="9.75" customHeight="1">
      <c r="A55" s="352" t="s">
        <v>323</v>
      </c>
      <c r="B55" s="352"/>
      <c r="C55" s="352"/>
      <c r="D55" s="171"/>
      <c r="E55" s="151">
        <v>79314208</v>
      </c>
      <c r="F55" s="152">
        <v>23628981</v>
      </c>
      <c r="G55" s="255">
        <v>55685227</v>
      </c>
      <c r="H55" s="35"/>
    </row>
    <row r="56" spans="1:8" s="32" customFormat="1" ht="9.75" customHeight="1">
      <c r="A56" s="352" t="s">
        <v>148</v>
      </c>
      <c r="B56" s="352"/>
      <c r="C56" s="352"/>
      <c r="D56" s="171"/>
      <c r="E56" s="151">
        <v>8676455197</v>
      </c>
      <c r="F56" s="152">
        <v>4526582016</v>
      </c>
      <c r="G56" s="255">
        <v>4149873181</v>
      </c>
      <c r="H56" s="35"/>
    </row>
    <row r="57" spans="1:8" s="32" customFormat="1" ht="9.75" customHeight="1">
      <c r="A57" s="352" t="s">
        <v>137</v>
      </c>
      <c r="B57" s="352"/>
      <c r="C57" s="352"/>
      <c r="D57" s="171"/>
      <c r="E57" s="151">
        <v>2143839493</v>
      </c>
      <c r="F57" s="152">
        <v>2075617762</v>
      </c>
      <c r="G57" s="255">
        <v>68221731</v>
      </c>
      <c r="H57" s="35"/>
    </row>
    <row r="58" spans="1:8" s="32" customFormat="1" ht="9.75" customHeight="1">
      <c r="A58" s="352" t="s">
        <v>138</v>
      </c>
      <c r="B58" s="352"/>
      <c r="C58" s="352"/>
      <c r="D58" s="171"/>
      <c r="E58" s="151">
        <v>6532615704</v>
      </c>
      <c r="F58" s="152">
        <v>2450964254</v>
      </c>
      <c r="G58" s="255">
        <v>4081651450</v>
      </c>
      <c r="H58" s="35"/>
    </row>
    <row r="59" spans="1:8" s="32" customFormat="1" ht="9.75" customHeight="1">
      <c r="A59" s="352" t="s">
        <v>149</v>
      </c>
      <c r="B59" s="352"/>
      <c r="C59" s="352"/>
      <c r="D59" s="171"/>
      <c r="E59" s="151">
        <v>78732952</v>
      </c>
      <c r="F59" s="127">
        <v>78732952</v>
      </c>
      <c r="G59" s="127" t="s">
        <v>385</v>
      </c>
      <c r="H59" s="35"/>
    </row>
    <row r="60" spans="1:8" s="190" customFormat="1" ht="9.75" customHeight="1">
      <c r="A60" s="362" t="s">
        <v>150</v>
      </c>
      <c r="B60" s="362"/>
      <c r="C60" s="362"/>
      <c r="D60" s="114"/>
      <c r="E60" s="159">
        <v>8755188149</v>
      </c>
      <c r="F60" s="68">
        <v>4605314968</v>
      </c>
      <c r="G60" s="326">
        <v>4149873181</v>
      </c>
      <c r="H60" s="189"/>
    </row>
    <row r="61" spans="1:8" s="219" customFormat="1" ht="9.75" customHeight="1">
      <c r="A61" s="352" t="s">
        <v>151</v>
      </c>
      <c r="B61" s="352"/>
      <c r="C61" s="352"/>
      <c r="D61" s="171"/>
      <c r="E61" s="151">
        <v>8335918744</v>
      </c>
      <c r="F61" s="152">
        <v>4198070845</v>
      </c>
      <c r="G61" s="255">
        <v>4137847899</v>
      </c>
      <c r="H61" s="35"/>
    </row>
    <row r="62" spans="1:8" s="219" customFormat="1" ht="9.75" customHeight="1">
      <c r="A62" s="352" t="s">
        <v>137</v>
      </c>
      <c r="B62" s="352"/>
      <c r="C62" s="352"/>
      <c r="D62" s="171"/>
      <c r="E62" s="151">
        <v>1996970024</v>
      </c>
      <c r="F62" s="152">
        <v>1928748293</v>
      </c>
      <c r="G62" s="255">
        <v>68221731</v>
      </c>
      <c r="H62" s="35"/>
    </row>
    <row r="63" spans="1:8" s="219" customFormat="1" ht="10.5" customHeight="1">
      <c r="A63" s="352" t="s">
        <v>138</v>
      </c>
      <c r="B63" s="352"/>
      <c r="C63" s="352"/>
      <c r="D63" s="171"/>
      <c r="E63" s="151">
        <v>6338948720</v>
      </c>
      <c r="F63" s="152">
        <v>2269322552</v>
      </c>
      <c r="G63" s="255">
        <v>4069626168</v>
      </c>
      <c r="H63" s="35"/>
    </row>
    <row r="64" spans="1:9" s="32" customFormat="1" ht="14.25" customHeight="1">
      <c r="A64" s="9" t="s">
        <v>39</v>
      </c>
      <c r="B64" s="9"/>
      <c r="C64" s="9"/>
      <c r="D64" s="9"/>
      <c r="H64" s="9"/>
      <c r="I64" s="9"/>
    </row>
    <row r="65" spans="1:8" s="48" customFormat="1" ht="9" customHeight="1">
      <c r="A65" s="360" t="s">
        <v>280</v>
      </c>
      <c r="B65" s="360"/>
      <c r="C65" s="360"/>
      <c r="D65" s="360"/>
      <c r="E65" s="360"/>
      <c r="F65" s="360"/>
      <c r="G65" s="360"/>
      <c r="H65" s="47"/>
    </row>
    <row r="66" spans="1:8" s="48" customFormat="1" ht="8.25" customHeight="1">
      <c r="A66" s="360" t="s">
        <v>337</v>
      </c>
      <c r="B66" s="360"/>
      <c r="C66" s="360"/>
      <c r="D66" s="360"/>
      <c r="E66" s="360"/>
      <c r="F66" s="360"/>
      <c r="G66" s="360"/>
      <c r="H66" s="47"/>
    </row>
    <row r="67" spans="1:8" s="48" customFormat="1" ht="8.25">
      <c r="A67" s="361" t="s">
        <v>338</v>
      </c>
      <c r="B67" s="361"/>
      <c r="C67" s="361"/>
      <c r="D67" s="361"/>
      <c r="E67" s="361"/>
      <c r="F67" s="361"/>
      <c r="G67" s="361"/>
      <c r="H67" s="47"/>
    </row>
    <row r="68" spans="1:8" s="48" customFormat="1" ht="8.25">
      <c r="A68" s="361" t="s">
        <v>135</v>
      </c>
      <c r="B68" s="361"/>
      <c r="C68" s="361"/>
      <c r="D68" s="361"/>
      <c r="E68" s="361"/>
      <c r="F68" s="361"/>
      <c r="G68" s="361"/>
      <c r="H68" s="47"/>
    </row>
    <row r="69" spans="1:8" s="48" customFormat="1" ht="8.25">
      <c r="A69" s="361" t="s">
        <v>279</v>
      </c>
      <c r="B69" s="361"/>
      <c r="C69" s="361"/>
      <c r="D69" s="361"/>
      <c r="E69" s="361"/>
      <c r="F69" s="361"/>
      <c r="G69" s="361"/>
      <c r="H69" s="47"/>
    </row>
    <row r="70" spans="1:8" s="48" customFormat="1" ht="8.25">
      <c r="A70" s="361" t="s">
        <v>324</v>
      </c>
      <c r="B70" s="361"/>
      <c r="C70" s="361"/>
      <c r="D70" s="361"/>
      <c r="E70" s="361"/>
      <c r="F70" s="361"/>
      <c r="G70" s="361"/>
      <c r="H70" s="47"/>
    </row>
    <row r="71" spans="1:8" s="48" customFormat="1" ht="8.25">
      <c r="A71" s="361" t="s">
        <v>341</v>
      </c>
      <c r="B71" s="361"/>
      <c r="C71" s="361"/>
      <c r="D71" s="361"/>
      <c r="E71" s="361"/>
      <c r="F71" s="361"/>
      <c r="G71" s="361"/>
      <c r="H71" s="47"/>
    </row>
    <row r="72" spans="1:8" s="48" customFormat="1" ht="8.25">
      <c r="A72" s="361" t="s">
        <v>136</v>
      </c>
      <c r="B72" s="361"/>
      <c r="C72" s="361"/>
      <c r="D72" s="361"/>
      <c r="E72" s="361"/>
      <c r="F72" s="361"/>
      <c r="G72" s="361"/>
      <c r="H72" s="47"/>
    </row>
  </sheetData>
  <sheetProtection/>
  <mergeCells count="67">
    <mergeCell ref="A65:G65"/>
    <mergeCell ref="A62:C62"/>
    <mergeCell ref="A61:C61"/>
    <mergeCell ref="A54:C54"/>
    <mergeCell ref="A56:C56"/>
    <mergeCell ref="A72:G72"/>
    <mergeCell ref="A68:G68"/>
    <mergeCell ref="A69:G69"/>
    <mergeCell ref="A70:G70"/>
    <mergeCell ref="A71:G71"/>
    <mergeCell ref="A58:C58"/>
    <mergeCell ref="A59:C59"/>
    <mergeCell ref="A66:G66"/>
    <mergeCell ref="A67:G67"/>
    <mergeCell ref="A63:C63"/>
    <mergeCell ref="A47:C47"/>
    <mergeCell ref="A48:C48"/>
    <mergeCell ref="A49:C49"/>
    <mergeCell ref="A60:C60"/>
    <mergeCell ref="A57:C57"/>
    <mergeCell ref="A55:C55"/>
    <mergeCell ref="A50:C50"/>
    <mergeCell ref="A51:C51"/>
    <mergeCell ref="A52:C52"/>
    <mergeCell ref="A53:C53"/>
    <mergeCell ref="A43:C43"/>
    <mergeCell ref="A44:C44"/>
    <mergeCell ref="A45:C45"/>
    <mergeCell ref="A46:C46"/>
    <mergeCell ref="A39:C39"/>
    <mergeCell ref="A40:C40"/>
    <mergeCell ref="A41:C41"/>
    <mergeCell ref="A42:C42"/>
    <mergeCell ref="A35:C35"/>
    <mergeCell ref="A36:C36"/>
    <mergeCell ref="A37:C37"/>
    <mergeCell ref="A38:C38"/>
    <mergeCell ref="A34:C34"/>
    <mergeCell ref="A20:C20"/>
    <mergeCell ref="A27:C27"/>
    <mergeCell ref="A28:C28"/>
    <mergeCell ref="A29:C29"/>
    <mergeCell ref="A30:C30"/>
    <mergeCell ref="A31:C31"/>
    <mergeCell ref="A23:C23"/>
    <mergeCell ref="A24:C24"/>
    <mergeCell ref="A25:C25"/>
    <mergeCell ref="A32:C32"/>
    <mergeCell ref="A33:C33"/>
    <mergeCell ref="E4:E7"/>
    <mergeCell ref="A4:D7"/>
    <mergeCell ref="A15:D15"/>
    <mergeCell ref="A16:D17"/>
    <mergeCell ref="A26:C26"/>
    <mergeCell ref="A21:C21"/>
    <mergeCell ref="A22:C22"/>
    <mergeCell ref="A19:C19"/>
    <mergeCell ref="F13:G15"/>
    <mergeCell ref="E13:E17"/>
    <mergeCell ref="A13:D14"/>
    <mergeCell ref="A1:H1"/>
    <mergeCell ref="A2:H2"/>
    <mergeCell ref="A3:G3"/>
    <mergeCell ref="F4:G5"/>
    <mergeCell ref="A9:D9"/>
    <mergeCell ref="A10:D10"/>
    <mergeCell ref="A11:D1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dimension ref="A1:M77"/>
  <sheetViews>
    <sheetView workbookViewId="0" topLeftCell="A1">
      <selection activeCell="N1" sqref="N1"/>
    </sheetView>
  </sheetViews>
  <sheetFormatPr defaultColWidth="9.140625" defaultRowHeight="12.75"/>
  <cols>
    <col min="1" max="1" width="3.7109375" style="198" customWidth="1"/>
    <col min="2" max="2" width="32.28125" style="4" customWidth="1"/>
    <col min="3" max="3" width="0.85546875" style="4" customWidth="1"/>
    <col min="4" max="4" width="17.57421875" style="4" customWidth="1"/>
    <col min="5" max="5" width="17.8515625" style="4" customWidth="1"/>
    <col min="6" max="6" width="17.7109375" style="4" customWidth="1"/>
    <col min="7" max="9" width="16.421875" style="4" customWidth="1"/>
    <col min="10" max="10" width="16.140625" style="4" customWidth="1"/>
    <col min="11" max="12" width="16.421875" style="4" customWidth="1"/>
    <col min="13" max="13" width="6.57421875" style="228" customWidth="1"/>
    <col min="14" max="16384" width="9.140625" style="4" customWidth="1"/>
  </cols>
  <sheetData>
    <row r="1" spans="1:13" ht="3" customHeight="1">
      <c r="A1" s="404"/>
      <c r="B1" s="404"/>
      <c r="C1" s="404"/>
      <c r="D1" s="404"/>
      <c r="E1" s="404"/>
      <c r="F1" s="404"/>
      <c r="G1" s="404"/>
      <c r="H1" s="404"/>
      <c r="I1" s="404"/>
      <c r="J1" s="404"/>
      <c r="K1" s="404" t="s">
        <v>91</v>
      </c>
      <c r="L1" s="404"/>
      <c r="M1" s="404"/>
    </row>
    <row r="2" spans="1:13" ht="12" customHeight="1">
      <c r="A2" s="60"/>
      <c r="B2" s="50"/>
      <c r="C2" s="50"/>
      <c r="D2" s="50"/>
      <c r="E2" s="383" t="s">
        <v>191</v>
      </c>
      <c r="F2" s="383"/>
      <c r="G2" s="384" t="s">
        <v>192</v>
      </c>
      <c r="H2" s="384"/>
      <c r="K2" s="384"/>
      <c r="L2" s="384"/>
      <c r="M2" s="225" t="s">
        <v>7</v>
      </c>
    </row>
    <row r="3" spans="1:9" ht="12" customHeight="1">
      <c r="A3" s="227"/>
      <c r="B3" s="383" t="s">
        <v>193</v>
      </c>
      <c r="C3" s="383"/>
      <c r="D3" s="383"/>
      <c r="E3" s="383"/>
      <c r="F3" s="383"/>
      <c r="G3" s="384" t="s">
        <v>194</v>
      </c>
      <c r="H3" s="384"/>
      <c r="I3" s="384"/>
    </row>
    <row r="4" spans="1:13" ht="12" customHeight="1">
      <c r="A4" s="227"/>
      <c r="B4" s="383" t="s">
        <v>397</v>
      </c>
      <c r="C4" s="383"/>
      <c r="D4" s="383"/>
      <c r="E4" s="383"/>
      <c r="F4" s="383"/>
      <c r="G4" s="423" t="s">
        <v>195</v>
      </c>
      <c r="H4" s="423"/>
      <c r="I4" s="63"/>
      <c r="J4" s="63"/>
      <c r="M4" s="225" t="s">
        <v>7</v>
      </c>
    </row>
    <row r="5" spans="2:13" ht="12" customHeight="1">
      <c r="B5" s="86"/>
      <c r="C5" s="86"/>
      <c r="D5" s="86"/>
      <c r="E5" s="86"/>
      <c r="F5" s="87" t="s">
        <v>2</v>
      </c>
      <c r="G5" s="86" t="s">
        <v>3</v>
      </c>
      <c r="H5" s="86"/>
      <c r="I5" s="86"/>
      <c r="J5" s="86"/>
      <c r="K5" s="86"/>
      <c r="L5" s="86"/>
      <c r="M5" s="229"/>
    </row>
    <row r="6" spans="1:13" s="64" customFormat="1" ht="23.25" customHeight="1">
      <c r="A6" s="89" t="s">
        <v>7</v>
      </c>
      <c r="B6" s="409" t="s">
        <v>198</v>
      </c>
      <c r="C6" s="418"/>
      <c r="D6" s="415" t="s">
        <v>278</v>
      </c>
      <c r="E6" s="90" t="s">
        <v>7</v>
      </c>
      <c r="F6" s="91" t="s">
        <v>196</v>
      </c>
      <c r="G6" s="92" t="s">
        <v>197</v>
      </c>
      <c r="H6" s="92" t="s">
        <v>7</v>
      </c>
      <c r="I6" s="92" t="s">
        <v>7</v>
      </c>
      <c r="J6" s="92" t="s">
        <v>7</v>
      </c>
      <c r="K6" s="92" t="s">
        <v>7</v>
      </c>
      <c r="L6" s="89" t="s">
        <v>7</v>
      </c>
      <c r="M6" s="177" t="s">
        <v>7</v>
      </c>
    </row>
    <row r="7" spans="1:13" s="64" customFormat="1" ht="12.75" customHeight="1">
      <c r="A7" s="93" t="s">
        <v>7</v>
      </c>
      <c r="B7" s="411"/>
      <c r="C7" s="419"/>
      <c r="D7" s="416"/>
      <c r="E7" s="409" t="s">
        <v>202</v>
      </c>
      <c r="F7" s="418"/>
      <c r="G7" s="418" t="s">
        <v>173</v>
      </c>
      <c r="H7" s="418"/>
      <c r="I7" s="418"/>
      <c r="J7" s="418"/>
      <c r="K7" s="418"/>
      <c r="L7" s="410"/>
      <c r="M7" s="183" t="s">
        <v>7</v>
      </c>
    </row>
    <row r="8" spans="1:13" s="64" customFormat="1" ht="12.75" customHeight="1">
      <c r="A8" s="93" t="s">
        <v>7</v>
      </c>
      <c r="B8" s="411"/>
      <c r="C8" s="419"/>
      <c r="D8" s="416"/>
      <c r="E8" s="411"/>
      <c r="F8" s="419"/>
      <c r="G8" s="420"/>
      <c r="H8" s="420"/>
      <c r="I8" s="420"/>
      <c r="J8" s="420"/>
      <c r="K8" s="420"/>
      <c r="L8" s="414"/>
      <c r="M8" s="183" t="s">
        <v>7</v>
      </c>
    </row>
    <row r="9" spans="1:13" s="64" customFormat="1" ht="6" customHeight="1">
      <c r="A9" s="93" t="s">
        <v>7</v>
      </c>
      <c r="B9" s="411"/>
      <c r="C9" s="419"/>
      <c r="D9" s="416"/>
      <c r="E9" s="411"/>
      <c r="F9" s="419"/>
      <c r="G9" s="418" t="s">
        <v>36</v>
      </c>
      <c r="H9" s="410"/>
      <c r="I9" s="409" t="s">
        <v>38</v>
      </c>
      <c r="J9" s="410"/>
      <c r="K9" s="409" t="s">
        <v>272</v>
      </c>
      <c r="L9" s="410"/>
      <c r="M9" s="183" t="s">
        <v>7</v>
      </c>
    </row>
    <row r="10" spans="1:13" s="64" customFormat="1" ht="25.5" customHeight="1">
      <c r="A10" s="95" t="s">
        <v>175</v>
      </c>
      <c r="B10" s="411"/>
      <c r="C10" s="419"/>
      <c r="D10" s="416"/>
      <c r="E10" s="411"/>
      <c r="F10" s="419"/>
      <c r="G10" s="419"/>
      <c r="H10" s="412"/>
      <c r="I10" s="411"/>
      <c r="J10" s="412"/>
      <c r="K10" s="411"/>
      <c r="L10" s="412"/>
      <c r="M10" s="183" t="s">
        <v>175</v>
      </c>
    </row>
    <row r="11" spans="1:13" s="64" customFormat="1" ht="26.25" customHeight="1">
      <c r="A11" s="95" t="s">
        <v>179</v>
      </c>
      <c r="B11" s="411"/>
      <c r="C11" s="419"/>
      <c r="D11" s="416"/>
      <c r="E11" s="411"/>
      <c r="F11" s="419"/>
      <c r="G11" s="419"/>
      <c r="H11" s="412"/>
      <c r="I11" s="411"/>
      <c r="J11" s="412"/>
      <c r="K11" s="411"/>
      <c r="L11" s="412"/>
      <c r="M11" s="183" t="s">
        <v>179</v>
      </c>
    </row>
    <row r="12" spans="1:13" s="64" customFormat="1" ht="20.25" customHeight="1">
      <c r="A12" s="93" t="s">
        <v>7</v>
      </c>
      <c r="B12" s="411"/>
      <c r="C12" s="419"/>
      <c r="D12" s="416"/>
      <c r="E12" s="411"/>
      <c r="F12" s="419"/>
      <c r="G12" s="420"/>
      <c r="H12" s="414"/>
      <c r="I12" s="413"/>
      <c r="J12" s="414"/>
      <c r="K12" s="413"/>
      <c r="L12" s="414"/>
      <c r="M12" s="183" t="s">
        <v>7</v>
      </c>
    </row>
    <row r="13" spans="1:13" s="64" customFormat="1" ht="16.5" customHeight="1">
      <c r="A13" s="93" t="s">
        <v>7</v>
      </c>
      <c r="B13" s="411"/>
      <c r="C13" s="419"/>
      <c r="D13" s="416"/>
      <c r="E13" s="98" t="s">
        <v>199</v>
      </c>
      <c r="F13" s="409" t="s">
        <v>256</v>
      </c>
      <c r="G13" s="100" t="s">
        <v>199</v>
      </c>
      <c r="H13" s="409" t="s">
        <v>256</v>
      </c>
      <c r="I13" s="98" t="s">
        <v>199</v>
      </c>
      <c r="J13" s="409" t="s">
        <v>256</v>
      </c>
      <c r="K13" s="98" t="s">
        <v>199</v>
      </c>
      <c r="L13" s="409" t="s">
        <v>352</v>
      </c>
      <c r="M13" s="183" t="s">
        <v>7</v>
      </c>
    </row>
    <row r="14" spans="1:13" s="64" customFormat="1" ht="15.75" customHeight="1">
      <c r="A14" s="93" t="s">
        <v>7</v>
      </c>
      <c r="B14" s="411"/>
      <c r="C14" s="419"/>
      <c r="D14" s="416"/>
      <c r="E14" s="96" t="s">
        <v>200</v>
      </c>
      <c r="F14" s="411"/>
      <c r="G14" s="95" t="s">
        <v>200</v>
      </c>
      <c r="H14" s="411"/>
      <c r="I14" s="96" t="s">
        <v>200</v>
      </c>
      <c r="J14" s="411"/>
      <c r="K14" s="96" t="s">
        <v>200</v>
      </c>
      <c r="L14" s="411"/>
      <c r="M14" s="183" t="s">
        <v>7</v>
      </c>
    </row>
    <row r="15" spans="1:13" s="64" customFormat="1" ht="17.25" customHeight="1">
      <c r="A15" s="93" t="s">
        <v>7</v>
      </c>
      <c r="B15" s="411"/>
      <c r="C15" s="419"/>
      <c r="D15" s="417"/>
      <c r="E15" s="96" t="s">
        <v>201</v>
      </c>
      <c r="F15" s="421"/>
      <c r="G15" s="95" t="s">
        <v>201</v>
      </c>
      <c r="H15" s="421"/>
      <c r="I15" s="96" t="s">
        <v>201</v>
      </c>
      <c r="J15" s="421"/>
      <c r="K15" s="96" t="s">
        <v>351</v>
      </c>
      <c r="L15" s="421"/>
      <c r="M15" s="183" t="s">
        <v>7</v>
      </c>
    </row>
    <row r="16" spans="1:13" s="64" customFormat="1" ht="12">
      <c r="A16" s="101" t="s">
        <v>7</v>
      </c>
      <c r="B16" s="421"/>
      <c r="C16" s="422"/>
      <c r="D16" s="102" t="s">
        <v>42</v>
      </c>
      <c r="E16" s="102" t="s">
        <v>43</v>
      </c>
      <c r="F16" s="103" t="s">
        <v>44</v>
      </c>
      <c r="G16" s="104" t="s">
        <v>45</v>
      </c>
      <c r="H16" s="102" t="s">
        <v>46</v>
      </c>
      <c r="I16" s="102" t="s">
        <v>47</v>
      </c>
      <c r="J16" s="102" t="s">
        <v>48</v>
      </c>
      <c r="K16" s="102" t="s">
        <v>49</v>
      </c>
      <c r="L16" s="102" t="s">
        <v>50</v>
      </c>
      <c r="M16" s="184" t="s">
        <v>7</v>
      </c>
    </row>
    <row r="17" spans="1:13" ht="15" customHeight="1">
      <c r="A17" s="442" t="s">
        <v>379</v>
      </c>
      <c r="B17" s="442"/>
      <c r="C17" s="442"/>
      <c r="D17" s="442"/>
      <c r="E17" s="442"/>
      <c r="F17" s="442"/>
      <c r="G17" s="442" t="s">
        <v>379</v>
      </c>
      <c r="H17" s="442"/>
      <c r="I17" s="442"/>
      <c r="J17" s="442"/>
      <c r="K17" s="442"/>
      <c r="L17" s="442"/>
      <c r="M17" s="12"/>
    </row>
    <row r="18" spans="1:13" ht="9.75" customHeight="1">
      <c r="A18" s="7" t="s">
        <v>7</v>
      </c>
      <c r="B18" s="106" t="s">
        <v>204</v>
      </c>
      <c r="C18" s="106"/>
      <c r="D18" s="12"/>
      <c r="E18" s="12"/>
      <c r="F18" s="12"/>
      <c r="G18" s="12"/>
      <c r="H18" s="12"/>
      <c r="I18" s="12"/>
      <c r="J18" s="12"/>
      <c r="K18" s="12"/>
      <c r="L18" s="12"/>
      <c r="M18" s="12"/>
    </row>
    <row r="19" spans="1:13" ht="9.75" customHeight="1">
      <c r="A19" s="7">
        <v>52</v>
      </c>
      <c r="B19" s="3" t="s">
        <v>93</v>
      </c>
      <c r="C19" s="3"/>
      <c r="D19" s="11">
        <v>16067377</v>
      </c>
      <c r="E19" s="12">
        <v>7750261</v>
      </c>
      <c r="F19" s="12">
        <v>7054208</v>
      </c>
      <c r="G19" s="12">
        <v>21361</v>
      </c>
      <c r="H19" s="12">
        <v>638845</v>
      </c>
      <c r="I19" s="12">
        <v>5871</v>
      </c>
      <c r="J19" s="12" t="s">
        <v>309</v>
      </c>
      <c r="K19" s="12">
        <v>371519</v>
      </c>
      <c r="L19" s="12">
        <v>5859</v>
      </c>
      <c r="M19" s="186">
        <v>52</v>
      </c>
    </row>
    <row r="20" spans="1:13" ht="9.75" customHeight="1">
      <c r="A20" s="7">
        <v>53</v>
      </c>
      <c r="B20" s="3" t="s">
        <v>94</v>
      </c>
      <c r="C20" s="3"/>
      <c r="D20" s="11">
        <v>107051894</v>
      </c>
      <c r="E20" s="12">
        <v>34375450</v>
      </c>
      <c r="F20" s="12">
        <v>70509186</v>
      </c>
      <c r="G20" s="12">
        <v>293873</v>
      </c>
      <c r="H20" s="12">
        <v>3795690</v>
      </c>
      <c r="I20" s="12">
        <v>2554008</v>
      </c>
      <c r="J20" s="12">
        <v>1987707</v>
      </c>
      <c r="K20" s="12">
        <v>2212977</v>
      </c>
      <c r="L20" s="12" t="s">
        <v>309</v>
      </c>
      <c r="M20" s="186">
        <v>53</v>
      </c>
    </row>
    <row r="21" spans="1:13" ht="9.75" customHeight="1">
      <c r="A21" s="7">
        <v>54</v>
      </c>
      <c r="B21" s="3" t="s">
        <v>95</v>
      </c>
      <c r="C21" s="3"/>
      <c r="D21" s="11">
        <v>15235043</v>
      </c>
      <c r="E21" s="12">
        <v>8445612</v>
      </c>
      <c r="F21" s="12">
        <v>5888058</v>
      </c>
      <c r="G21" s="12">
        <v>394841</v>
      </c>
      <c r="H21" s="12">
        <v>516753</v>
      </c>
      <c r="I21" s="12">
        <v>128395</v>
      </c>
      <c r="J21" s="12" t="s">
        <v>309</v>
      </c>
      <c r="K21" s="12">
        <v>272405</v>
      </c>
      <c r="L21" s="12">
        <v>63852</v>
      </c>
      <c r="M21" s="186">
        <v>54</v>
      </c>
    </row>
    <row r="22" spans="1:13" ht="9.75" customHeight="1">
      <c r="A22" s="7">
        <v>55</v>
      </c>
      <c r="B22" s="14" t="s">
        <v>4</v>
      </c>
      <c r="C22" s="14"/>
      <c r="D22" s="16">
        <f>SUM(D19:D21)</f>
        <v>138354314</v>
      </c>
      <c r="E22" s="17">
        <f>SUM(E19:E21)</f>
        <v>50571323</v>
      </c>
      <c r="F22" s="17">
        <f aca="true" t="shared" si="0" ref="F22:L22">SUM(F19:F21)</f>
        <v>83451452</v>
      </c>
      <c r="G22" s="17">
        <f t="shared" si="0"/>
        <v>710075</v>
      </c>
      <c r="H22" s="17">
        <f t="shared" si="0"/>
        <v>4951288</v>
      </c>
      <c r="I22" s="17">
        <f t="shared" si="0"/>
        <v>2688274</v>
      </c>
      <c r="J22" s="17">
        <f t="shared" si="0"/>
        <v>1987707</v>
      </c>
      <c r="K22" s="17">
        <f t="shared" si="0"/>
        <v>2856901</v>
      </c>
      <c r="L22" s="17">
        <f t="shared" si="0"/>
        <v>69711</v>
      </c>
      <c r="M22" s="186">
        <v>55</v>
      </c>
    </row>
    <row r="23" spans="1:13" ht="6" customHeight="1">
      <c r="A23" s="7"/>
      <c r="B23" s="3"/>
      <c r="C23" s="3"/>
      <c r="D23" s="11"/>
      <c r="E23" s="12"/>
      <c r="F23" s="12"/>
      <c r="G23" s="12"/>
      <c r="H23" s="12"/>
      <c r="I23" s="12"/>
      <c r="J23" s="12"/>
      <c r="K23" s="12"/>
      <c r="L23" s="12"/>
      <c r="M23" s="186"/>
    </row>
    <row r="24" spans="1:13" s="29" customFormat="1" ht="9" customHeight="1">
      <c r="A24" s="25" t="s">
        <v>7</v>
      </c>
      <c r="B24" s="106" t="s">
        <v>203</v>
      </c>
      <c r="C24" s="106"/>
      <c r="D24" s="27"/>
      <c r="E24" s="28"/>
      <c r="F24" s="28"/>
      <c r="G24" s="28"/>
      <c r="H24" s="28"/>
      <c r="I24" s="28"/>
      <c r="J24" s="28"/>
      <c r="K24" s="28"/>
      <c r="L24" s="28"/>
      <c r="M24" s="188" t="s">
        <v>7</v>
      </c>
    </row>
    <row r="25" spans="1:13" ht="9.75" customHeight="1">
      <c r="A25" s="7">
        <v>56</v>
      </c>
      <c r="B25" s="3" t="s">
        <v>96</v>
      </c>
      <c r="C25" s="3"/>
      <c r="D25" s="11">
        <v>33828477</v>
      </c>
      <c r="E25" s="12">
        <v>14062913</v>
      </c>
      <c r="F25" s="12">
        <v>19389928</v>
      </c>
      <c r="G25" s="12">
        <v>326372</v>
      </c>
      <c r="H25" s="12">
        <v>306174</v>
      </c>
      <c r="I25" s="12">
        <v>550092</v>
      </c>
      <c r="J25" s="12" t="s">
        <v>309</v>
      </c>
      <c r="K25" s="12">
        <v>888361</v>
      </c>
      <c r="L25" s="12">
        <v>6771</v>
      </c>
      <c r="M25" s="186">
        <v>56</v>
      </c>
    </row>
    <row r="26" spans="1:13" ht="9.75" customHeight="1">
      <c r="A26" s="7">
        <v>57</v>
      </c>
      <c r="B26" s="3" t="s">
        <v>97</v>
      </c>
      <c r="C26" s="3"/>
      <c r="D26" s="11">
        <v>36392257</v>
      </c>
      <c r="E26" s="12">
        <v>14350358</v>
      </c>
      <c r="F26" s="12">
        <v>22041899</v>
      </c>
      <c r="G26" s="12">
        <v>215444</v>
      </c>
      <c r="H26" s="12">
        <v>700039</v>
      </c>
      <c r="I26" s="12">
        <v>387533</v>
      </c>
      <c r="J26" s="12">
        <v>559528</v>
      </c>
      <c r="K26" s="12">
        <v>784373</v>
      </c>
      <c r="L26" s="12" t="s">
        <v>309</v>
      </c>
      <c r="M26" s="186">
        <v>57</v>
      </c>
    </row>
    <row r="27" spans="1:13" s="6" customFormat="1" ht="11.25" customHeight="1">
      <c r="A27" s="7">
        <v>58</v>
      </c>
      <c r="B27" s="3" t="s">
        <v>98</v>
      </c>
      <c r="C27" s="3"/>
      <c r="D27" s="11">
        <v>58969679</v>
      </c>
      <c r="E27" s="12">
        <v>11908801</v>
      </c>
      <c r="F27" s="12">
        <v>46266890</v>
      </c>
      <c r="G27" s="12">
        <v>261022</v>
      </c>
      <c r="H27" s="12">
        <v>2385370</v>
      </c>
      <c r="I27" s="12">
        <v>330014</v>
      </c>
      <c r="J27" s="12" t="s">
        <v>309</v>
      </c>
      <c r="K27" s="12">
        <v>453303</v>
      </c>
      <c r="L27" s="12">
        <v>12895</v>
      </c>
      <c r="M27" s="186">
        <v>58</v>
      </c>
    </row>
    <row r="28" spans="1:13" ht="9.75" customHeight="1">
      <c r="A28" s="7">
        <v>59</v>
      </c>
      <c r="B28" s="3" t="s">
        <v>99</v>
      </c>
      <c r="C28" s="3"/>
      <c r="D28" s="11">
        <v>28613691</v>
      </c>
      <c r="E28" s="12">
        <v>11237692</v>
      </c>
      <c r="F28" s="12">
        <v>15379591</v>
      </c>
      <c r="G28" s="12">
        <v>108799</v>
      </c>
      <c r="H28" s="12">
        <v>574105</v>
      </c>
      <c r="I28" s="12">
        <v>87706</v>
      </c>
      <c r="J28" s="12" t="s">
        <v>309</v>
      </c>
      <c r="K28" s="12">
        <v>596698</v>
      </c>
      <c r="L28" s="12">
        <v>2601</v>
      </c>
      <c r="M28" s="186">
        <v>59</v>
      </c>
    </row>
    <row r="29" spans="1:13" ht="9.75" customHeight="1">
      <c r="A29" s="7">
        <v>60</v>
      </c>
      <c r="B29" s="3" t="s">
        <v>94</v>
      </c>
      <c r="C29" s="3"/>
      <c r="D29" s="11">
        <v>86089590</v>
      </c>
      <c r="E29" s="12">
        <v>21512963</v>
      </c>
      <c r="F29" s="12">
        <v>62222033</v>
      </c>
      <c r="G29" s="12">
        <v>278714</v>
      </c>
      <c r="H29" s="12">
        <v>2703539</v>
      </c>
      <c r="I29" s="12">
        <v>346913</v>
      </c>
      <c r="J29" s="12" t="s">
        <v>309</v>
      </c>
      <c r="K29" s="12">
        <v>866089</v>
      </c>
      <c r="L29" s="12">
        <v>12500</v>
      </c>
      <c r="M29" s="186">
        <v>60</v>
      </c>
    </row>
    <row r="30" spans="1:13" ht="9.75" customHeight="1">
      <c r="A30" s="7">
        <v>61</v>
      </c>
      <c r="B30" s="3" t="s">
        <v>100</v>
      </c>
      <c r="C30" s="3"/>
      <c r="D30" s="11">
        <v>56391947</v>
      </c>
      <c r="E30" s="12">
        <v>21763244</v>
      </c>
      <c r="F30" s="12">
        <v>33612834</v>
      </c>
      <c r="G30" s="12">
        <v>154242</v>
      </c>
      <c r="H30" s="12">
        <v>1081526</v>
      </c>
      <c r="I30" s="12">
        <v>600649</v>
      </c>
      <c r="J30" s="12" t="s">
        <v>309</v>
      </c>
      <c r="K30" s="12">
        <v>963602</v>
      </c>
      <c r="L30" s="12" t="s">
        <v>309</v>
      </c>
      <c r="M30" s="186">
        <v>61</v>
      </c>
    </row>
    <row r="31" spans="1:13" ht="9.75" customHeight="1">
      <c r="A31" s="7">
        <v>62</v>
      </c>
      <c r="B31" s="3" t="s">
        <v>101</v>
      </c>
      <c r="C31" s="3"/>
      <c r="D31" s="11">
        <v>31230206</v>
      </c>
      <c r="E31" s="12">
        <v>8476538</v>
      </c>
      <c r="F31" s="12">
        <v>21872566</v>
      </c>
      <c r="G31" s="12">
        <v>208732</v>
      </c>
      <c r="H31" s="12">
        <v>373383</v>
      </c>
      <c r="I31" s="12">
        <v>262638</v>
      </c>
      <c r="J31" s="12" t="s">
        <v>309</v>
      </c>
      <c r="K31" s="12">
        <v>241552</v>
      </c>
      <c r="L31" s="12">
        <v>105408</v>
      </c>
      <c r="M31" s="186">
        <v>62</v>
      </c>
    </row>
    <row r="32" spans="1:13" ht="9.75" customHeight="1">
      <c r="A32" s="7">
        <v>63</v>
      </c>
      <c r="B32" s="14" t="s">
        <v>4</v>
      </c>
      <c r="C32" s="14"/>
      <c r="D32" s="16">
        <f>SUM(D25:D31)</f>
        <v>331515847</v>
      </c>
      <c r="E32" s="17">
        <f>SUM(E25:E31)</f>
        <v>103312509</v>
      </c>
      <c r="F32" s="17">
        <f aca="true" t="shared" si="1" ref="F32:L32">SUM(F25:F31)</f>
        <v>220785741</v>
      </c>
      <c r="G32" s="17">
        <f t="shared" si="1"/>
        <v>1553325</v>
      </c>
      <c r="H32" s="17">
        <f t="shared" si="1"/>
        <v>8124136</v>
      </c>
      <c r="I32" s="17">
        <f t="shared" si="1"/>
        <v>2565545</v>
      </c>
      <c r="J32" s="17">
        <f t="shared" si="1"/>
        <v>559528</v>
      </c>
      <c r="K32" s="17">
        <f t="shared" si="1"/>
        <v>4793978</v>
      </c>
      <c r="L32" s="17">
        <f t="shared" si="1"/>
        <v>140175</v>
      </c>
      <c r="M32" s="186">
        <v>63</v>
      </c>
    </row>
    <row r="33" spans="1:13" ht="9.75" customHeight="1">
      <c r="A33" s="7">
        <v>64</v>
      </c>
      <c r="B33" s="20" t="s">
        <v>92</v>
      </c>
      <c r="C33" s="20"/>
      <c r="D33" s="16">
        <f>D22+D32</f>
        <v>469870161</v>
      </c>
      <c r="E33" s="17">
        <f>E22+E32</f>
        <v>153883832</v>
      </c>
      <c r="F33" s="17">
        <f aca="true" t="shared" si="2" ref="F33:L33">F22+F32</f>
        <v>304237193</v>
      </c>
      <c r="G33" s="17">
        <f t="shared" si="2"/>
        <v>2263400</v>
      </c>
      <c r="H33" s="17">
        <f t="shared" si="2"/>
        <v>13075424</v>
      </c>
      <c r="I33" s="17">
        <f t="shared" si="2"/>
        <v>5253819</v>
      </c>
      <c r="J33" s="17">
        <f t="shared" si="2"/>
        <v>2547235</v>
      </c>
      <c r="K33" s="17">
        <f t="shared" si="2"/>
        <v>7650879</v>
      </c>
      <c r="L33" s="17">
        <f t="shared" si="2"/>
        <v>209886</v>
      </c>
      <c r="M33" s="186">
        <v>64</v>
      </c>
    </row>
    <row r="34" spans="1:13" ht="5.25" customHeight="1">
      <c r="A34" s="7"/>
      <c r="B34" s="20"/>
      <c r="C34" s="20"/>
      <c r="D34" s="17"/>
      <c r="E34" s="17"/>
      <c r="F34" s="17"/>
      <c r="G34" s="17"/>
      <c r="H34" s="17"/>
      <c r="I34" s="17"/>
      <c r="J34" s="17"/>
      <c r="K34" s="17"/>
      <c r="L34" s="17"/>
      <c r="M34" s="186"/>
    </row>
    <row r="35" spans="1:13" ht="14.25" customHeight="1">
      <c r="A35" s="443" t="s">
        <v>380</v>
      </c>
      <c r="B35" s="443"/>
      <c r="C35" s="443"/>
      <c r="D35" s="443"/>
      <c r="E35" s="443"/>
      <c r="F35" s="443"/>
      <c r="G35" s="444" t="s">
        <v>380</v>
      </c>
      <c r="H35" s="444"/>
      <c r="I35" s="444"/>
      <c r="J35" s="444"/>
      <c r="K35" s="444"/>
      <c r="L35" s="444"/>
      <c r="M35" s="444"/>
    </row>
    <row r="36" spans="1:12" ht="9" customHeight="1">
      <c r="A36" s="7" t="s">
        <v>7</v>
      </c>
      <c r="B36" s="106" t="s">
        <v>204</v>
      </c>
      <c r="C36" s="106"/>
      <c r="D36" s="12"/>
      <c r="E36" s="12"/>
      <c r="F36" s="12"/>
      <c r="G36" s="12"/>
      <c r="H36" s="12"/>
      <c r="I36" s="12"/>
      <c r="J36" s="12"/>
      <c r="K36" s="12"/>
      <c r="L36" s="12"/>
    </row>
    <row r="37" spans="1:13" ht="9.75" customHeight="1">
      <c r="A37" s="7">
        <v>65</v>
      </c>
      <c r="B37" s="3" t="s">
        <v>103</v>
      </c>
      <c r="C37" s="3"/>
      <c r="D37" s="11">
        <v>25951699</v>
      </c>
      <c r="E37" s="12">
        <v>12891776</v>
      </c>
      <c r="F37" s="12">
        <v>12331222</v>
      </c>
      <c r="G37" s="12">
        <v>421449</v>
      </c>
      <c r="H37" s="12">
        <v>765287</v>
      </c>
      <c r="I37" s="12">
        <v>638528</v>
      </c>
      <c r="J37" s="12" t="s">
        <v>309</v>
      </c>
      <c r="K37" s="12">
        <v>868676</v>
      </c>
      <c r="L37" s="12">
        <v>15000</v>
      </c>
      <c r="M37" s="186">
        <v>65</v>
      </c>
    </row>
    <row r="38" spans="1:13" ht="9.75" customHeight="1">
      <c r="A38" s="7">
        <v>66</v>
      </c>
      <c r="B38" s="3" t="s">
        <v>104</v>
      </c>
      <c r="C38" s="3"/>
      <c r="D38" s="11">
        <v>27288207</v>
      </c>
      <c r="E38" s="12">
        <v>13133991</v>
      </c>
      <c r="F38" s="12">
        <v>14154216</v>
      </c>
      <c r="G38" s="12">
        <v>690945</v>
      </c>
      <c r="H38" s="12">
        <v>1387868</v>
      </c>
      <c r="I38" s="12">
        <v>355575</v>
      </c>
      <c r="J38" s="12" t="s">
        <v>309</v>
      </c>
      <c r="K38" s="12">
        <v>528477</v>
      </c>
      <c r="L38" s="12">
        <v>46089</v>
      </c>
      <c r="M38" s="186">
        <v>66</v>
      </c>
    </row>
    <row r="39" spans="1:13" ht="9.75" customHeight="1">
      <c r="A39" s="7">
        <v>67</v>
      </c>
      <c r="B39" s="3" t="s">
        <v>105</v>
      </c>
      <c r="C39" s="3"/>
      <c r="D39" s="11">
        <v>16215448</v>
      </c>
      <c r="E39" s="12">
        <v>7867180</v>
      </c>
      <c r="F39" s="12">
        <v>8348268</v>
      </c>
      <c r="G39" s="12">
        <v>425738</v>
      </c>
      <c r="H39" s="12">
        <v>2124593</v>
      </c>
      <c r="I39" s="12">
        <v>427996</v>
      </c>
      <c r="J39" s="12" t="s">
        <v>309</v>
      </c>
      <c r="K39" s="12">
        <v>273094</v>
      </c>
      <c r="L39" s="12" t="s">
        <v>309</v>
      </c>
      <c r="M39" s="186">
        <v>67</v>
      </c>
    </row>
    <row r="40" spans="1:13" ht="9.75" customHeight="1">
      <c r="A40" s="7">
        <v>68</v>
      </c>
      <c r="B40" s="3" t="s">
        <v>106</v>
      </c>
      <c r="C40" s="3"/>
      <c r="D40" s="11">
        <v>19514882</v>
      </c>
      <c r="E40" s="12">
        <v>11903673</v>
      </c>
      <c r="F40" s="12">
        <v>6450834</v>
      </c>
      <c r="G40" s="12">
        <v>167360</v>
      </c>
      <c r="H40" s="12">
        <v>442784</v>
      </c>
      <c r="I40" s="12">
        <v>495506</v>
      </c>
      <c r="J40" s="12" t="s">
        <v>309</v>
      </c>
      <c r="K40" s="12">
        <v>917748</v>
      </c>
      <c r="L40" s="12" t="s">
        <v>309</v>
      </c>
      <c r="M40" s="186">
        <v>68</v>
      </c>
    </row>
    <row r="41" spans="1:13" ht="9.75" customHeight="1">
      <c r="A41" s="7">
        <v>69</v>
      </c>
      <c r="B41" s="14" t="s">
        <v>4</v>
      </c>
      <c r="C41" s="14"/>
      <c r="D41" s="16">
        <f>SUM(D37:D40)</f>
        <v>88970236</v>
      </c>
      <c r="E41" s="17">
        <f>SUM(E37:E40)</f>
        <v>45796620</v>
      </c>
      <c r="F41" s="17">
        <f aca="true" t="shared" si="3" ref="F41:L41">SUM(F37:F40)</f>
        <v>41284540</v>
      </c>
      <c r="G41" s="17">
        <f t="shared" si="3"/>
        <v>1705492</v>
      </c>
      <c r="H41" s="17">
        <f t="shared" si="3"/>
        <v>4720532</v>
      </c>
      <c r="I41" s="17">
        <f t="shared" si="3"/>
        <v>1917605</v>
      </c>
      <c r="J41" s="17" t="s">
        <v>342</v>
      </c>
      <c r="K41" s="17">
        <f t="shared" si="3"/>
        <v>2587995</v>
      </c>
      <c r="L41" s="17">
        <f t="shared" si="3"/>
        <v>61089</v>
      </c>
      <c r="M41" s="186">
        <v>69</v>
      </c>
    </row>
    <row r="42" spans="1:13" ht="6.75" customHeight="1">
      <c r="A42" s="7"/>
      <c r="B42" s="3"/>
      <c r="C42" s="3"/>
      <c r="D42" s="11"/>
      <c r="E42" s="12"/>
      <c r="F42" s="12"/>
      <c r="G42" s="12"/>
      <c r="H42" s="12"/>
      <c r="I42" s="12"/>
      <c r="J42" s="12"/>
      <c r="K42" s="12"/>
      <c r="L42" s="12"/>
      <c r="M42" s="186"/>
    </row>
    <row r="43" spans="1:13" ht="9.75" customHeight="1">
      <c r="A43" s="7" t="s">
        <v>7</v>
      </c>
      <c r="B43" s="106" t="s">
        <v>203</v>
      </c>
      <c r="C43" s="106"/>
      <c r="D43" s="11"/>
      <c r="E43" s="12"/>
      <c r="F43" s="12"/>
      <c r="G43" s="12"/>
      <c r="H43" s="12"/>
      <c r="I43" s="12"/>
      <c r="J43" s="12"/>
      <c r="K43" s="12"/>
      <c r="L43" s="12"/>
      <c r="M43" s="186" t="s">
        <v>7</v>
      </c>
    </row>
    <row r="44" spans="1:13" ht="9.75" customHeight="1">
      <c r="A44" s="7">
        <v>70</v>
      </c>
      <c r="B44" s="3" t="s">
        <v>103</v>
      </c>
      <c r="C44" s="3"/>
      <c r="D44" s="11">
        <v>58959048</v>
      </c>
      <c r="E44" s="12">
        <v>13263835</v>
      </c>
      <c r="F44" s="12">
        <v>45695213</v>
      </c>
      <c r="G44" s="12">
        <v>119218</v>
      </c>
      <c r="H44" s="12">
        <v>1280820</v>
      </c>
      <c r="I44" s="12">
        <v>269013</v>
      </c>
      <c r="J44" s="12" t="s">
        <v>309</v>
      </c>
      <c r="K44" s="12">
        <v>384251</v>
      </c>
      <c r="L44" s="12">
        <v>29113</v>
      </c>
      <c r="M44" s="186">
        <v>70</v>
      </c>
    </row>
    <row r="45" spans="1:13" ht="9.75" customHeight="1">
      <c r="A45" s="7">
        <v>71</v>
      </c>
      <c r="B45" s="3" t="s">
        <v>104</v>
      </c>
      <c r="C45" s="3"/>
      <c r="D45" s="11">
        <v>31245853</v>
      </c>
      <c r="E45" s="12">
        <v>8960273</v>
      </c>
      <c r="F45" s="12">
        <v>22285580</v>
      </c>
      <c r="G45" s="12">
        <v>195770</v>
      </c>
      <c r="H45" s="12">
        <v>527792</v>
      </c>
      <c r="I45" s="12">
        <v>546858</v>
      </c>
      <c r="J45" s="12" t="s">
        <v>309</v>
      </c>
      <c r="K45" s="12">
        <v>199472</v>
      </c>
      <c r="L45" s="12" t="s">
        <v>309</v>
      </c>
      <c r="M45" s="186">
        <v>71</v>
      </c>
    </row>
    <row r="46" spans="1:13" ht="9.75" customHeight="1">
      <c r="A46" s="7">
        <v>72</v>
      </c>
      <c r="B46" s="3" t="s">
        <v>105</v>
      </c>
      <c r="C46" s="3"/>
      <c r="D46" s="11">
        <v>29238694</v>
      </c>
      <c r="E46" s="12">
        <v>8385463</v>
      </c>
      <c r="F46" s="12">
        <v>20624044</v>
      </c>
      <c r="G46" s="12">
        <v>148903</v>
      </c>
      <c r="H46" s="12">
        <v>1450976</v>
      </c>
      <c r="I46" s="12">
        <v>141351</v>
      </c>
      <c r="J46" s="12">
        <v>30400</v>
      </c>
      <c r="K46" s="12">
        <v>493566</v>
      </c>
      <c r="L46" s="12">
        <v>121484</v>
      </c>
      <c r="M46" s="186">
        <v>72</v>
      </c>
    </row>
    <row r="47" spans="1:13" ht="9.75" customHeight="1">
      <c r="A47" s="7">
        <v>73</v>
      </c>
      <c r="B47" s="3" t="s">
        <v>107</v>
      </c>
      <c r="C47" s="3"/>
      <c r="D47" s="11">
        <v>37179167</v>
      </c>
      <c r="E47" s="12">
        <v>13693429</v>
      </c>
      <c r="F47" s="12">
        <v>23485738</v>
      </c>
      <c r="G47" s="12">
        <v>450229</v>
      </c>
      <c r="H47" s="12">
        <v>553287</v>
      </c>
      <c r="I47" s="12">
        <v>405675</v>
      </c>
      <c r="J47" s="12" t="s">
        <v>309</v>
      </c>
      <c r="K47" s="12">
        <v>522290</v>
      </c>
      <c r="L47" s="12">
        <v>351498</v>
      </c>
      <c r="M47" s="186">
        <v>73</v>
      </c>
    </row>
    <row r="48" spans="1:13" ht="9.75" customHeight="1">
      <c r="A48" s="7">
        <v>74</v>
      </c>
      <c r="B48" s="3" t="s">
        <v>108</v>
      </c>
      <c r="C48" s="3"/>
      <c r="D48" s="11">
        <v>25043176</v>
      </c>
      <c r="E48" s="12">
        <v>8834957</v>
      </c>
      <c r="F48" s="12">
        <v>15318853</v>
      </c>
      <c r="G48" s="12">
        <v>219006</v>
      </c>
      <c r="H48" s="12">
        <v>1811311</v>
      </c>
      <c r="I48" s="12" t="s">
        <v>309</v>
      </c>
      <c r="J48" s="12" t="s">
        <v>309</v>
      </c>
      <c r="K48" s="12">
        <v>421846</v>
      </c>
      <c r="L48" s="12" t="s">
        <v>309</v>
      </c>
      <c r="M48" s="186">
        <v>74</v>
      </c>
    </row>
    <row r="49" spans="1:13" ht="9.75" customHeight="1">
      <c r="A49" s="7">
        <v>75</v>
      </c>
      <c r="B49" s="3" t="s">
        <v>109</v>
      </c>
      <c r="C49" s="3"/>
      <c r="D49" s="11">
        <v>19916955</v>
      </c>
      <c r="E49" s="12">
        <v>3565198</v>
      </c>
      <c r="F49" s="12">
        <v>15636964</v>
      </c>
      <c r="G49" s="12">
        <v>98087</v>
      </c>
      <c r="H49" s="12">
        <v>894078</v>
      </c>
      <c r="I49" s="12">
        <v>52156</v>
      </c>
      <c r="J49" s="12" t="s">
        <v>309</v>
      </c>
      <c r="K49" s="12">
        <v>148549</v>
      </c>
      <c r="L49" s="12" t="s">
        <v>309</v>
      </c>
      <c r="M49" s="186">
        <v>75</v>
      </c>
    </row>
    <row r="50" spans="1:13" ht="9.75" customHeight="1">
      <c r="A50" s="7">
        <v>76</v>
      </c>
      <c r="B50" s="3" t="s">
        <v>110</v>
      </c>
      <c r="C50" s="3"/>
      <c r="D50" s="11">
        <v>27137809</v>
      </c>
      <c r="E50" s="12">
        <v>8937273</v>
      </c>
      <c r="F50" s="12">
        <v>17055709</v>
      </c>
      <c r="G50" s="12">
        <v>9350</v>
      </c>
      <c r="H50" s="12">
        <v>735083</v>
      </c>
      <c r="I50" s="12" t="s">
        <v>309</v>
      </c>
      <c r="J50" s="12">
        <v>790162</v>
      </c>
      <c r="K50" s="12">
        <v>332186</v>
      </c>
      <c r="L50" s="12">
        <v>16391</v>
      </c>
      <c r="M50" s="186">
        <v>76</v>
      </c>
    </row>
    <row r="51" spans="1:13" ht="9.75" customHeight="1">
      <c r="A51" s="7">
        <v>77</v>
      </c>
      <c r="B51" s="3" t="s">
        <v>111</v>
      </c>
      <c r="C51" s="3"/>
      <c r="D51" s="11">
        <v>20788715</v>
      </c>
      <c r="E51" s="12">
        <v>5459414</v>
      </c>
      <c r="F51" s="12">
        <v>14791553</v>
      </c>
      <c r="G51" s="12">
        <v>86452</v>
      </c>
      <c r="H51" s="12">
        <v>596687</v>
      </c>
      <c r="I51" s="12">
        <v>265</v>
      </c>
      <c r="J51" s="12">
        <v>833479</v>
      </c>
      <c r="K51" s="12">
        <v>473663</v>
      </c>
      <c r="L51" s="12" t="s">
        <v>309</v>
      </c>
      <c r="M51" s="186">
        <v>77</v>
      </c>
    </row>
    <row r="52" spans="1:13" ht="9.75" customHeight="1">
      <c r="A52" s="7">
        <v>78</v>
      </c>
      <c r="B52" s="3" t="s">
        <v>112</v>
      </c>
      <c r="C52" s="3"/>
      <c r="D52" s="11">
        <v>29922458</v>
      </c>
      <c r="E52" s="12">
        <v>9520015</v>
      </c>
      <c r="F52" s="12">
        <v>19587931</v>
      </c>
      <c r="G52" s="12">
        <v>75265</v>
      </c>
      <c r="H52" s="12">
        <v>994204</v>
      </c>
      <c r="I52" s="12">
        <v>52234</v>
      </c>
      <c r="J52" s="12">
        <v>74085</v>
      </c>
      <c r="K52" s="12">
        <v>436928</v>
      </c>
      <c r="L52" s="12">
        <v>89440</v>
      </c>
      <c r="M52" s="186">
        <v>78</v>
      </c>
    </row>
    <row r="53" spans="1:13" ht="9.75" customHeight="1">
      <c r="A53" s="7">
        <v>79</v>
      </c>
      <c r="B53" s="14" t="s">
        <v>4</v>
      </c>
      <c r="C53" s="14"/>
      <c r="D53" s="16">
        <f>SUM(D44:D52)</f>
        <v>279431875</v>
      </c>
      <c r="E53" s="17">
        <f>SUM(E44:E52)</f>
        <v>80619857</v>
      </c>
      <c r="F53" s="17">
        <f aca="true" t="shared" si="4" ref="F53:L53">SUM(F44:F52)</f>
        <v>194481585</v>
      </c>
      <c r="G53" s="17">
        <f t="shared" si="4"/>
        <v>1402280</v>
      </c>
      <c r="H53" s="17">
        <f t="shared" si="4"/>
        <v>8844238</v>
      </c>
      <c r="I53" s="17">
        <f t="shared" si="4"/>
        <v>1467552</v>
      </c>
      <c r="J53" s="17">
        <f t="shared" si="4"/>
        <v>1728126</v>
      </c>
      <c r="K53" s="17">
        <f t="shared" si="4"/>
        <v>3412751</v>
      </c>
      <c r="L53" s="17">
        <f t="shared" si="4"/>
        <v>607926</v>
      </c>
      <c r="M53" s="186">
        <v>79</v>
      </c>
    </row>
    <row r="54" spans="1:13" ht="9.75" customHeight="1">
      <c r="A54" s="7">
        <v>80</v>
      </c>
      <c r="B54" s="20" t="s">
        <v>102</v>
      </c>
      <c r="C54" s="20"/>
      <c r="D54" s="16">
        <f>D41+D53</f>
        <v>368402111</v>
      </c>
      <c r="E54" s="17">
        <f>E41+E53</f>
        <v>126416477</v>
      </c>
      <c r="F54" s="17">
        <f aca="true" t="shared" si="5" ref="F54:L54">F41+F53</f>
        <v>235766125</v>
      </c>
      <c r="G54" s="17">
        <f t="shared" si="5"/>
        <v>3107772</v>
      </c>
      <c r="H54" s="17">
        <f t="shared" si="5"/>
        <v>13564770</v>
      </c>
      <c r="I54" s="17">
        <f t="shared" si="5"/>
        <v>3385157</v>
      </c>
      <c r="J54" s="17">
        <f>J53</f>
        <v>1728126</v>
      </c>
      <c r="K54" s="17">
        <f t="shared" si="5"/>
        <v>6000746</v>
      </c>
      <c r="L54" s="17">
        <f t="shared" si="5"/>
        <v>669015</v>
      </c>
      <c r="M54" s="186">
        <v>80</v>
      </c>
    </row>
    <row r="55" spans="1:13" ht="4.5" customHeight="1">
      <c r="A55" s="7"/>
      <c r="B55" s="20"/>
      <c r="C55" s="20"/>
      <c r="D55" s="17"/>
      <c r="E55" s="17"/>
      <c r="F55" s="17"/>
      <c r="G55" s="17"/>
      <c r="H55" s="17"/>
      <c r="I55" s="17"/>
      <c r="J55" s="17"/>
      <c r="K55" s="17"/>
      <c r="L55" s="17"/>
      <c r="M55" s="186"/>
    </row>
    <row r="56" spans="1:13" ht="13.5" customHeight="1">
      <c r="A56" s="443" t="s">
        <v>381</v>
      </c>
      <c r="B56" s="443"/>
      <c r="C56" s="443"/>
      <c r="D56" s="443"/>
      <c r="E56" s="443"/>
      <c r="F56" s="443"/>
      <c r="G56" s="444" t="s">
        <v>381</v>
      </c>
      <c r="H56" s="444"/>
      <c r="I56" s="444"/>
      <c r="J56" s="444"/>
      <c r="K56" s="444"/>
      <c r="L56" s="444"/>
      <c r="M56" s="444"/>
    </row>
    <row r="57" spans="1:12" ht="9" customHeight="1">
      <c r="A57" s="7" t="s">
        <v>7</v>
      </c>
      <c r="B57" s="106" t="s">
        <v>8</v>
      </c>
      <c r="C57" s="106"/>
      <c r="D57" s="16"/>
      <c r="E57" s="17"/>
      <c r="F57" s="17"/>
      <c r="G57" s="17"/>
      <c r="H57" s="17"/>
      <c r="I57" s="17"/>
      <c r="J57" s="17"/>
      <c r="K57" s="17"/>
      <c r="L57" s="17"/>
    </row>
    <row r="58" spans="1:13" s="118" customFormat="1" ht="9.75" customHeight="1">
      <c r="A58" s="7">
        <v>81</v>
      </c>
      <c r="B58" s="117" t="s">
        <v>114</v>
      </c>
      <c r="C58" s="117"/>
      <c r="D58" s="164">
        <v>20943206</v>
      </c>
      <c r="E58" s="165">
        <v>10572473</v>
      </c>
      <c r="F58" s="165">
        <v>10232314</v>
      </c>
      <c r="G58" s="165">
        <v>859341</v>
      </c>
      <c r="H58" s="165">
        <v>1085480</v>
      </c>
      <c r="I58" s="165">
        <v>102652</v>
      </c>
      <c r="J58" s="165" t="s">
        <v>309</v>
      </c>
      <c r="K58" s="165">
        <v>343773</v>
      </c>
      <c r="L58" s="165" t="s">
        <v>309</v>
      </c>
      <c r="M58" s="186">
        <v>81</v>
      </c>
    </row>
    <row r="59" spans="1:13" s="6" customFormat="1" ht="12" customHeight="1">
      <c r="A59" s="7">
        <v>82</v>
      </c>
      <c r="B59" s="3" t="s">
        <v>115</v>
      </c>
      <c r="C59" s="3"/>
      <c r="D59" s="164">
        <v>64147839</v>
      </c>
      <c r="E59" s="165">
        <v>29851209</v>
      </c>
      <c r="F59" s="165">
        <v>34296630</v>
      </c>
      <c r="G59" s="165">
        <v>1889725</v>
      </c>
      <c r="H59" s="165">
        <v>2110398</v>
      </c>
      <c r="I59" s="165">
        <v>943598</v>
      </c>
      <c r="J59" s="165" t="s">
        <v>309</v>
      </c>
      <c r="K59" s="165">
        <v>1337839</v>
      </c>
      <c r="L59" s="165">
        <v>436679</v>
      </c>
      <c r="M59" s="186">
        <v>82</v>
      </c>
    </row>
    <row r="60" spans="1:13" ht="9.75" customHeight="1">
      <c r="A60" s="7">
        <v>83</v>
      </c>
      <c r="B60" s="3" t="s">
        <v>116</v>
      </c>
      <c r="C60" s="3"/>
      <c r="D60" s="164">
        <v>80555381</v>
      </c>
      <c r="E60" s="165">
        <v>23991210</v>
      </c>
      <c r="F60" s="165">
        <v>53308502</v>
      </c>
      <c r="G60" s="165">
        <v>553690</v>
      </c>
      <c r="H60" s="165">
        <v>1998394</v>
      </c>
      <c r="I60" s="165">
        <v>1394608</v>
      </c>
      <c r="J60" s="165" t="s">
        <v>309</v>
      </c>
      <c r="K60" s="165">
        <v>1022869</v>
      </c>
      <c r="L60" s="165" t="s">
        <v>309</v>
      </c>
      <c r="M60" s="186">
        <v>83</v>
      </c>
    </row>
    <row r="61" spans="1:13" ht="9.75" customHeight="1">
      <c r="A61" s="7">
        <v>84</v>
      </c>
      <c r="B61" s="3" t="s">
        <v>117</v>
      </c>
      <c r="C61" s="3"/>
      <c r="D61" s="164">
        <v>369611314</v>
      </c>
      <c r="E61" s="12">
        <v>102052755</v>
      </c>
      <c r="F61" s="12">
        <v>267558559</v>
      </c>
      <c r="G61" s="12">
        <v>2150587</v>
      </c>
      <c r="H61" s="12">
        <v>12063555</v>
      </c>
      <c r="I61" s="12">
        <v>6443297</v>
      </c>
      <c r="J61" s="12" t="s">
        <v>309</v>
      </c>
      <c r="K61" s="12">
        <v>4316918</v>
      </c>
      <c r="L61" s="12">
        <v>724600</v>
      </c>
      <c r="M61" s="186">
        <v>84</v>
      </c>
    </row>
    <row r="62" spans="1:13" ht="9.75" customHeight="1">
      <c r="A62" s="7">
        <v>85</v>
      </c>
      <c r="B62" s="3" t="s">
        <v>118</v>
      </c>
      <c r="C62" s="3"/>
      <c r="D62" s="11">
        <v>17351444</v>
      </c>
      <c r="E62" s="12">
        <v>8422644</v>
      </c>
      <c r="F62" s="12">
        <v>8928800</v>
      </c>
      <c r="G62" s="12">
        <v>173117</v>
      </c>
      <c r="H62" s="12">
        <v>910850</v>
      </c>
      <c r="I62" s="12">
        <v>165004</v>
      </c>
      <c r="J62" s="12" t="s">
        <v>309</v>
      </c>
      <c r="K62" s="12">
        <v>176418</v>
      </c>
      <c r="L62" s="12" t="s">
        <v>309</v>
      </c>
      <c r="M62" s="186">
        <v>85</v>
      </c>
    </row>
    <row r="63" spans="1:13" ht="9.75" customHeight="1">
      <c r="A63" s="7">
        <v>86</v>
      </c>
      <c r="B63" s="14" t="s">
        <v>4</v>
      </c>
      <c r="C63" s="14"/>
      <c r="D63" s="16">
        <f aca="true" t="shared" si="6" ref="D63:I63">SUM(D58:D62)</f>
        <v>552609184</v>
      </c>
      <c r="E63" s="17">
        <f t="shared" si="6"/>
        <v>174890291</v>
      </c>
      <c r="F63" s="17">
        <f t="shared" si="6"/>
        <v>374324805</v>
      </c>
      <c r="G63" s="316">
        <f t="shared" si="6"/>
        <v>5626460</v>
      </c>
      <c r="H63" s="17">
        <f t="shared" si="6"/>
        <v>18168677</v>
      </c>
      <c r="I63" s="17">
        <f t="shared" si="6"/>
        <v>9049159</v>
      </c>
      <c r="J63" s="132">
        <f>-SUM(J58,J62)</f>
        <v>0</v>
      </c>
      <c r="K63" s="17">
        <f>SUM(K58:K62)</f>
        <v>7197817</v>
      </c>
      <c r="L63" s="17">
        <f>SUM(L58:L62)</f>
        <v>1161279</v>
      </c>
      <c r="M63" s="186">
        <v>86</v>
      </c>
    </row>
    <row r="64" spans="1:13" ht="9.75" customHeight="1">
      <c r="A64" s="7" t="s">
        <v>7</v>
      </c>
      <c r="B64" s="106" t="s">
        <v>23</v>
      </c>
      <c r="C64" s="106"/>
      <c r="D64" s="16"/>
      <c r="E64" s="24"/>
      <c r="F64" s="24"/>
      <c r="G64" s="24"/>
      <c r="H64" s="13"/>
      <c r="I64" s="24"/>
      <c r="J64" s="24"/>
      <c r="K64" s="24"/>
      <c r="L64" s="24"/>
      <c r="M64" s="186" t="s">
        <v>7</v>
      </c>
    </row>
    <row r="65" spans="1:13" ht="9.75" customHeight="1">
      <c r="A65" s="7">
        <v>87</v>
      </c>
      <c r="B65" s="3" t="s">
        <v>114</v>
      </c>
      <c r="C65" s="3"/>
      <c r="D65" s="30">
        <v>68905359</v>
      </c>
      <c r="E65" s="12">
        <v>13018357</v>
      </c>
      <c r="F65" s="12">
        <v>54204729</v>
      </c>
      <c r="G65" s="12">
        <v>197194</v>
      </c>
      <c r="H65" s="12">
        <v>1427164</v>
      </c>
      <c r="I65" s="12" t="s">
        <v>309</v>
      </c>
      <c r="J65" s="12">
        <v>112533</v>
      </c>
      <c r="K65" s="12">
        <v>428423</v>
      </c>
      <c r="L65" s="12">
        <v>111438</v>
      </c>
      <c r="M65" s="186">
        <v>87</v>
      </c>
    </row>
    <row r="66" spans="1:13" ht="9.75" customHeight="1">
      <c r="A66" s="7">
        <v>88</v>
      </c>
      <c r="B66" s="3" t="s">
        <v>119</v>
      </c>
      <c r="C66" s="3"/>
      <c r="D66" s="30">
        <v>70969432</v>
      </c>
      <c r="E66" s="12">
        <v>17587910</v>
      </c>
      <c r="F66" s="12">
        <v>51247027</v>
      </c>
      <c r="G66" s="12">
        <v>549420</v>
      </c>
      <c r="H66" s="12">
        <v>2506793</v>
      </c>
      <c r="I66" s="12">
        <v>201315</v>
      </c>
      <c r="J66" s="12" t="s">
        <v>309</v>
      </c>
      <c r="K66" s="12">
        <v>472231</v>
      </c>
      <c r="L66" s="12" t="s">
        <v>309</v>
      </c>
      <c r="M66" s="186">
        <v>88</v>
      </c>
    </row>
    <row r="67" spans="1:13" ht="9.75" customHeight="1">
      <c r="A67" s="7">
        <v>89</v>
      </c>
      <c r="B67" s="3" t="s">
        <v>116</v>
      </c>
      <c r="C67" s="3"/>
      <c r="D67" s="11">
        <v>49055153</v>
      </c>
      <c r="E67" s="12">
        <v>12365586</v>
      </c>
      <c r="F67" s="12">
        <v>36689567</v>
      </c>
      <c r="G67" s="12">
        <v>266605</v>
      </c>
      <c r="H67" s="12">
        <v>3637183</v>
      </c>
      <c r="I67" s="12" t="s">
        <v>309</v>
      </c>
      <c r="J67" s="12" t="s">
        <v>309</v>
      </c>
      <c r="K67" s="12">
        <v>293675</v>
      </c>
      <c r="L67" s="12">
        <v>46400</v>
      </c>
      <c r="M67" s="186">
        <v>89</v>
      </c>
    </row>
    <row r="68" spans="1:13" ht="9.75" customHeight="1">
      <c r="A68" s="7">
        <v>90</v>
      </c>
      <c r="B68" s="3" t="s">
        <v>120</v>
      </c>
      <c r="C68" s="3"/>
      <c r="D68" s="11">
        <v>73988525</v>
      </c>
      <c r="E68" s="12">
        <v>15925526</v>
      </c>
      <c r="F68" s="12">
        <v>57336611</v>
      </c>
      <c r="G68" s="12">
        <v>396962</v>
      </c>
      <c r="H68" s="12">
        <v>1494075</v>
      </c>
      <c r="I68" s="12">
        <v>198809</v>
      </c>
      <c r="J68" s="12">
        <v>43274</v>
      </c>
      <c r="K68" s="12">
        <v>624029</v>
      </c>
      <c r="L68" s="12" t="s">
        <v>309</v>
      </c>
      <c r="M68" s="186">
        <v>90</v>
      </c>
    </row>
    <row r="69" spans="1:13" ht="9.75" customHeight="1">
      <c r="A69" s="7">
        <v>91</v>
      </c>
      <c r="B69" s="3" t="s">
        <v>121</v>
      </c>
      <c r="C69" s="3"/>
      <c r="D69" s="11">
        <v>44581923</v>
      </c>
      <c r="E69" s="12">
        <v>8703884</v>
      </c>
      <c r="F69" s="12">
        <v>34700430</v>
      </c>
      <c r="G69" s="12">
        <v>20740</v>
      </c>
      <c r="H69" s="12">
        <v>1453010</v>
      </c>
      <c r="I69" s="12">
        <v>76708</v>
      </c>
      <c r="J69" s="12" t="s">
        <v>309</v>
      </c>
      <c r="K69" s="12">
        <v>124392</v>
      </c>
      <c r="L69" s="12" t="s">
        <v>309</v>
      </c>
      <c r="M69" s="186">
        <v>91</v>
      </c>
    </row>
    <row r="70" spans="1:13" ht="9.75" customHeight="1">
      <c r="A70" s="7">
        <v>92</v>
      </c>
      <c r="B70" s="3" t="s">
        <v>122</v>
      </c>
      <c r="C70" s="3"/>
      <c r="D70" s="11">
        <v>44148922</v>
      </c>
      <c r="E70" s="12">
        <v>10988802</v>
      </c>
      <c r="F70" s="12">
        <v>32410680</v>
      </c>
      <c r="G70" s="12">
        <v>25447</v>
      </c>
      <c r="H70" s="12">
        <v>1954929</v>
      </c>
      <c r="I70" s="12">
        <v>121551</v>
      </c>
      <c r="J70" s="12">
        <v>3144</v>
      </c>
      <c r="K70" s="12">
        <v>219727</v>
      </c>
      <c r="L70" s="12">
        <v>35664</v>
      </c>
      <c r="M70" s="186">
        <v>92</v>
      </c>
    </row>
    <row r="71" spans="1:13" ht="9.75" customHeight="1">
      <c r="A71" s="7">
        <v>93</v>
      </c>
      <c r="B71" s="3" t="s">
        <v>123</v>
      </c>
      <c r="C71" s="3"/>
      <c r="D71" s="11">
        <v>38456175</v>
      </c>
      <c r="E71" s="12">
        <v>9850453</v>
      </c>
      <c r="F71" s="12">
        <v>27462020</v>
      </c>
      <c r="G71" s="12">
        <v>80824</v>
      </c>
      <c r="H71" s="12">
        <v>641688</v>
      </c>
      <c r="I71" s="12">
        <v>416169</v>
      </c>
      <c r="J71" s="12">
        <v>56500</v>
      </c>
      <c r="K71" s="12">
        <v>194725</v>
      </c>
      <c r="L71" s="12" t="s">
        <v>309</v>
      </c>
      <c r="M71" s="186">
        <v>93</v>
      </c>
    </row>
    <row r="72" spans="1:13" ht="9.75" customHeight="1">
      <c r="A72" s="7">
        <v>94</v>
      </c>
      <c r="B72" s="14" t="s">
        <v>4</v>
      </c>
      <c r="C72" s="14"/>
      <c r="D72" s="16">
        <f>SUM(D65:D71)</f>
        <v>390105489</v>
      </c>
      <c r="E72" s="17">
        <f>SUM(E65:E71)</f>
        <v>88440518</v>
      </c>
      <c r="F72" s="17">
        <f aca="true" t="shared" si="7" ref="F72:L72">SUM(F65:F71)</f>
        <v>294051064</v>
      </c>
      <c r="G72" s="17">
        <f t="shared" si="7"/>
        <v>1537192</v>
      </c>
      <c r="H72" s="17">
        <f t="shared" si="7"/>
        <v>13114842</v>
      </c>
      <c r="I72" s="17">
        <f t="shared" si="7"/>
        <v>1014552</v>
      </c>
      <c r="J72" s="17">
        <f t="shared" si="7"/>
        <v>215451</v>
      </c>
      <c r="K72" s="17">
        <f t="shared" si="7"/>
        <v>2357202</v>
      </c>
      <c r="L72" s="17">
        <f t="shared" si="7"/>
        <v>193502</v>
      </c>
      <c r="M72" s="186">
        <v>94</v>
      </c>
    </row>
    <row r="73" spans="1:13" ht="9.75" customHeight="1">
      <c r="A73" s="7">
        <v>95</v>
      </c>
      <c r="B73" s="20" t="s">
        <v>113</v>
      </c>
      <c r="C73" s="20"/>
      <c r="D73" s="16">
        <f aca="true" t="shared" si="8" ref="D73:L73">D63+D72</f>
        <v>942714673</v>
      </c>
      <c r="E73" s="17">
        <f t="shared" si="8"/>
        <v>263330809</v>
      </c>
      <c r="F73" s="17">
        <f t="shared" si="8"/>
        <v>668375869</v>
      </c>
      <c r="G73" s="17">
        <f t="shared" si="8"/>
        <v>7163652</v>
      </c>
      <c r="H73" s="17">
        <f t="shared" si="8"/>
        <v>31283519</v>
      </c>
      <c r="I73" s="17">
        <f t="shared" si="8"/>
        <v>10063711</v>
      </c>
      <c r="J73" s="17">
        <f>SUM(J72,J62)</f>
        <v>215451</v>
      </c>
      <c r="K73" s="17">
        <f t="shared" si="8"/>
        <v>9555019</v>
      </c>
      <c r="L73" s="17">
        <f t="shared" si="8"/>
        <v>1354781</v>
      </c>
      <c r="M73" s="186">
        <v>95</v>
      </c>
    </row>
    <row r="74" spans="1:13" ht="7.5" customHeight="1">
      <c r="A74" s="198" t="s">
        <v>33</v>
      </c>
      <c r="D74" s="16"/>
      <c r="E74" s="17"/>
      <c r="F74" s="17"/>
      <c r="G74" s="17"/>
      <c r="H74" s="17"/>
      <c r="I74" s="17"/>
      <c r="J74" s="17"/>
      <c r="K74" s="17"/>
      <c r="L74" s="17"/>
      <c r="M74" s="12"/>
    </row>
    <row r="75" spans="1:13" s="52" customFormat="1" ht="9" customHeight="1">
      <c r="A75" s="208" t="s">
        <v>356</v>
      </c>
      <c r="B75" s="148"/>
      <c r="C75" s="148"/>
      <c r="D75" s="148"/>
      <c r="E75" s="148"/>
      <c r="F75" s="148"/>
      <c r="G75" s="148"/>
      <c r="H75" s="148"/>
      <c r="I75" s="148"/>
      <c r="J75" s="148"/>
      <c r="K75" s="148"/>
      <c r="L75" s="148"/>
      <c r="M75" s="187" t="s">
        <v>7</v>
      </c>
    </row>
    <row r="76" spans="1:13" s="52" customFormat="1" ht="9" customHeight="1">
      <c r="A76" s="359" t="s">
        <v>357</v>
      </c>
      <c r="B76" s="359"/>
      <c r="C76" s="359"/>
      <c r="D76" s="359"/>
      <c r="E76" s="359"/>
      <c r="F76" s="359"/>
      <c r="G76" s="359"/>
      <c r="H76" s="359"/>
      <c r="I76" s="359"/>
      <c r="J76" s="359"/>
      <c r="K76" s="359"/>
      <c r="L76" s="359"/>
      <c r="M76" s="187"/>
    </row>
    <row r="77" spans="1:13" s="52" customFormat="1" ht="9">
      <c r="A77" s="405" t="s">
        <v>135</v>
      </c>
      <c r="B77" s="405"/>
      <c r="C77" s="405"/>
      <c r="D77" s="405"/>
      <c r="E77" s="405"/>
      <c r="F77" s="405"/>
      <c r="M77" s="226"/>
    </row>
  </sheetData>
  <sheetProtection/>
  <mergeCells count="28">
    <mergeCell ref="K2:L2"/>
    <mergeCell ref="E7:F12"/>
    <mergeCell ref="F13:F15"/>
    <mergeCell ref="H13:H15"/>
    <mergeCell ref="A1:F1"/>
    <mergeCell ref="G1:M1"/>
    <mergeCell ref="G4:H4"/>
    <mergeCell ref="E2:F2"/>
    <mergeCell ref="G2:H2"/>
    <mergeCell ref="B4:F4"/>
    <mergeCell ref="A35:F35"/>
    <mergeCell ref="G17:L17"/>
    <mergeCell ref="G7:L8"/>
    <mergeCell ref="B3:F3"/>
    <mergeCell ref="G3:I3"/>
    <mergeCell ref="B6:C16"/>
    <mergeCell ref="G9:H12"/>
    <mergeCell ref="I9:J12"/>
    <mergeCell ref="A76:L76"/>
    <mergeCell ref="A77:F77"/>
    <mergeCell ref="J13:J15"/>
    <mergeCell ref="L13:L15"/>
    <mergeCell ref="D6:D15"/>
    <mergeCell ref="A17:F17"/>
    <mergeCell ref="A56:F56"/>
    <mergeCell ref="G35:M35"/>
    <mergeCell ref="G56:M56"/>
    <mergeCell ref="K9:L12"/>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dimension ref="A1:P78"/>
  <sheetViews>
    <sheetView workbookViewId="0" topLeftCell="A1">
      <selection activeCell="P1" sqref="P1"/>
    </sheetView>
  </sheetViews>
  <sheetFormatPr defaultColWidth="11.421875" defaultRowHeight="12.75"/>
  <cols>
    <col min="1" max="1" width="3.7109375" style="198" customWidth="1"/>
    <col min="2" max="2" width="30.140625" style="4" customWidth="1"/>
    <col min="3" max="3" width="0.85546875" style="4" customWidth="1"/>
    <col min="4" max="4" width="17.28125" style="0" customWidth="1"/>
    <col min="5" max="5" width="16.57421875" style="0" customWidth="1"/>
    <col min="6" max="6" width="16.7109375" style="0" customWidth="1"/>
    <col min="7" max="7" width="14.28125" style="0" customWidth="1"/>
    <col min="8" max="8" width="12.00390625" style="0" customWidth="1"/>
    <col min="9" max="10" width="16.421875" style="0" customWidth="1"/>
    <col min="11" max="11" width="18.00390625" style="0" customWidth="1"/>
    <col min="12" max="12" width="13.140625" style="0" customWidth="1"/>
    <col min="13" max="13" width="15.7109375" style="0" customWidth="1"/>
    <col min="14" max="14" width="18.00390625" style="0" customWidth="1"/>
    <col min="15" max="15" width="7.28125" style="232" customWidth="1"/>
  </cols>
  <sheetData>
    <row r="1" spans="1:15" s="4" customFormat="1" ht="12" customHeight="1">
      <c r="A1" s="60"/>
      <c r="B1" s="50"/>
      <c r="C1" s="50"/>
      <c r="D1" s="50"/>
      <c r="E1" s="383"/>
      <c r="F1" s="383"/>
      <c r="G1" s="383" t="s">
        <v>191</v>
      </c>
      <c r="H1" s="383"/>
      <c r="I1" s="384" t="s">
        <v>192</v>
      </c>
      <c r="J1" s="384"/>
      <c r="K1" s="384"/>
      <c r="L1" s="384"/>
      <c r="M1" s="62" t="s">
        <v>7</v>
      </c>
      <c r="O1" s="198"/>
    </row>
    <row r="2" spans="1:15" s="4" customFormat="1" ht="12" customHeight="1">
      <c r="A2" s="227"/>
      <c r="B2" s="383" t="s">
        <v>193</v>
      </c>
      <c r="C2" s="383"/>
      <c r="D2" s="383"/>
      <c r="E2" s="383"/>
      <c r="F2" s="383"/>
      <c r="G2" s="383"/>
      <c r="H2" s="383"/>
      <c r="I2" s="384" t="s">
        <v>194</v>
      </c>
      <c r="J2" s="384"/>
      <c r="K2" s="384"/>
      <c r="L2" s="384"/>
      <c r="M2" s="85"/>
      <c r="O2" s="198"/>
    </row>
    <row r="3" spans="1:15" s="4" customFormat="1" ht="12" customHeight="1">
      <c r="A3" s="227"/>
      <c r="B3" s="383" t="s">
        <v>397</v>
      </c>
      <c r="C3" s="383"/>
      <c r="D3" s="383"/>
      <c r="E3" s="383"/>
      <c r="F3" s="383"/>
      <c r="G3" s="383"/>
      <c r="H3" s="383"/>
      <c r="I3" s="423" t="s">
        <v>195</v>
      </c>
      <c r="J3" s="423"/>
      <c r="K3" s="85"/>
      <c r="L3" s="85"/>
      <c r="M3" s="62" t="s">
        <v>7</v>
      </c>
      <c r="O3" s="198"/>
    </row>
    <row r="4" spans="1:15" s="4" customFormat="1" ht="12" customHeight="1">
      <c r="A4" s="198"/>
      <c r="B4" s="86"/>
      <c r="C4" s="86"/>
      <c r="D4" s="86"/>
      <c r="E4" s="86"/>
      <c r="H4" s="87" t="s">
        <v>2</v>
      </c>
      <c r="I4" s="86" t="s">
        <v>3</v>
      </c>
      <c r="J4" s="86"/>
      <c r="K4" s="86"/>
      <c r="L4" s="86"/>
      <c r="M4" s="86"/>
      <c r="O4" s="198"/>
    </row>
    <row r="5" spans="1:15" ht="17.25" customHeight="1">
      <c r="A5" s="89" t="s">
        <v>7</v>
      </c>
      <c r="B5" s="409" t="s">
        <v>198</v>
      </c>
      <c r="C5" s="418"/>
      <c r="D5" s="90" t="s">
        <v>7</v>
      </c>
      <c r="E5" s="92" t="s">
        <v>7</v>
      </c>
      <c r="F5" s="92" t="s">
        <v>7</v>
      </c>
      <c r="G5" s="92" t="s">
        <v>7</v>
      </c>
      <c r="H5" s="91" t="s">
        <v>196</v>
      </c>
      <c r="I5" s="92" t="s">
        <v>197</v>
      </c>
      <c r="J5" s="92" t="s">
        <v>7</v>
      </c>
      <c r="K5" s="92" t="s">
        <v>7</v>
      </c>
      <c r="L5" s="92" t="s">
        <v>7</v>
      </c>
      <c r="M5" s="92" t="s">
        <v>7</v>
      </c>
      <c r="N5" s="89" t="s">
        <v>7</v>
      </c>
      <c r="O5" s="90" t="s">
        <v>7</v>
      </c>
    </row>
    <row r="6" spans="1:15" ht="12.75">
      <c r="A6" s="93" t="s">
        <v>7</v>
      </c>
      <c r="B6" s="411"/>
      <c r="C6" s="419"/>
      <c r="D6" s="426" t="s">
        <v>207</v>
      </c>
      <c r="E6" s="427"/>
      <c r="F6" s="427"/>
      <c r="G6" s="427"/>
      <c r="H6" s="427"/>
      <c r="I6" s="424" t="s">
        <v>197</v>
      </c>
      <c r="J6" s="424"/>
      <c r="K6" s="424"/>
      <c r="L6" s="424"/>
      <c r="M6" s="424"/>
      <c r="N6" s="445"/>
      <c r="O6" s="94" t="s">
        <v>7</v>
      </c>
    </row>
    <row r="7" spans="1:15" ht="12.75">
      <c r="A7" s="93" t="s">
        <v>7</v>
      </c>
      <c r="B7" s="411"/>
      <c r="C7" s="419"/>
      <c r="D7" s="428"/>
      <c r="E7" s="429"/>
      <c r="F7" s="429"/>
      <c r="G7" s="429"/>
      <c r="H7" s="429"/>
      <c r="I7" s="425"/>
      <c r="J7" s="425"/>
      <c r="K7" s="425"/>
      <c r="L7" s="425"/>
      <c r="M7" s="425"/>
      <c r="N7" s="446"/>
      <c r="O7" s="94" t="s">
        <v>7</v>
      </c>
    </row>
    <row r="8" spans="1:15" ht="12.75" customHeight="1">
      <c r="A8" s="93" t="s">
        <v>7</v>
      </c>
      <c r="B8" s="411"/>
      <c r="C8" s="419"/>
      <c r="D8" s="409" t="s">
        <v>277</v>
      </c>
      <c r="E8" s="410"/>
      <c r="F8" s="409" t="s">
        <v>173</v>
      </c>
      <c r="G8" s="418"/>
      <c r="H8" s="418"/>
      <c r="I8" s="418" t="s">
        <v>276</v>
      </c>
      <c r="J8" s="410"/>
      <c r="K8" s="409" t="s">
        <v>37</v>
      </c>
      <c r="L8" s="410"/>
      <c r="M8" s="409" t="s">
        <v>275</v>
      </c>
      <c r="N8" s="410"/>
      <c r="O8" s="94" t="s">
        <v>7</v>
      </c>
    </row>
    <row r="9" spans="1:15" ht="28.5" customHeight="1">
      <c r="A9" s="95" t="s">
        <v>175</v>
      </c>
      <c r="B9" s="411"/>
      <c r="C9" s="419"/>
      <c r="D9" s="411"/>
      <c r="E9" s="412"/>
      <c r="F9" s="413"/>
      <c r="G9" s="420"/>
      <c r="H9" s="420"/>
      <c r="I9" s="419"/>
      <c r="J9" s="412"/>
      <c r="K9" s="411"/>
      <c r="L9" s="412"/>
      <c r="M9" s="411"/>
      <c r="N9" s="412"/>
      <c r="O9" s="97" t="s">
        <v>175</v>
      </c>
    </row>
    <row r="10" spans="1:15" ht="12.75" customHeight="1">
      <c r="A10" s="95" t="s">
        <v>179</v>
      </c>
      <c r="B10" s="411"/>
      <c r="C10" s="419"/>
      <c r="D10" s="411"/>
      <c r="E10" s="412"/>
      <c r="F10" s="409" t="s">
        <v>314</v>
      </c>
      <c r="G10" s="410"/>
      <c r="H10" s="409" t="s">
        <v>274</v>
      </c>
      <c r="I10" s="419"/>
      <c r="J10" s="412"/>
      <c r="K10" s="411"/>
      <c r="L10" s="412"/>
      <c r="M10" s="411"/>
      <c r="N10" s="412"/>
      <c r="O10" s="97" t="s">
        <v>179</v>
      </c>
    </row>
    <row r="11" spans="1:15" ht="36" customHeight="1">
      <c r="A11" s="93" t="s">
        <v>7</v>
      </c>
      <c r="B11" s="411"/>
      <c r="C11" s="419"/>
      <c r="D11" s="411"/>
      <c r="E11" s="412"/>
      <c r="F11" s="411"/>
      <c r="G11" s="412"/>
      <c r="H11" s="411"/>
      <c r="I11" s="419"/>
      <c r="J11" s="412"/>
      <c r="K11" s="411"/>
      <c r="L11" s="412"/>
      <c r="M11" s="411"/>
      <c r="N11" s="412"/>
      <c r="O11" s="94" t="s">
        <v>7</v>
      </c>
    </row>
    <row r="12" spans="1:15" ht="18.75" customHeight="1">
      <c r="A12" s="93" t="s">
        <v>7</v>
      </c>
      <c r="B12" s="411"/>
      <c r="C12" s="419"/>
      <c r="D12" s="413"/>
      <c r="E12" s="414"/>
      <c r="F12" s="413"/>
      <c r="G12" s="414"/>
      <c r="H12" s="413"/>
      <c r="I12" s="420"/>
      <c r="J12" s="414"/>
      <c r="K12" s="413"/>
      <c r="L12" s="414"/>
      <c r="M12" s="413"/>
      <c r="N12" s="414"/>
      <c r="O12" s="94" t="s">
        <v>7</v>
      </c>
    </row>
    <row r="13" spans="1:15" ht="16.5" customHeight="1">
      <c r="A13" s="93"/>
      <c r="B13" s="411"/>
      <c r="C13" s="419"/>
      <c r="D13" s="98" t="s">
        <v>199</v>
      </c>
      <c r="E13" s="415" t="s">
        <v>256</v>
      </c>
      <c r="F13" s="98" t="s">
        <v>199</v>
      </c>
      <c r="G13" s="415" t="s">
        <v>256</v>
      </c>
      <c r="H13" s="99" t="s">
        <v>199</v>
      </c>
      <c r="I13" s="100" t="s">
        <v>199</v>
      </c>
      <c r="J13" s="415" t="s">
        <v>256</v>
      </c>
      <c r="K13" s="98" t="s">
        <v>199</v>
      </c>
      <c r="L13" s="415" t="s">
        <v>256</v>
      </c>
      <c r="M13" s="98" t="s">
        <v>199</v>
      </c>
      <c r="N13" s="415" t="s">
        <v>348</v>
      </c>
      <c r="O13" s="94" t="s">
        <v>7</v>
      </c>
    </row>
    <row r="14" spans="1:15" ht="18.75" customHeight="1">
      <c r="A14" s="93"/>
      <c r="B14" s="411"/>
      <c r="C14" s="419"/>
      <c r="D14" s="96" t="s">
        <v>200</v>
      </c>
      <c r="E14" s="416"/>
      <c r="F14" s="96" t="s">
        <v>200</v>
      </c>
      <c r="G14" s="416"/>
      <c r="H14" s="97" t="s">
        <v>200</v>
      </c>
      <c r="I14" s="95" t="s">
        <v>200</v>
      </c>
      <c r="J14" s="416"/>
      <c r="K14" s="96" t="s">
        <v>200</v>
      </c>
      <c r="L14" s="416"/>
      <c r="M14" s="96" t="s">
        <v>200</v>
      </c>
      <c r="N14" s="416"/>
      <c r="O14" s="94" t="s">
        <v>7</v>
      </c>
    </row>
    <row r="15" spans="1:15" ht="16.5" customHeight="1">
      <c r="A15" s="93" t="s">
        <v>7</v>
      </c>
      <c r="B15" s="411"/>
      <c r="C15" s="419"/>
      <c r="D15" s="96" t="s">
        <v>201</v>
      </c>
      <c r="E15" s="417"/>
      <c r="F15" s="96" t="s">
        <v>201</v>
      </c>
      <c r="G15" s="417"/>
      <c r="H15" s="134" t="s">
        <v>201</v>
      </c>
      <c r="I15" s="135" t="s">
        <v>201</v>
      </c>
      <c r="J15" s="417"/>
      <c r="K15" s="96" t="s">
        <v>201</v>
      </c>
      <c r="L15" s="417"/>
      <c r="M15" s="96" t="s">
        <v>353</v>
      </c>
      <c r="N15" s="417"/>
      <c r="O15" s="94" t="s">
        <v>7</v>
      </c>
    </row>
    <row r="16" spans="1:15" s="234" customFormat="1" ht="14.25" customHeight="1">
      <c r="A16" s="101" t="s">
        <v>7</v>
      </c>
      <c r="B16" s="421"/>
      <c r="C16" s="422"/>
      <c r="D16" s="102" t="s">
        <v>51</v>
      </c>
      <c r="E16" s="102" t="s">
        <v>52</v>
      </c>
      <c r="F16" s="102" t="s">
        <v>53</v>
      </c>
      <c r="G16" s="103" t="s">
        <v>184</v>
      </c>
      <c r="H16" s="103" t="s">
        <v>212</v>
      </c>
      <c r="I16" s="129" t="s">
        <v>213</v>
      </c>
      <c r="J16" s="102" t="s">
        <v>214</v>
      </c>
      <c r="K16" s="102" t="s">
        <v>215</v>
      </c>
      <c r="L16" s="102" t="s">
        <v>216</v>
      </c>
      <c r="M16" s="102" t="s">
        <v>217</v>
      </c>
      <c r="N16" s="102" t="s">
        <v>218</v>
      </c>
      <c r="O16" s="105" t="s">
        <v>7</v>
      </c>
    </row>
    <row r="17" spans="1:15" s="109" customFormat="1" ht="9" customHeight="1">
      <c r="A17" s="61"/>
      <c r="B17" s="61"/>
      <c r="C17" s="61"/>
      <c r="D17" s="139"/>
      <c r="E17" s="139"/>
      <c r="F17" s="139"/>
      <c r="G17" s="139"/>
      <c r="H17" s="111"/>
      <c r="I17" s="111"/>
      <c r="J17" s="111"/>
      <c r="K17" s="111"/>
      <c r="L17" s="139"/>
      <c r="M17" s="139"/>
      <c r="N17" s="139"/>
      <c r="O17" s="110"/>
    </row>
    <row r="18" spans="1:15" s="66" customFormat="1" ht="14.25" customHeight="1">
      <c r="A18" s="449" t="s">
        <v>379</v>
      </c>
      <c r="B18" s="449"/>
      <c r="C18" s="449"/>
      <c r="D18" s="449"/>
      <c r="E18" s="449"/>
      <c r="F18" s="449"/>
      <c r="G18" s="449"/>
      <c r="H18" s="449"/>
      <c r="I18" s="448" t="s">
        <v>379</v>
      </c>
      <c r="J18" s="448"/>
      <c r="K18" s="448"/>
      <c r="L18" s="448"/>
      <c r="M18" s="448"/>
      <c r="N18" s="448"/>
      <c r="O18" s="448"/>
    </row>
    <row r="19" spans="1:3" ht="9.75" customHeight="1">
      <c r="A19" s="7" t="s">
        <v>7</v>
      </c>
      <c r="B19" s="106" t="s">
        <v>204</v>
      </c>
      <c r="C19" s="106"/>
    </row>
    <row r="20" spans="1:15" ht="9.75" customHeight="1">
      <c r="A20" s="7">
        <v>52</v>
      </c>
      <c r="B20" s="3" t="s">
        <v>93</v>
      </c>
      <c r="C20" s="3"/>
      <c r="D20" s="120">
        <v>279160</v>
      </c>
      <c r="E20" s="121">
        <v>5585398</v>
      </c>
      <c r="F20" s="121">
        <v>126658</v>
      </c>
      <c r="G20" s="121">
        <v>5585398</v>
      </c>
      <c r="H20" s="121">
        <v>152502</v>
      </c>
      <c r="I20" s="121">
        <v>7036363</v>
      </c>
      <c r="J20" s="166" t="s">
        <v>309</v>
      </c>
      <c r="K20" s="166">
        <v>11219</v>
      </c>
      <c r="L20" s="166" t="s">
        <v>309</v>
      </c>
      <c r="M20" s="166">
        <v>24768</v>
      </c>
      <c r="N20" s="166">
        <v>824106</v>
      </c>
      <c r="O20" s="198">
        <v>52</v>
      </c>
    </row>
    <row r="21" spans="1:15" ht="9.75" customHeight="1">
      <c r="A21" s="7">
        <v>53</v>
      </c>
      <c r="B21" s="3" t="s">
        <v>94</v>
      </c>
      <c r="C21" s="3"/>
      <c r="D21" s="120">
        <v>2211073</v>
      </c>
      <c r="E21" s="121">
        <v>61652258</v>
      </c>
      <c r="F21" s="121">
        <v>1239313</v>
      </c>
      <c r="G21" s="121">
        <v>61652258</v>
      </c>
      <c r="H21" s="121">
        <v>971760</v>
      </c>
      <c r="I21" s="121">
        <v>26557146</v>
      </c>
      <c r="J21" s="166">
        <v>1056418</v>
      </c>
      <c r="K21" s="166">
        <v>60460</v>
      </c>
      <c r="L21" s="166" t="s">
        <v>309</v>
      </c>
      <c r="M21" s="166">
        <v>485913</v>
      </c>
      <c r="N21" s="166">
        <v>2017113</v>
      </c>
      <c r="O21" s="198">
        <v>53</v>
      </c>
    </row>
    <row r="22" spans="1:15" ht="9.75" customHeight="1">
      <c r="A22" s="7">
        <v>54</v>
      </c>
      <c r="B22" s="3" t="s">
        <v>311</v>
      </c>
      <c r="C22" s="3"/>
      <c r="D22" s="120">
        <v>408159</v>
      </c>
      <c r="E22" s="121">
        <v>5140809</v>
      </c>
      <c r="F22" s="121">
        <v>254928</v>
      </c>
      <c r="G22" s="121">
        <v>5140809</v>
      </c>
      <c r="H22" s="121">
        <v>153231</v>
      </c>
      <c r="I22" s="121">
        <v>7128342</v>
      </c>
      <c r="J22" s="166" t="s">
        <v>309</v>
      </c>
      <c r="K22" s="166">
        <v>160</v>
      </c>
      <c r="L22" s="166" t="s">
        <v>309</v>
      </c>
      <c r="M22" s="166">
        <v>113310</v>
      </c>
      <c r="N22" s="166">
        <v>166644</v>
      </c>
      <c r="O22" s="198">
        <v>54</v>
      </c>
    </row>
    <row r="23" spans="1:15" ht="9.75" customHeight="1">
      <c r="A23" s="7">
        <v>55</v>
      </c>
      <c r="B23" s="14" t="s">
        <v>4</v>
      </c>
      <c r="C23" s="14"/>
      <c r="D23" s="122">
        <f>SUM(D20:D22)</f>
        <v>2898392</v>
      </c>
      <c r="E23" s="22">
        <f>SUM(E20:E22)</f>
        <v>72378465</v>
      </c>
      <c r="F23" s="22">
        <f aca="true" t="shared" si="0" ref="F23:N23">SUM(F20:F22)</f>
        <v>1620899</v>
      </c>
      <c r="G23" s="22">
        <f t="shared" si="0"/>
        <v>72378465</v>
      </c>
      <c r="H23" s="22">
        <f t="shared" si="0"/>
        <v>1277493</v>
      </c>
      <c r="I23" s="22">
        <f t="shared" si="0"/>
        <v>40721851</v>
      </c>
      <c r="J23" s="22">
        <f t="shared" si="0"/>
        <v>1056418</v>
      </c>
      <c r="K23" s="22">
        <f t="shared" si="0"/>
        <v>71839</v>
      </c>
      <c r="L23" s="130">
        <f t="shared" si="0"/>
        <v>0</v>
      </c>
      <c r="M23" s="22">
        <f t="shared" si="0"/>
        <v>623991</v>
      </c>
      <c r="N23" s="22">
        <f t="shared" si="0"/>
        <v>3007863</v>
      </c>
      <c r="O23" s="198">
        <v>55</v>
      </c>
    </row>
    <row r="24" spans="1:15" ht="9.75" customHeight="1">
      <c r="A24" s="7"/>
      <c r="B24" s="3"/>
      <c r="C24" s="3"/>
      <c r="D24" s="120"/>
      <c r="E24" s="121"/>
      <c r="F24" s="121"/>
      <c r="G24" s="121"/>
      <c r="H24" s="121"/>
      <c r="I24" s="121"/>
      <c r="J24" s="121"/>
      <c r="K24" s="121"/>
      <c r="L24" s="121"/>
      <c r="M24" s="121"/>
      <c r="N24" s="121"/>
      <c r="O24" s="198"/>
    </row>
    <row r="25" spans="1:15" ht="9.75" customHeight="1">
      <c r="A25" s="25" t="s">
        <v>7</v>
      </c>
      <c r="B25" s="106" t="s">
        <v>203</v>
      </c>
      <c r="C25" s="106"/>
      <c r="D25" s="120"/>
      <c r="E25" s="121"/>
      <c r="F25" s="121"/>
      <c r="G25" s="121"/>
      <c r="H25" s="121"/>
      <c r="I25" s="121"/>
      <c r="J25" s="121"/>
      <c r="K25" s="121"/>
      <c r="L25" s="121"/>
      <c r="M25" s="121"/>
      <c r="N25" s="121"/>
      <c r="O25" s="198" t="s">
        <v>7</v>
      </c>
    </row>
    <row r="26" spans="1:15" ht="9.75" customHeight="1">
      <c r="A26" s="7">
        <v>56</v>
      </c>
      <c r="B26" s="3" t="s">
        <v>96</v>
      </c>
      <c r="C26" s="3"/>
      <c r="D26" s="120">
        <v>476084</v>
      </c>
      <c r="E26" s="121">
        <v>18800288</v>
      </c>
      <c r="F26" s="121">
        <v>206428</v>
      </c>
      <c r="G26" s="121">
        <v>18800288</v>
      </c>
      <c r="H26" s="121">
        <v>269656</v>
      </c>
      <c r="I26" s="121">
        <v>10746447</v>
      </c>
      <c r="J26" s="166" t="s">
        <v>309</v>
      </c>
      <c r="K26" s="166">
        <v>18275</v>
      </c>
      <c r="L26" s="166" t="s">
        <v>309</v>
      </c>
      <c r="M26" s="166">
        <v>1057282</v>
      </c>
      <c r="N26" s="166">
        <v>276695</v>
      </c>
      <c r="O26" s="198">
        <v>56</v>
      </c>
    </row>
    <row r="27" spans="1:15" ht="9.75" customHeight="1">
      <c r="A27" s="7">
        <v>57</v>
      </c>
      <c r="B27" s="3" t="s">
        <v>97</v>
      </c>
      <c r="C27" s="3"/>
      <c r="D27" s="120">
        <v>888832</v>
      </c>
      <c r="E27" s="121">
        <v>20408055</v>
      </c>
      <c r="F27" s="121">
        <v>264164</v>
      </c>
      <c r="G27" s="121">
        <v>20408055</v>
      </c>
      <c r="H27" s="121">
        <v>624668</v>
      </c>
      <c r="I27" s="121">
        <v>12050091</v>
      </c>
      <c r="J27" s="166" t="s">
        <v>309</v>
      </c>
      <c r="K27" s="166">
        <v>15149</v>
      </c>
      <c r="L27" s="166" t="s">
        <v>309</v>
      </c>
      <c r="M27" s="166">
        <v>8936</v>
      </c>
      <c r="N27" s="166">
        <v>374277</v>
      </c>
      <c r="O27" s="198">
        <v>57</v>
      </c>
    </row>
    <row r="28" spans="1:15" ht="9.75" customHeight="1">
      <c r="A28" s="7">
        <v>58</v>
      </c>
      <c r="B28" s="3" t="s">
        <v>98</v>
      </c>
      <c r="C28" s="3"/>
      <c r="D28" s="120">
        <v>530425</v>
      </c>
      <c r="E28" s="121">
        <v>43431593</v>
      </c>
      <c r="F28" s="121">
        <v>277386</v>
      </c>
      <c r="G28" s="121">
        <v>43431593</v>
      </c>
      <c r="H28" s="121">
        <v>253039</v>
      </c>
      <c r="I28" s="121">
        <v>10124844</v>
      </c>
      <c r="J28" s="166" t="s">
        <v>309</v>
      </c>
      <c r="K28" s="166">
        <v>9043</v>
      </c>
      <c r="L28" s="166" t="s">
        <v>309</v>
      </c>
      <c r="M28" s="166">
        <v>200150</v>
      </c>
      <c r="N28" s="166">
        <v>437032</v>
      </c>
      <c r="O28" s="198">
        <v>58</v>
      </c>
    </row>
    <row r="29" spans="1:15" ht="9.75" customHeight="1">
      <c r="A29" s="7">
        <v>59</v>
      </c>
      <c r="B29" s="3" t="s">
        <v>99</v>
      </c>
      <c r="C29" s="3"/>
      <c r="D29" s="120">
        <v>254435</v>
      </c>
      <c r="E29" s="121">
        <v>14448974</v>
      </c>
      <c r="F29" s="121">
        <v>135219</v>
      </c>
      <c r="G29" s="121">
        <v>14448974</v>
      </c>
      <c r="H29" s="121">
        <v>119216</v>
      </c>
      <c r="I29" s="121">
        <v>10118349</v>
      </c>
      <c r="J29" s="166" t="s">
        <v>309</v>
      </c>
      <c r="K29" s="166">
        <v>5379</v>
      </c>
      <c r="L29" s="166" t="s">
        <v>309</v>
      </c>
      <c r="M29" s="166">
        <v>66326</v>
      </c>
      <c r="N29" s="166">
        <v>353911</v>
      </c>
      <c r="O29" s="198">
        <v>59</v>
      </c>
    </row>
    <row r="30" spans="1:15" ht="9.75" customHeight="1">
      <c r="A30" s="7">
        <v>60</v>
      </c>
      <c r="B30" s="3" t="s">
        <v>94</v>
      </c>
      <c r="C30" s="3"/>
      <c r="D30" s="120">
        <v>429896</v>
      </c>
      <c r="E30" s="121">
        <v>58599906</v>
      </c>
      <c r="F30" s="121">
        <v>287225</v>
      </c>
      <c r="G30" s="121">
        <v>58599906</v>
      </c>
      <c r="H30" s="166">
        <v>142671</v>
      </c>
      <c r="I30" s="121">
        <v>19448435</v>
      </c>
      <c r="J30" s="166" t="s">
        <v>309</v>
      </c>
      <c r="K30" s="166" t="s">
        <v>309</v>
      </c>
      <c r="L30" s="166" t="s">
        <v>309</v>
      </c>
      <c r="M30" s="166">
        <v>142916</v>
      </c>
      <c r="N30" s="166">
        <v>906088</v>
      </c>
      <c r="O30" s="198">
        <v>60</v>
      </c>
    </row>
    <row r="31" spans="1:15" ht="9.75" customHeight="1">
      <c r="A31" s="7">
        <v>61</v>
      </c>
      <c r="B31" s="3" t="s">
        <v>100</v>
      </c>
      <c r="C31" s="3"/>
      <c r="D31" s="120">
        <v>1270291</v>
      </c>
      <c r="E31" s="121">
        <v>32137899</v>
      </c>
      <c r="F31" s="121">
        <v>375678</v>
      </c>
      <c r="G31" s="121">
        <v>32137899</v>
      </c>
      <c r="H31" s="121">
        <v>894613</v>
      </c>
      <c r="I31" s="121">
        <v>18732949</v>
      </c>
      <c r="J31" s="166" t="s">
        <v>309</v>
      </c>
      <c r="K31" s="166">
        <v>2401</v>
      </c>
      <c r="L31" s="166" t="s">
        <v>309</v>
      </c>
      <c r="M31" s="166">
        <v>39110</v>
      </c>
      <c r="N31" s="166">
        <v>393409</v>
      </c>
      <c r="O31" s="198">
        <v>61</v>
      </c>
    </row>
    <row r="32" spans="1:15" ht="9.75" customHeight="1">
      <c r="A32" s="7">
        <v>62</v>
      </c>
      <c r="B32" s="3" t="s">
        <v>101</v>
      </c>
      <c r="C32" s="3"/>
      <c r="D32" s="120">
        <v>457870</v>
      </c>
      <c r="E32" s="121">
        <v>21117491</v>
      </c>
      <c r="F32" s="121">
        <v>253719</v>
      </c>
      <c r="G32" s="121">
        <v>21117491</v>
      </c>
      <c r="H32" s="121">
        <v>204151</v>
      </c>
      <c r="I32" s="121">
        <v>7236253</v>
      </c>
      <c r="J32" s="166" t="s">
        <v>309</v>
      </c>
      <c r="K32" s="166">
        <v>11752</v>
      </c>
      <c r="L32" s="166" t="s">
        <v>309</v>
      </c>
      <c r="M32" s="166">
        <v>57741</v>
      </c>
      <c r="N32" s="166">
        <v>276284</v>
      </c>
      <c r="O32" s="198">
        <v>62</v>
      </c>
    </row>
    <row r="33" spans="1:15" ht="9.75" customHeight="1">
      <c r="A33" s="7">
        <v>63</v>
      </c>
      <c r="B33" s="14" t="s">
        <v>4</v>
      </c>
      <c r="C33" s="14"/>
      <c r="D33" s="122">
        <f>SUM(D26:D32)</f>
        <v>4307833</v>
      </c>
      <c r="E33" s="22">
        <f>SUM(E26:E32)</f>
        <v>208944206</v>
      </c>
      <c r="F33" s="22">
        <f aca="true" t="shared" si="1" ref="F33:N33">SUM(F26:F32)</f>
        <v>1799819</v>
      </c>
      <c r="G33" s="22">
        <f t="shared" si="1"/>
        <v>208944206</v>
      </c>
      <c r="H33" s="22">
        <f t="shared" si="1"/>
        <v>2508014</v>
      </c>
      <c r="I33" s="22">
        <f t="shared" si="1"/>
        <v>88457368</v>
      </c>
      <c r="J33" s="130">
        <f t="shared" si="1"/>
        <v>0</v>
      </c>
      <c r="K33" s="22">
        <f t="shared" si="1"/>
        <v>61999</v>
      </c>
      <c r="L33" s="131">
        <f t="shared" si="1"/>
        <v>0</v>
      </c>
      <c r="M33" s="22">
        <f t="shared" si="1"/>
        <v>1572461</v>
      </c>
      <c r="N33" s="22">
        <f t="shared" si="1"/>
        <v>3017696</v>
      </c>
      <c r="O33" s="198">
        <v>63</v>
      </c>
    </row>
    <row r="34" spans="1:15" ht="9.75" customHeight="1">
      <c r="A34" s="7">
        <v>64</v>
      </c>
      <c r="B34" s="20" t="s">
        <v>92</v>
      </c>
      <c r="C34" s="20"/>
      <c r="D34" s="122">
        <f>D23+D33</f>
        <v>7206225</v>
      </c>
      <c r="E34" s="22">
        <f>E23+E33</f>
        <v>281322671</v>
      </c>
      <c r="F34" s="22">
        <f aca="true" t="shared" si="2" ref="F34:N34">F23+F33</f>
        <v>3420718</v>
      </c>
      <c r="G34" s="22">
        <f t="shared" si="2"/>
        <v>281322671</v>
      </c>
      <c r="H34" s="22">
        <f t="shared" si="2"/>
        <v>3785507</v>
      </c>
      <c r="I34" s="22">
        <f t="shared" si="2"/>
        <v>129179219</v>
      </c>
      <c r="J34" s="22">
        <f t="shared" si="2"/>
        <v>1056418</v>
      </c>
      <c r="K34" s="22">
        <f t="shared" si="2"/>
        <v>133838</v>
      </c>
      <c r="L34" s="130">
        <f t="shared" si="2"/>
        <v>0</v>
      </c>
      <c r="M34" s="22">
        <f t="shared" si="2"/>
        <v>2196452</v>
      </c>
      <c r="N34" s="22">
        <f t="shared" si="2"/>
        <v>6025559</v>
      </c>
      <c r="O34" s="198">
        <v>64</v>
      </c>
    </row>
    <row r="35" spans="1:15" ht="9.75" customHeight="1">
      <c r="A35" s="7"/>
      <c r="B35" s="20"/>
      <c r="C35" s="20"/>
      <c r="D35" s="22"/>
      <c r="E35" s="22"/>
      <c r="F35" s="22"/>
      <c r="G35" s="22"/>
      <c r="H35" s="22"/>
      <c r="I35" s="22"/>
      <c r="J35" s="22"/>
      <c r="K35" s="22"/>
      <c r="L35" s="131"/>
      <c r="M35" s="22"/>
      <c r="N35" s="22"/>
      <c r="O35" s="198"/>
    </row>
    <row r="36" spans="1:15" s="66" customFormat="1" ht="13.5" customHeight="1">
      <c r="A36" s="444" t="s">
        <v>380</v>
      </c>
      <c r="B36" s="450"/>
      <c r="C36" s="450"/>
      <c r="D36" s="450"/>
      <c r="E36" s="450"/>
      <c r="F36" s="450"/>
      <c r="G36" s="450"/>
      <c r="H36" s="450"/>
      <c r="I36" s="450" t="s">
        <v>380</v>
      </c>
      <c r="J36" s="450"/>
      <c r="K36" s="450"/>
      <c r="L36" s="450"/>
      <c r="M36" s="450"/>
      <c r="N36" s="450"/>
      <c r="O36" s="450"/>
    </row>
    <row r="37" spans="1:15" ht="9.75" customHeight="1">
      <c r="A37" s="7" t="s">
        <v>7</v>
      </c>
      <c r="B37" s="106" t="s">
        <v>204</v>
      </c>
      <c r="C37" s="106"/>
      <c r="D37" s="121"/>
      <c r="E37" s="121"/>
      <c r="F37" s="121"/>
      <c r="G37" s="121"/>
      <c r="H37" s="121"/>
      <c r="I37" s="121"/>
      <c r="J37" s="121"/>
      <c r="K37" s="121"/>
      <c r="L37" s="121"/>
      <c r="M37" s="121"/>
      <c r="N37" s="121"/>
      <c r="O37" s="198" t="s">
        <v>7</v>
      </c>
    </row>
    <row r="38" spans="1:15" ht="9.75" customHeight="1">
      <c r="A38" s="7">
        <v>65</v>
      </c>
      <c r="B38" s="3" t="s">
        <v>103</v>
      </c>
      <c r="C38" s="3"/>
      <c r="D38" s="120">
        <v>1351787</v>
      </c>
      <c r="E38" s="121">
        <v>11400841</v>
      </c>
      <c r="F38" s="121">
        <v>437788</v>
      </c>
      <c r="G38" s="121">
        <v>11400841</v>
      </c>
      <c r="H38" s="121">
        <v>913999</v>
      </c>
      <c r="I38" s="121">
        <v>8915971</v>
      </c>
      <c r="J38" s="166">
        <v>94</v>
      </c>
      <c r="K38" s="166">
        <v>23457</v>
      </c>
      <c r="L38" s="166" t="s">
        <v>309</v>
      </c>
      <c r="M38" s="166">
        <v>671908</v>
      </c>
      <c r="N38" s="166">
        <v>150000</v>
      </c>
      <c r="O38" s="198">
        <v>65</v>
      </c>
    </row>
    <row r="39" spans="1:15" ht="9.75" customHeight="1">
      <c r="A39" s="7">
        <v>66</v>
      </c>
      <c r="B39" s="3" t="s">
        <v>104</v>
      </c>
      <c r="C39" s="3"/>
      <c r="D39" s="120">
        <v>784119</v>
      </c>
      <c r="E39" s="121">
        <v>12478205</v>
      </c>
      <c r="F39" s="121">
        <v>260354</v>
      </c>
      <c r="G39" s="121">
        <v>12478205</v>
      </c>
      <c r="H39" s="121">
        <v>523765</v>
      </c>
      <c r="I39" s="121">
        <v>10774462</v>
      </c>
      <c r="J39" s="166" t="s">
        <v>309</v>
      </c>
      <c r="K39" s="166" t="s">
        <v>309</v>
      </c>
      <c r="L39" s="166" t="s">
        <v>309</v>
      </c>
      <c r="M39" s="166">
        <v>413</v>
      </c>
      <c r="N39" s="166">
        <v>242054</v>
      </c>
      <c r="O39" s="198">
        <v>66</v>
      </c>
    </row>
    <row r="40" spans="1:15" ht="9.75" customHeight="1">
      <c r="A40" s="7">
        <v>67</v>
      </c>
      <c r="B40" s="3" t="s">
        <v>105</v>
      </c>
      <c r="C40" s="3"/>
      <c r="D40" s="120">
        <v>591608</v>
      </c>
      <c r="E40" s="121">
        <v>6047675</v>
      </c>
      <c r="F40" s="121">
        <v>441379</v>
      </c>
      <c r="G40" s="121">
        <v>6047675</v>
      </c>
      <c r="H40" s="121">
        <v>150229</v>
      </c>
      <c r="I40" s="121">
        <v>5651262</v>
      </c>
      <c r="J40" s="166" t="s">
        <v>309</v>
      </c>
      <c r="K40" s="166" t="s">
        <v>309</v>
      </c>
      <c r="L40" s="166" t="s">
        <v>309</v>
      </c>
      <c r="M40" s="166">
        <v>497482</v>
      </c>
      <c r="N40" s="166">
        <v>176000</v>
      </c>
      <c r="O40" s="198">
        <v>67</v>
      </c>
    </row>
    <row r="41" spans="1:15" ht="9.75" customHeight="1">
      <c r="A41" s="7">
        <v>68</v>
      </c>
      <c r="B41" s="3" t="s">
        <v>106</v>
      </c>
      <c r="C41" s="3"/>
      <c r="D41" s="120">
        <v>925647</v>
      </c>
      <c r="E41" s="121">
        <v>5648567</v>
      </c>
      <c r="F41" s="121">
        <v>350919</v>
      </c>
      <c r="G41" s="121">
        <v>5648567</v>
      </c>
      <c r="H41" s="121">
        <v>574728</v>
      </c>
      <c r="I41" s="121">
        <v>9091671</v>
      </c>
      <c r="J41" s="166" t="s">
        <v>309</v>
      </c>
      <c r="K41" s="166" t="s">
        <v>309</v>
      </c>
      <c r="L41" s="166" t="s">
        <v>309</v>
      </c>
      <c r="M41" s="166">
        <v>305741</v>
      </c>
      <c r="N41" s="166">
        <v>359483</v>
      </c>
      <c r="O41" s="198">
        <v>68</v>
      </c>
    </row>
    <row r="42" spans="1:15" ht="9.75" customHeight="1">
      <c r="A42" s="7">
        <v>69</v>
      </c>
      <c r="B42" s="14" t="s">
        <v>4</v>
      </c>
      <c r="C42" s="14"/>
      <c r="D42" s="122">
        <f>SUM(D38:D41)</f>
        <v>3653161</v>
      </c>
      <c r="E42" s="22">
        <f>SUM(E38:E41)</f>
        <v>35575288</v>
      </c>
      <c r="F42" s="22">
        <f aca="true" t="shared" si="3" ref="F42:N42">SUM(F38:F41)</f>
        <v>1490440</v>
      </c>
      <c r="G42" s="22">
        <f t="shared" si="3"/>
        <v>35575288</v>
      </c>
      <c r="H42" s="22">
        <f t="shared" si="3"/>
        <v>2162721</v>
      </c>
      <c r="I42" s="22">
        <f t="shared" si="3"/>
        <v>34433366</v>
      </c>
      <c r="J42" s="207">
        <f>SUM(J38:J41)</f>
        <v>94</v>
      </c>
      <c r="K42" s="22">
        <f t="shared" si="3"/>
        <v>23457</v>
      </c>
      <c r="L42" s="130">
        <f t="shared" si="3"/>
        <v>0</v>
      </c>
      <c r="M42" s="22">
        <f t="shared" si="3"/>
        <v>1475544</v>
      </c>
      <c r="N42" s="22">
        <f t="shared" si="3"/>
        <v>927537</v>
      </c>
      <c r="O42" s="198">
        <v>69</v>
      </c>
    </row>
    <row r="43" spans="1:15" ht="9.75" customHeight="1">
      <c r="A43" s="7"/>
      <c r="B43" s="3"/>
      <c r="C43" s="3"/>
      <c r="D43" s="120"/>
      <c r="E43" s="121"/>
      <c r="F43" s="121"/>
      <c r="G43" s="121"/>
      <c r="H43" s="121"/>
      <c r="I43" s="121"/>
      <c r="J43" s="121"/>
      <c r="K43" s="121"/>
      <c r="L43" s="121"/>
      <c r="M43" s="121"/>
      <c r="N43" s="121"/>
      <c r="O43" s="198"/>
    </row>
    <row r="44" spans="1:15" ht="9.75" customHeight="1">
      <c r="A44" s="7" t="s">
        <v>7</v>
      </c>
      <c r="B44" s="106" t="s">
        <v>203</v>
      </c>
      <c r="C44" s="106"/>
      <c r="D44" s="120"/>
      <c r="E44" s="121"/>
      <c r="F44" s="121"/>
      <c r="G44" s="121"/>
      <c r="H44" s="121"/>
      <c r="I44" s="121"/>
      <c r="J44" s="121"/>
      <c r="K44" s="121"/>
      <c r="L44" s="121"/>
      <c r="M44" s="121"/>
      <c r="N44" s="121"/>
      <c r="O44" s="198" t="s">
        <v>7</v>
      </c>
    </row>
    <row r="45" spans="1:15" ht="9.75" customHeight="1">
      <c r="A45" s="7">
        <v>70</v>
      </c>
      <c r="B45" s="3" t="s">
        <v>103</v>
      </c>
      <c r="C45" s="3"/>
      <c r="D45" s="120">
        <v>671216</v>
      </c>
      <c r="E45" s="121">
        <v>44193614</v>
      </c>
      <c r="F45" s="121">
        <v>325176</v>
      </c>
      <c r="G45" s="121">
        <v>44193614</v>
      </c>
      <c r="H45" s="121">
        <v>346040</v>
      </c>
      <c r="I45" s="121">
        <v>11801878</v>
      </c>
      <c r="J45" s="166" t="s">
        <v>309</v>
      </c>
      <c r="K45" s="166">
        <v>14754</v>
      </c>
      <c r="L45" s="166" t="s">
        <v>309</v>
      </c>
      <c r="M45" s="166">
        <v>3505</v>
      </c>
      <c r="N45" s="166">
        <v>191666</v>
      </c>
      <c r="O45" s="198">
        <v>70</v>
      </c>
    </row>
    <row r="46" spans="1:15" ht="9.75" customHeight="1">
      <c r="A46" s="7">
        <v>71</v>
      </c>
      <c r="B46" s="3" t="s">
        <v>104</v>
      </c>
      <c r="C46" s="3"/>
      <c r="D46" s="120">
        <v>742703</v>
      </c>
      <c r="E46" s="121">
        <v>21430287</v>
      </c>
      <c r="F46" s="121">
        <v>293748</v>
      </c>
      <c r="G46" s="121">
        <v>21430287</v>
      </c>
      <c r="H46" s="121">
        <v>448955</v>
      </c>
      <c r="I46" s="121">
        <v>7269222</v>
      </c>
      <c r="J46" s="166" t="s">
        <v>309</v>
      </c>
      <c r="K46" s="166" t="s">
        <v>309</v>
      </c>
      <c r="L46" s="166" t="s">
        <v>309</v>
      </c>
      <c r="M46" s="166">
        <v>6248</v>
      </c>
      <c r="N46" s="166">
        <v>327501</v>
      </c>
      <c r="O46" s="198">
        <v>71</v>
      </c>
    </row>
    <row r="47" spans="1:15" ht="9.75" customHeight="1">
      <c r="A47" s="7">
        <v>72</v>
      </c>
      <c r="B47" s="3" t="s">
        <v>105</v>
      </c>
      <c r="C47" s="3"/>
      <c r="D47" s="120">
        <v>669662</v>
      </c>
      <c r="E47" s="121">
        <v>18521884</v>
      </c>
      <c r="F47" s="121">
        <v>280208</v>
      </c>
      <c r="G47" s="121">
        <v>18521884</v>
      </c>
      <c r="H47" s="121">
        <v>389454</v>
      </c>
      <c r="I47" s="121">
        <v>6603881</v>
      </c>
      <c r="J47" s="166">
        <v>291000</v>
      </c>
      <c r="K47" s="166" t="s">
        <v>309</v>
      </c>
      <c r="L47" s="166" t="s">
        <v>309</v>
      </c>
      <c r="M47" s="166">
        <v>328100</v>
      </c>
      <c r="N47" s="166">
        <v>208300</v>
      </c>
      <c r="O47" s="198">
        <v>72</v>
      </c>
    </row>
    <row r="48" spans="1:15" ht="9.75" customHeight="1">
      <c r="A48" s="7">
        <v>73</v>
      </c>
      <c r="B48" s="3" t="s">
        <v>107</v>
      </c>
      <c r="C48" s="3"/>
      <c r="D48" s="120">
        <v>1900731</v>
      </c>
      <c r="E48" s="121">
        <v>22071845</v>
      </c>
      <c r="F48" s="121">
        <v>374375</v>
      </c>
      <c r="G48" s="121">
        <v>22071845</v>
      </c>
      <c r="H48" s="121">
        <v>1526356</v>
      </c>
      <c r="I48" s="121">
        <v>9721678</v>
      </c>
      <c r="J48" s="166" t="s">
        <v>309</v>
      </c>
      <c r="K48" s="166">
        <v>3426</v>
      </c>
      <c r="L48" s="166" t="s">
        <v>309</v>
      </c>
      <c r="M48" s="166">
        <v>689400</v>
      </c>
      <c r="N48" s="166">
        <v>509108</v>
      </c>
      <c r="O48" s="198">
        <v>73</v>
      </c>
    </row>
    <row r="49" spans="1:15" ht="9.75" customHeight="1">
      <c r="A49" s="7">
        <v>74</v>
      </c>
      <c r="B49" s="3" t="s">
        <v>108</v>
      </c>
      <c r="C49" s="3"/>
      <c r="D49" s="120">
        <v>558538</v>
      </c>
      <c r="E49" s="121">
        <v>13122653</v>
      </c>
      <c r="F49" s="121">
        <v>168284</v>
      </c>
      <c r="G49" s="121">
        <v>13122653</v>
      </c>
      <c r="H49" s="121">
        <v>390254</v>
      </c>
      <c r="I49" s="121">
        <v>7575990</v>
      </c>
      <c r="J49" s="166" t="s">
        <v>309</v>
      </c>
      <c r="K49" s="166" t="s">
        <v>309</v>
      </c>
      <c r="L49" s="166" t="s">
        <v>309</v>
      </c>
      <c r="M49" s="166">
        <v>59577</v>
      </c>
      <c r="N49" s="166">
        <v>384889</v>
      </c>
      <c r="O49" s="198">
        <v>74</v>
      </c>
    </row>
    <row r="50" spans="1:15" ht="9.75" customHeight="1">
      <c r="A50" s="7">
        <v>75</v>
      </c>
      <c r="B50" s="3" t="s">
        <v>109</v>
      </c>
      <c r="C50" s="3"/>
      <c r="D50" s="120">
        <v>508230</v>
      </c>
      <c r="E50" s="121">
        <v>14335530</v>
      </c>
      <c r="F50" s="121">
        <v>240034</v>
      </c>
      <c r="G50" s="121">
        <v>14335530</v>
      </c>
      <c r="H50" s="121">
        <v>268196</v>
      </c>
      <c r="I50" s="121">
        <v>2758176</v>
      </c>
      <c r="J50" s="166">
        <v>83223</v>
      </c>
      <c r="K50" s="166" t="s">
        <v>309</v>
      </c>
      <c r="L50" s="166" t="s">
        <v>309</v>
      </c>
      <c r="M50" s="166" t="s">
        <v>309</v>
      </c>
      <c r="N50" s="166">
        <v>324133</v>
      </c>
      <c r="O50" s="198">
        <v>75</v>
      </c>
    </row>
    <row r="51" spans="1:15" ht="9.75" customHeight="1">
      <c r="A51" s="7">
        <v>76</v>
      </c>
      <c r="B51" s="3" t="s">
        <v>110</v>
      </c>
      <c r="C51" s="3"/>
      <c r="D51" s="120">
        <v>762756</v>
      </c>
      <c r="E51" s="121">
        <v>15354650</v>
      </c>
      <c r="F51" s="121">
        <v>451102</v>
      </c>
      <c r="G51" s="121">
        <v>15354650</v>
      </c>
      <c r="H51" s="121">
        <v>311654</v>
      </c>
      <c r="I51" s="121">
        <v>7715961</v>
      </c>
      <c r="J51" s="166" t="s">
        <v>309</v>
      </c>
      <c r="K51" s="166" t="s">
        <v>309</v>
      </c>
      <c r="L51" s="166" t="s">
        <v>309</v>
      </c>
      <c r="M51" s="166">
        <v>117020</v>
      </c>
      <c r="N51" s="166">
        <v>159423</v>
      </c>
      <c r="O51" s="198">
        <v>76</v>
      </c>
    </row>
    <row r="52" spans="1:15" ht="9.75" customHeight="1">
      <c r="A52" s="7">
        <v>77</v>
      </c>
      <c r="B52" s="3" t="s">
        <v>111</v>
      </c>
      <c r="C52" s="3"/>
      <c r="D52" s="120">
        <v>465845</v>
      </c>
      <c r="E52" s="121">
        <v>13044954</v>
      </c>
      <c r="F52" s="121">
        <v>180344</v>
      </c>
      <c r="G52" s="121">
        <v>13044954</v>
      </c>
      <c r="H52" s="121">
        <v>285501</v>
      </c>
      <c r="I52" s="121">
        <v>4432761</v>
      </c>
      <c r="J52" s="166">
        <v>36020</v>
      </c>
      <c r="K52" s="166">
        <v>96</v>
      </c>
      <c r="L52" s="166" t="s">
        <v>309</v>
      </c>
      <c r="M52" s="166">
        <v>332</v>
      </c>
      <c r="N52" s="166">
        <v>280413</v>
      </c>
      <c r="O52" s="198">
        <v>77</v>
      </c>
    </row>
    <row r="53" spans="1:15" ht="9.75" customHeight="1">
      <c r="A53" s="7">
        <v>78</v>
      </c>
      <c r="B53" s="3" t="s">
        <v>112</v>
      </c>
      <c r="C53" s="3"/>
      <c r="D53" s="120">
        <v>875882</v>
      </c>
      <c r="E53" s="121">
        <v>18083493</v>
      </c>
      <c r="F53" s="121">
        <v>362394</v>
      </c>
      <c r="G53" s="121">
        <v>18083493</v>
      </c>
      <c r="H53" s="121">
        <v>513488</v>
      </c>
      <c r="I53" s="121">
        <v>8019930</v>
      </c>
      <c r="J53" s="166" t="s">
        <v>309</v>
      </c>
      <c r="K53" s="166" t="s">
        <v>309</v>
      </c>
      <c r="L53" s="166" t="s">
        <v>309</v>
      </c>
      <c r="M53" s="166">
        <v>59776</v>
      </c>
      <c r="N53" s="166">
        <v>346709</v>
      </c>
      <c r="O53" s="198">
        <v>78</v>
      </c>
    </row>
    <row r="54" spans="1:15" ht="9.75" customHeight="1">
      <c r="A54" s="7">
        <v>79</v>
      </c>
      <c r="B54" s="14" t="s">
        <v>4</v>
      </c>
      <c r="C54" s="14"/>
      <c r="D54" s="122">
        <f aca="true" t="shared" si="4" ref="D54:I54">SUM(D45:D53)</f>
        <v>7155563</v>
      </c>
      <c r="E54" s="22">
        <f t="shared" si="4"/>
        <v>180158910</v>
      </c>
      <c r="F54" s="22">
        <f t="shared" si="4"/>
        <v>2675665</v>
      </c>
      <c r="G54" s="22">
        <f t="shared" si="4"/>
        <v>180158910</v>
      </c>
      <c r="H54" s="22">
        <f t="shared" si="4"/>
        <v>4479898</v>
      </c>
      <c r="I54" s="22">
        <f t="shared" si="4"/>
        <v>65899477</v>
      </c>
      <c r="J54" s="22">
        <f>SUM(J45:J52)</f>
        <v>410243</v>
      </c>
      <c r="K54" s="22">
        <f>SUM(K45:K53)</f>
        <v>18276</v>
      </c>
      <c r="L54" s="130">
        <f>SUM(L45:L52)</f>
        <v>0</v>
      </c>
      <c r="M54" s="22">
        <f>SUM(M45:M53)</f>
        <v>1263958</v>
      </c>
      <c r="N54" s="22">
        <f>SUM(N45:N53)</f>
        <v>2732142</v>
      </c>
      <c r="O54" s="198">
        <v>79</v>
      </c>
    </row>
    <row r="55" spans="1:15" ht="9.75" customHeight="1">
      <c r="A55" s="7">
        <v>80</v>
      </c>
      <c r="B55" s="20" t="s">
        <v>102</v>
      </c>
      <c r="C55" s="20"/>
      <c r="D55" s="122">
        <f>D42+D54</f>
        <v>10808724</v>
      </c>
      <c r="E55" s="22">
        <f>E42+E54</f>
        <v>215734198</v>
      </c>
      <c r="F55" s="22">
        <f aca="true" t="shared" si="5" ref="F55:N55">F42+F54</f>
        <v>4166105</v>
      </c>
      <c r="G55" s="22">
        <f t="shared" si="5"/>
        <v>215734198</v>
      </c>
      <c r="H55" s="22">
        <f t="shared" si="5"/>
        <v>6642619</v>
      </c>
      <c r="I55" s="22">
        <f t="shared" si="5"/>
        <v>100332843</v>
      </c>
      <c r="J55" s="22">
        <f t="shared" si="5"/>
        <v>410337</v>
      </c>
      <c r="K55" s="22">
        <f t="shared" si="5"/>
        <v>41733</v>
      </c>
      <c r="L55" s="130">
        <f t="shared" si="5"/>
        <v>0</v>
      </c>
      <c r="M55" s="22">
        <f t="shared" si="5"/>
        <v>2739502</v>
      </c>
      <c r="N55" s="22">
        <f t="shared" si="5"/>
        <v>3659679</v>
      </c>
      <c r="O55" s="198">
        <v>80</v>
      </c>
    </row>
    <row r="56" spans="1:15" ht="11.25" customHeight="1">
      <c r="A56" s="232"/>
      <c r="B56"/>
      <c r="C56"/>
      <c r="D56" s="121"/>
      <c r="E56" s="121"/>
      <c r="F56" s="121"/>
      <c r="G56" s="121"/>
      <c r="H56" s="121"/>
      <c r="I56" s="121"/>
      <c r="J56" s="121"/>
      <c r="K56" s="121"/>
      <c r="L56" s="121"/>
      <c r="M56" s="121"/>
      <c r="N56" s="121"/>
      <c r="O56" s="198"/>
    </row>
    <row r="57" spans="1:15" ht="12.75" customHeight="1">
      <c r="A57" s="441" t="s">
        <v>381</v>
      </c>
      <c r="B57" s="447"/>
      <c r="C57" s="447"/>
      <c r="D57" s="447"/>
      <c r="E57" s="447"/>
      <c r="F57" s="447"/>
      <c r="G57" s="447"/>
      <c r="H57" s="447"/>
      <c r="I57" s="447" t="s">
        <v>381</v>
      </c>
      <c r="J57" s="447"/>
      <c r="K57" s="447"/>
      <c r="L57" s="447"/>
      <c r="M57" s="447"/>
      <c r="N57" s="447"/>
      <c r="O57" s="447"/>
    </row>
    <row r="58" spans="1:15" ht="9.75" customHeight="1">
      <c r="A58" s="7" t="s">
        <v>7</v>
      </c>
      <c r="B58" s="106" t="s">
        <v>8</v>
      </c>
      <c r="C58" s="106"/>
      <c r="D58" s="121"/>
      <c r="E58" s="121"/>
      <c r="F58" s="121"/>
      <c r="K58" s="121"/>
      <c r="L58" s="121"/>
      <c r="M58" s="121"/>
      <c r="N58" s="121"/>
      <c r="O58" s="198" t="s">
        <v>7</v>
      </c>
    </row>
    <row r="59" spans="1:15" ht="9.75" customHeight="1">
      <c r="A59" s="7">
        <v>81</v>
      </c>
      <c r="B59" s="117" t="s">
        <v>114</v>
      </c>
      <c r="C59" s="117"/>
      <c r="D59" s="120">
        <v>787059</v>
      </c>
      <c r="E59" s="121">
        <v>8968277</v>
      </c>
      <c r="F59" s="121">
        <v>177205</v>
      </c>
      <c r="G59" s="121">
        <v>8968277</v>
      </c>
      <c r="H59" s="121">
        <v>609854</v>
      </c>
      <c r="I59" s="121">
        <v>8033223</v>
      </c>
      <c r="J59" s="166" t="s">
        <v>309</v>
      </c>
      <c r="K59" s="166">
        <v>41656</v>
      </c>
      <c r="L59" s="166" t="s">
        <v>309</v>
      </c>
      <c r="M59" s="166">
        <v>404769</v>
      </c>
      <c r="N59" s="166">
        <v>178557</v>
      </c>
      <c r="O59" s="198">
        <v>81</v>
      </c>
    </row>
    <row r="60" spans="1:15" ht="9.75" customHeight="1">
      <c r="A60" s="7">
        <v>82</v>
      </c>
      <c r="B60" s="3" t="s">
        <v>115</v>
      </c>
      <c r="C60" s="3"/>
      <c r="D60" s="120">
        <v>3683824</v>
      </c>
      <c r="E60" s="121">
        <v>29835557</v>
      </c>
      <c r="F60" s="121">
        <v>1340354</v>
      </c>
      <c r="G60" s="121">
        <v>29835557</v>
      </c>
      <c r="H60" s="121">
        <v>2343470</v>
      </c>
      <c r="I60" s="121">
        <v>21254836</v>
      </c>
      <c r="J60" s="166" t="s">
        <v>309</v>
      </c>
      <c r="K60" s="166">
        <v>110786</v>
      </c>
      <c r="L60" s="166" t="s">
        <v>309</v>
      </c>
      <c r="M60" s="166">
        <v>630601</v>
      </c>
      <c r="N60" s="166">
        <v>1913996</v>
      </c>
      <c r="O60" s="198">
        <v>82</v>
      </c>
    </row>
    <row r="61" spans="1:15" ht="9.75" customHeight="1">
      <c r="A61" s="7">
        <v>83</v>
      </c>
      <c r="B61" s="3" t="s">
        <v>116</v>
      </c>
      <c r="C61" s="3"/>
      <c r="D61" s="120">
        <v>2852163</v>
      </c>
      <c r="E61" s="121">
        <v>50741835</v>
      </c>
      <c r="F61" s="121">
        <v>796170</v>
      </c>
      <c r="G61" s="121">
        <v>50741835</v>
      </c>
      <c r="H61" s="121">
        <v>2055993</v>
      </c>
      <c r="I61" s="121">
        <v>17104180</v>
      </c>
      <c r="J61" s="166" t="s">
        <v>309</v>
      </c>
      <c r="K61" s="166">
        <v>6663</v>
      </c>
      <c r="L61" s="166" t="s">
        <v>309</v>
      </c>
      <c r="M61" s="166">
        <v>1057037</v>
      </c>
      <c r="N61" s="166">
        <v>568273</v>
      </c>
      <c r="O61" s="198">
        <v>83</v>
      </c>
    </row>
    <row r="62" spans="1:15" ht="9.75" customHeight="1">
      <c r="A62" s="7">
        <v>84</v>
      </c>
      <c r="B62" s="3" t="s">
        <v>117</v>
      </c>
      <c r="C62" s="3"/>
      <c r="D62" s="120">
        <v>11083688</v>
      </c>
      <c r="E62" s="121">
        <v>246371584</v>
      </c>
      <c r="F62" s="121">
        <v>9608502</v>
      </c>
      <c r="G62" s="121">
        <v>246371584</v>
      </c>
      <c r="H62" s="121">
        <v>1475186</v>
      </c>
      <c r="I62" s="121">
        <v>74100469</v>
      </c>
      <c r="J62" s="166">
        <v>5767388</v>
      </c>
      <c r="K62" s="166" t="s">
        <v>309</v>
      </c>
      <c r="L62" s="166" t="s">
        <v>309</v>
      </c>
      <c r="M62" s="166">
        <v>3957796</v>
      </c>
      <c r="N62" s="166">
        <v>2631432</v>
      </c>
      <c r="O62" s="198">
        <v>84</v>
      </c>
    </row>
    <row r="63" spans="1:15" ht="9.75" customHeight="1">
      <c r="A63" s="7">
        <v>85</v>
      </c>
      <c r="B63" s="3" t="s">
        <v>118</v>
      </c>
      <c r="C63" s="3"/>
      <c r="D63" s="120">
        <v>2339109</v>
      </c>
      <c r="E63" s="121">
        <v>7855039</v>
      </c>
      <c r="F63" s="121">
        <v>1534652</v>
      </c>
      <c r="G63" s="121">
        <v>7855039</v>
      </c>
      <c r="H63" s="121">
        <v>804457</v>
      </c>
      <c r="I63" s="121">
        <v>5550114</v>
      </c>
      <c r="J63" s="166" t="s">
        <v>309</v>
      </c>
      <c r="K63" s="166">
        <v>370</v>
      </c>
      <c r="L63" s="166" t="s">
        <v>309</v>
      </c>
      <c r="M63" s="166">
        <v>18512</v>
      </c>
      <c r="N63" s="166">
        <v>162911</v>
      </c>
      <c r="O63" s="198">
        <v>85</v>
      </c>
    </row>
    <row r="64" spans="1:15" ht="9.75" customHeight="1">
      <c r="A64" s="7">
        <v>86</v>
      </c>
      <c r="B64" s="14" t="s">
        <v>4</v>
      </c>
      <c r="C64" s="14"/>
      <c r="D64" s="122">
        <f>SUM(D59:D63)</f>
        <v>20745843</v>
      </c>
      <c r="E64" s="22">
        <f>SUM(E59:E63)</f>
        <v>343772292</v>
      </c>
      <c r="F64" s="22">
        <f aca="true" t="shared" si="6" ref="F64:N64">SUM(F59:F63)</f>
        <v>13456883</v>
      </c>
      <c r="G64" s="22">
        <f t="shared" si="6"/>
        <v>343772292</v>
      </c>
      <c r="H64" s="22">
        <f t="shared" si="6"/>
        <v>7288960</v>
      </c>
      <c r="I64" s="22">
        <f t="shared" si="6"/>
        <v>126042822</v>
      </c>
      <c r="J64" s="22">
        <f t="shared" si="6"/>
        <v>5767388</v>
      </c>
      <c r="K64" s="22">
        <f t="shared" si="6"/>
        <v>159475</v>
      </c>
      <c r="L64" s="207" t="s">
        <v>342</v>
      </c>
      <c r="M64" s="22">
        <f t="shared" si="6"/>
        <v>6068715</v>
      </c>
      <c r="N64" s="22">
        <f t="shared" si="6"/>
        <v>5455169</v>
      </c>
      <c r="O64" s="198">
        <v>86</v>
      </c>
    </row>
    <row r="65" spans="1:15" ht="9.75" customHeight="1">
      <c r="A65" s="7"/>
      <c r="B65" s="14"/>
      <c r="C65" s="14"/>
      <c r="D65" s="120"/>
      <c r="E65" s="121"/>
      <c r="F65" s="121"/>
      <c r="G65" s="121"/>
      <c r="H65" s="121"/>
      <c r="I65" s="121"/>
      <c r="J65" s="121"/>
      <c r="K65" s="121"/>
      <c r="L65" s="121"/>
      <c r="M65" s="121"/>
      <c r="N65" s="121"/>
      <c r="O65" s="198"/>
    </row>
    <row r="66" spans="1:15" ht="9.75" customHeight="1">
      <c r="A66" s="7" t="s">
        <v>7</v>
      </c>
      <c r="B66" s="106" t="s">
        <v>23</v>
      </c>
      <c r="C66" s="106"/>
      <c r="D66" s="120"/>
      <c r="E66" s="121"/>
      <c r="F66" s="121"/>
      <c r="G66" s="121"/>
      <c r="H66" s="121"/>
      <c r="I66" s="121"/>
      <c r="J66" s="121"/>
      <c r="K66" s="121"/>
      <c r="L66" s="121"/>
      <c r="M66" s="121"/>
      <c r="N66" s="121"/>
      <c r="O66" s="198" t="s">
        <v>7</v>
      </c>
    </row>
    <row r="67" spans="1:15" ht="9.75" customHeight="1">
      <c r="A67" s="7">
        <v>87</v>
      </c>
      <c r="B67" s="3" t="s">
        <v>114</v>
      </c>
      <c r="C67" s="3"/>
      <c r="D67" s="120">
        <v>838802</v>
      </c>
      <c r="E67" s="121">
        <v>51907297</v>
      </c>
      <c r="F67" s="121">
        <v>328548</v>
      </c>
      <c r="G67" s="121">
        <v>51907297</v>
      </c>
      <c r="H67" s="121">
        <v>510254</v>
      </c>
      <c r="I67" s="121">
        <v>11460638</v>
      </c>
      <c r="J67" s="166" t="s">
        <v>309</v>
      </c>
      <c r="K67" s="166" t="s">
        <v>309</v>
      </c>
      <c r="L67" s="166" t="s">
        <v>309</v>
      </c>
      <c r="M67" s="166">
        <v>93300</v>
      </c>
      <c r="N67" s="166">
        <v>646297</v>
      </c>
      <c r="O67" s="198">
        <v>87</v>
      </c>
    </row>
    <row r="68" spans="1:15" ht="9.75" customHeight="1">
      <c r="A68" s="7">
        <v>88</v>
      </c>
      <c r="B68" s="3" t="s">
        <v>119</v>
      </c>
      <c r="C68" s="3"/>
      <c r="D68" s="120">
        <v>1471445</v>
      </c>
      <c r="E68" s="121">
        <v>48122090</v>
      </c>
      <c r="F68" s="121">
        <v>556273</v>
      </c>
      <c r="G68" s="121">
        <v>48122090</v>
      </c>
      <c r="H68" s="121">
        <v>915172</v>
      </c>
      <c r="I68" s="121">
        <v>14866017</v>
      </c>
      <c r="J68" s="166" t="s">
        <v>309</v>
      </c>
      <c r="K68" s="166">
        <v>10546</v>
      </c>
      <c r="L68" s="166" t="s">
        <v>309</v>
      </c>
      <c r="M68" s="166">
        <v>16936</v>
      </c>
      <c r="N68" s="166">
        <v>618144</v>
      </c>
      <c r="O68" s="198">
        <v>88</v>
      </c>
    </row>
    <row r="69" spans="1:15" ht="9.75" customHeight="1">
      <c r="A69" s="7">
        <v>89</v>
      </c>
      <c r="B69" s="3" t="s">
        <v>116</v>
      </c>
      <c r="C69" s="3"/>
      <c r="D69" s="120">
        <v>1754318</v>
      </c>
      <c r="E69" s="121">
        <v>32766742</v>
      </c>
      <c r="F69" s="121">
        <v>344919</v>
      </c>
      <c r="G69" s="121">
        <v>32766742</v>
      </c>
      <c r="H69" s="121">
        <v>1409399</v>
      </c>
      <c r="I69" s="121">
        <v>7795399</v>
      </c>
      <c r="J69" s="166" t="s">
        <v>309</v>
      </c>
      <c r="K69" s="166" t="s">
        <v>309</v>
      </c>
      <c r="L69" s="166" t="s">
        <v>309</v>
      </c>
      <c r="M69" s="166">
        <v>2255589</v>
      </c>
      <c r="N69" s="166">
        <v>239242</v>
      </c>
      <c r="O69" s="198">
        <v>89</v>
      </c>
    </row>
    <row r="70" spans="1:15" ht="9.75" customHeight="1">
      <c r="A70" s="7">
        <v>90</v>
      </c>
      <c r="B70" s="3" t="s">
        <v>120</v>
      </c>
      <c r="C70" s="3"/>
      <c r="D70" s="120">
        <v>1557733</v>
      </c>
      <c r="E70" s="121">
        <v>55138766</v>
      </c>
      <c r="F70" s="121">
        <v>942280</v>
      </c>
      <c r="G70" s="121">
        <v>55138766</v>
      </c>
      <c r="H70" s="121">
        <v>615453</v>
      </c>
      <c r="I70" s="121">
        <v>13001815</v>
      </c>
      <c r="J70" s="166" t="s">
        <v>309</v>
      </c>
      <c r="K70" s="166" t="s">
        <v>309</v>
      </c>
      <c r="L70" s="166" t="s">
        <v>309</v>
      </c>
      <c r="M70" s="166">
        <v>146178</v>
      </c>
      <c r="N70" s="166">
        <v>660496</v>
      </c>
      <c r="O70" s="198">
        <v>90</v>
      </c>
    </row>
    <row r="71" spans="1:15" ht="9.75" customHeight="1">
      <c r="A71" s="7">
        <v>91</v>
      </c>
      <c r="B71" s="3" t="s">
        <v>121</v>
      </c>
      <c r="C71" s="3"/>
      <c r="D71" s="120">
        <v>206983</v>
      </c>
      <c r="E71" s="121">
        <v>32921622</v>
      </c>
      <c r="F71" s="121">
        <v>156817</v>
      </c>
      <c r="G71" s="121">
        <v>32921622</v>
      </c>
      <c r="H71" s="121">
        <v>50166</v>
      </c>
      <c r="I71" s="121">
        <v>8268935</v>
      </c>
      <c r="J71" s="166" t="s">
        <v>309</v>
      </c>
      <c r="K71" s="166" t="s">
        <v>309</v>
      </c>
      <c r="L71" s="166" t="s">
        <v>309</v>
      </c>
      <c r="M71" s="166">
        <v>6126</v>
      </c>
      <c r="N71" s="166">
        <v>325798</v>
      </c>
      <c r="O71" s="198">
        <v>91</v>
      </c>
    </row>
    <row r="72" spans="1:15" ht="9.75" customHeight="1">
      <c r="A72" s="7">
        <v>92</v>
      </c>
      <c r="B72" s="3" t="s">
        <v>122</v>
      </c>
      <c r="C72" s="3"/>
      <c r="D72" s="120">
        <v>953961</v>
      </c>
      <c r="E72" s="121">
        <v>29978943</v>
      </c>
      <c r="F72" s="121">
        <v>368600</v>
      </c>
      <c r="G72" s="121">
        <v>29978943</v>
      </c>
      <c r="H72" s="121">
        <v>585361</v>
      </c>
      <c r="I72" s="121">
        <v>9519932</v>
      </c>
      <c r="J72" s="166" t="s">
        <v>309</v>
      </c>
      <c r="K72" s="166">
        <v>9346</v>
      </c>
      <c r="L72" s="166" t="s">
        <v>309</v>
      </c>
      <c r="M72" s="166">
        <v>138838</v>
      </c>
      <c r="N72" s="166">
        <v>438000</v>
      </c>
      <c r="O72" s="198">
        <v>92</v>
      </c>
    </row>
    <row r="73" spans="1:15" ht="9.75" customHeight="1">
      <c r="A73" s="7">
        <v>93</v>
      </c>
      <c r="B73" s="3" t="s">
        <v>123</v>
      </c>
      <c r="C73" s="3"/>
      <c r="D73" s="120">
        <v>557152</v>
      </c>
      <c r="E73" s="121">
        <v>26512912</v>
      </c>
      <c r="F73" s="121">
        <v>224539</v>
      </c>
      <c r="G73" s="121">
        <v>26512912</v>
      </c>
      <c r="H73" s="121">
        <v>332613</v>
      </c>
      <c r="I73" s="121">
        <v>8601403</v>
      </c>
      <c r="J73" s="166" t="s">
        <v>309</v>
      </c>
      <c r="K73" s="166">
        <v>180</v>
      </c>
      <c r="L73" s="166" t="s">
        <v>309</v>
      </c>
      <c r="M73" s="166" t="s">
        <v>309</v>
      </c>
      <c r="N73" s="166">
        <v>250920</v>
      </c>
      <c r="O73" s="198">
        <v>93</v>
      </c>
    </row>
    <row r="74" spans="1:15" ht="9.75" customHeight="1">
      <c r="A74" s="7">
        <v>94</v>
      </c>
      <c r="B74" s="14" t="s">
        <v>4</v>
      </c>
      <c r="C74" s="14"/>
      <c r="D74" s="122">
        <f>SUM(D67:D73)</f>
        <v>7340394</v>
      </c>
      <c r="E74" s="22">
        <f>SUM(E67:E73)</f>
        <v>277348372</v>
      </c>
      <c r="F74" s="22">
        <f aca="true" t="shared" si="7" ref="F74:N74">SUM(F67:F73)</f>
        <v>2921976</v>
      </c>
      <c r="G74" s="22">
        <f t="shared" si="7"/>
        <v>277348372</v>
      </c>
      <c r="H74" s="22">
        <f t="shared" si="7"/>
        <v>4418418</v>
      </c>
      <c r="I74" s="22">
        <f t="shared" si="7"/>
        <v>73514139</v>
      </c>
      <c r="J74" s="315" t="s">
        <v>342</v>
      </c>
      <c r="K74" s="22">
        <f t="shared" si="7"/>
        <v>20072</v>
      </c>
      <c r="L74" s="130">
        <f t="shared" si="7"/>
        <v>0</v>
      </c>
      <c r="M74" s="22">
        <f t="shared" si="7"/>
        <v>2656967</v>
      </c>
      <c r="N74" s="22">
        <f t="shared" si="7"/>
        <v>3178897</v>
      </c>
      <c r="O74" s="198">
        <v>94</v>
      </c>
    </row>
    <row r="75" spans="1:15" ht="9.75" customHeight="1">
      <c r="A75" s="7">
        <v>95</v>
      </c>
      <c r="B75" s="20" t="s">
        <v>113</v>
      </c>
      <c r="C75" s="20"/>
      <c r="D75" s="122">
        <f>D64+D74</f>
        <v>28086237</v>
      </c>
      <c r="E75" s="22">
        <f>E64+E74</f>
        <v>621120664</v>
      </c>
      <c r="F75" s="22">
        <f aca="true" t="shared" si="8" ref="F75:N75">F64+F74</f>
        <v>16378859</v>
      </c>
      <c r="G75" s="22">
        <f t="shared" si="8"/>
        <v>621120664</v>
      </c>
      <c r="H75" s="22">
        <f t="shared" si="8"/>
        <v>11707378</v>
      </c>
      <c r="I75" s="22">
        <f t="shared" si="8"/>
        <v>199556961</v>
      </c>
      <c r="J75" s="22">
        <f>J64</f>
        <v>5767388</v>
      </c>
      <c r="K75" s="22">
        <f t="shared" si="8"/>
        <v>179547</v>
      </c>
      <c r="L75" s="207" t="s">
        <v>342</v>
      </c>
      <c r="M75" s="22">
        <f t="shared" si="8"/>
        <v>8725682</v>
      </c>
      <c r="N75" s="22">
        <f t="shared" si="8"/>
        <v>8634066</v>
      </c>
      <c r="O75" s="198">
        <v>95</v>
      </c>
    </row>
    <row r="76" spans="1:15" ht="7.5" customHeight="1">
      <c r="A76" s="198" t="s">
        <v>33</v>
      </c>
      <c r="D76" s="4"/>
      <c r="E76" s="4"/>
      <c r="F76" s="4"/>
      <c r="G76" s="4"/>
      <c r="H76" s="4"/>
      <c r="I76" s="4"/>
      <c r="J76" s="4"/>
      <c r="K76" s="4"/>
      <c r="L76" s="4"/>
      <c r="M76" s="4"/>
      <c r="N76" s="4"/>
      <c r="O76" s="198"/>
    </row>
    <row r="77" spans="1:16" s="52" customFormat="1" ht="9" customHeight="1">
      <c r="A77" s="208" t="s">
        <v>313</v>
      </c>
      <c r="B77" s="148"/>
      <c r="C77" s="148"/>
      <c r="D77" s="148"/>
      <c r="E77" s="148"/>
      <c r="F77" s="148"/>
      <c r="G77" s="148"/>
      <c r="H77" s="148"/>
      <c r="I77" s="148"/>
      <c r="J77" s="148"/>
      <c r="K77" s="148"/>
      <c r="L77" s="148"/>
      <c r="M77" s="148"/>
      <c r="N77" s="148"/>
      <c r="O77" s="208"/>
      <c r="P77" s="148"/>
    </row>
    <row r="78" spans="1:15" s="52" customFormat="1" ht="9">
      <c r="A78" s="208" t="s">
        <v>341</v>
      </c>
      <c r="B78" s="148"/>
      <c r="C78" s="148"/>
      <c r="D78" s="148"/>
      <c r="E78" s="148"/>
      <c r="F78" s="148"/>
      <c r="G78" s="148"/>
      <c r="H78" s="148"/>
      <c r="O78" s="235"/>
    </row>
  </sheetData>
  <sheetProtection/>
  <mergeCells count="28">
    <mergeCell ref="N13:N15"/>
    <mergeCell ref="B5:C16"/>
    <mergeCell ref="E1:F1"/>
    <mergeCell ref="G1:H1"/>
    <mergeCell ref="I1:L1"/>
    <mergeCell ref="B2:H2"/>
    <mergeCell ref="B3:H3"/>
    <mergeCell ref="D8:E12"/>
    <mergeCell ref="M8:N12"/>
    <mergeCell ref="I8:J12"/>
    <mergeCell ref="A57:H57"/>
    <mergeCell ref="I57:O57"/>
    <mergeCell ref="L13:L15"/>
    <mergeCell ref="E13:E15"/>
    <mergeCell ref="I18:O18"/>
    <mergeCell ref="G13:G15"/>
    <mergeCell ref="J13:J15"/>
    <mergeCell ref="A18:H18"/>
    <mergeCell ref="A36:H36"/>
    <mergeCell ref="I36:O36"/>
    <mergeCell ref="F10:G12"/>
    <mergeCell ref="H10:H12"/>
    <mergeCell ref="I2:L2"/>
    <mergeCell ref="I3:J3"/>
    <mergeCell ref="K8:L12"/>
    <mergeCell ref="I6:N7"/>
    <mergeCell ref="D6:H7"/>
    <mergeCell ref="F8:H9"/>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&amp;C22</oddFooter>
    <evenFooter>&amp;C23</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L82"/>
  <sheetViews>
    <sheetView workbookViewId="0" topLeftCell="A1">
      <selection activeCell="M1" sqref="M1"/>
    </sheetView>
  </sheetViews>
  <sheetFormatPr defaultColWidth="11.421875" defaultRowHeight="12.75"/>
  <cols>
    <col min="1" max="1" width="4.28125" style="232" bestFit="1" customWidth="1"/>
    <col min="2" max="2" width="27.7109375" style="0" customWidth="1"/>
    <col min="3" max="3" width="0.9921875" style="0" customWidth="1"/>
    <col min="4" max="6" width="24.57421875" style="0" customWidth="1"/>
    <col min="7" max="11" width="21.28125" style="0" customWidth="1"/>
    <col min="12" max="12" width="4.28125" style="231" bestFit="1" customWidth="1"/>
  </cols>
  <sheetData>
    <row r="1" spans="1:12" s="4" customFormat="1" ht="12" customHeight="1">
      <c r="A1" s="60"/>
      <c r="B1" s="50"/>
      <c r="C1" s="50"/>
      <c r="D1" s="50"/>
      <c r="E1" s="383" t="s">
        <v>365</v>
      </c>
      <c r="F1" s="383"/>
      <c r="G1" s="384" t="s">
        <v>371</v>
      </c>
      <c r="H1" s="384"/>
      <c r="I1" s="63"/>
      <c r="J1" s="63"/>
      <c r="K1" s="62" t="s">
        <v>7</v>
      </c>
      <c r="L1" s="228"/>
    </row>
    <row r="2" spans="1:12" s="4" customFormat="1" ht="12" customHeight="1">
      <c r="A2" s="227"/>
      <c r="B2" s="383" t="s">
        <v>193</v>
      </c>
      <c r="C2" s="383"/>
      <c r="D2" s="383"/>
      <c r="E2" s="383"/>
      <c r="F2" s="383"/>
      <c r="G2" s="384" t="s">
        <v>194</v>
      </c>
      <c r="H2" s="384"/>
      <c r="I2" s="384"/>
      <c r="J2" s="384"/>
      <c r="K2" s="85"/>
      <c r="L2" s="228"/>
    </row>
    <row r="3" spans="1:12" s="4" customFormat="1" ht="12" customHeight="1">
      <c r="A3" s="227"/>
      <c r="B3" s="383" t="s">
        <v>398</v>
      </c>
      <c r="C3" s="383"/>
      <c r="D3" s="383"/>
      <c r="E3" s="383"/>
      <c r="F3" s="383"/>
      <c r="G3" s="423" t="s">
        <v>195</v>
      </c>
      <c r="H3" s="423"/>
      <c r="I3" s="423"/>
      <c r="J3" s="85"/>
      <c r="K3" s="62" t="s">
        <v>7</v>
      </c>
      <c r="L3" s="228"/>
    </row>
    <row r="4" spans="1:12" s="4" customFormat="1" ht="12" customHeight="1">
      <c r="A4" s="198"/>
      <c r="B4" s="86"/>
      <c r="C4" s="86"/>
      <c r="D4" s="86"/>
      <c r="E4" s="86"/>
      <c r="F4" s="51" t="s">
        <v>387</v>
      </c>
      <c r="G4" s="325" t="s">
        <v>388</v>
      </c>
      <c r="I4" s="50"/>
      <c r="J4" s="86"/>
      <c r="K4" s="86"/>
      <c r="L4" s="228"/>
    </row>
    <row r="5" spans="1:12" s="64" customFormat="1" ht="24" customHeight="1">
      <c r="A5" s="89" t="s">
        <v>7</v>
      </c>
      <c r="B5" s="409" t="s">
        <v>198</v>
      </c>
      <c r="C5" s="410"/>
      <c r="D5" s="98" t="s">
        <v>205</v>
      </c>
      <c r="E5" s="409" t="s">
        <v>343</v>
      </c>
      <c r="F5" s="418"/>
      <c r="G5" s="293" t="s">
        <v>206</v>
      </c>
      <c r="H5" s="439" t="s">
        <v>190</v>
      </c>
      <c r="I5" s="439"/>
      <c r="J5" s="92" t="s">
        <v>7</v>
      </c>
      <c r="K5" s="89" t="s">
        <v>7</v>
      </c>
      <c r="L5" s="177" t="s">
        <v>7</v>
      </c>
    </row>
    <row r="6" spans="1:12" s="64" customFormat="1" ht="12" customHeight="1">
      <c r="A6" s="93" t="s">
        <v>7</v>
      </c>
      <c r="B6" s="411"/>
      <c r="C6" s="412"/>
      <c r="D6" s="415" t="s">
        <v>364</v>
      </c>
      <c r="E6" s="411"/>
      <c r="F6" s="419"/>
      <c r="G6" s="431" t="s">
        <v>5</v>
      </c>
      <c r="H6" s="430" t="s">
        <v>208</v>
      </c>
      <c r="I6" s="435"/>
      <c r="J6" s="435"/>
      <c r="K6" s="436"/>
      <c r="L6" s="183" t="s">
        <v>7</v>
      </c>
    </row>
    <row r="7" spans="1:12" s="64" customFormat="1" ht="12" customHeight="1">
      <c r="A7" s="93" t="s">
        <v>7</v>
      </c>
      <c r="B7" s="411"/>
      <c r="C7" s="412"/>
      <c r="D7" s="416"/>
      <c r="E7" s="411"/>
      <c r="F7" s="419"/>
      <c r="G7" s="440"/>
      <c r="H7" s="432"/>
      <c r="I7" s="422"/>
      <c r="J7" s="422"/>
      <c r="K7" s="438"/>
      <c r="L7" s="183" t="s">
        <v>7</v>
      </c>
    </row>
    <row r="8" spans="1:12" s="64" customFormat="1" ht="19.5" customHeight="1">
      <c r="A8" s="93" t="s">
        <v>7</v>
      </c>
      <c r="B8" s="411"/>
      <c r="C8" s="412"/>
      <c r="D8" s="416"/>
      <c r="E8" s="411"/>
      <c r="F8" s="419"/>
      <c r="G8" s="440"/>
      <c r="H8" s="430" t="s">
        <v>209</v>
      </c>
      <c r="I8" s="435"/>
      <c r="J8" s="436"/>
      <c r="K8" s="435" t="s">
        <v>370</v>
      </c>
      <c r="L8" s="183" t="s">
        <v>7</v>
      </c>
    </row>
    <row r="9" spans="1:12" s="64" customFormat="1" ht="20.25" customHeight="1">
      <c r="A9" s="95" t="s">
        <v>175</v>
      </c>
      <c r="B9" s="411"/>
      <c r="C9" s="412"/>
      <c r="D9" s="416"/>
      <c r="E9" s="411"/>
      <c r="F9" s="419"/>
      <c r="G9" s="440"/>
      <c r="H9" s="434"/>
      <c r="I9" s="419"/>
      <c r="J9" s="412"/>
      <c r="K9" s="419"/>
      <c r="L9" s="183" t="s">
        <v>175</v>
      </c>
    </row>
    <row r="10" spans="1:12" s="64" customFormat="1" ht="15" customHeight="1">
      <c r="A10" s="95" t="s">
        <v>179</v>
      </c>
      <c r="B10" s="411"/>
      <c r="C10" s="412"/>
      <c r="D10" s="416"/>
      <c r="E10" s="411"/>
      <c r="F10" s="419"/>
      <c r="G10" s="440"/>
      <c r="H10" s="434"/>
      <c r="I10" s="419"/>
      <c r="J10" s="412"/>
      <c r="K10" s="419"/>
      <c r="L10" s="183" t="s">
        <v>179</v>
      </c>
    </row>
    <row r="11" spans="1:12" s="64" customFormat="1" ht="18" customHeight="1">
      <c r="A11" s="93" t="s">
        <v>7</v>
      </c>
      <c r="B11" s="411"/>
      <c r="C11" s="412"/>
      <c r="D11" s="416"/>
      <c r="E11" s="411"/>
      <c r="F11" s="419"/>
      <c r="G11" s="440"/>
      <c r="H11" s="434"/>
      <c r="I11" s="419"/>
      <c r="J11" s="412"/>
      <c r="K11" s="419"/>
      <c r="L11" s="183" t="s">
        <v>7</v>
      </c>
    </row>
    <row r="12" spans="1:12" s="64" customFormat="1" ht="21.75" customHeight="1">
      <c r="A12" s="93" t="s">
        <v>7</v>
      </c>
      <c r="B12" s="411"/>
      <c r="C12" s="412"/>
      <c r="D12" s="416"/>
      <c r="E12" s="413"/>
      <c r="F12" s="420"/>
      <c r="G12" s="440"/>
      <c r="H12" s="437"/>
      <c r="I12" s="419"/>
      <c r="J12" s="412"/>
      <c r="K12" s="419"/>
      <c r="L12" s="183" t="s">
        <v>7</v>
      </c>
    </row>
    <row r="13" spans="1:12" s="64" customFormat="1" ht="16.5" customHeight="1">
      <c r="A13" s="93" t="s">
        <v>7</v>
      </c>
      <c r="B13" s="411"/>
      <c r="C13" s="412"/>
      <c r="D13" s="416"/>
      <c r="E13" s="98" t="s">
        <v>199</v>
      </c>
      <c r="F13" s="409" t="s">
        <v>256</v>
      </c>
      <c r="G13" s="440"/>
      <c r="H13" s="290" t="s">
        <v>7</v>
      </c>
      <c r="I13" s="430" t="s">
        <v>173</v>
      </c>
      <c r="J13" s="431"/>
      <c r="K13" s="419"/>
      <c r="L13" s="296" t="s">
        <v>7</v>
      </c>
    </row>
    <row r="14" spans="1:12" s="64" customFormat="1" ht="18.75" customHeight="1">
      <c r="A14" s="93" t="s">
        <v>7</v>
      </c>
      <c r="B14" s="411"/>
      <c r="C14" s="412"/>
      <c r="D14" s="416"/>
      <c r="E14" s="96" t="s">
        <v>200</v>
      </c>
      <c r="F14" s="411"/>
      <c r="G14" s="440"/>
      <c r="H14" s="288" t="s">
        <v>4</v>
      </c>
      <c r="I14" s="432"/>
      <c r="J14" s="433"/>
      <c r="K14" s="419"/>
      <c r="L14" s="183" t="s">
        <v>7</v>
      </c>
    </row>
    <row r="15" spans="1:12" s="64" customFormat="1" ht="17.25" customHeight="1">
      <c r="A15" s="93" t="s">
        <v>7</v>
      </c>
      <c r="B15" s="411"/>
      <c r="C15" s="412"/>
      <c r="D15" s="451"/>
      <c r="E15" s="96" t="s">
        <v>201</v>
      </c>
      <c r="F15" s="413"/>
      <c r="G15" s="433"/>
      <c r="H15" s="292" t="s">
        <v>7</v>
      </c>
      <c r="I15" s="96" t="s">
        <v>124</v>
      </c>
      <c r="J15" s="96" t="s">
        <v>211</v>
      </c>
      <c r="K15" s="420"/>
      <c r="L15" s="183" t="s">
        <v>7</v>
      </c>
    </row>
    <row r="16" spans="1:12" s="234" customFormat="1" ht="14.25" customHeight="1">
      <c r="A16" s="101" t="s">
        <v>7</v>
      </c>
      <c r="B16" s="421"/>
      <c r="C16" s="438"/>
      <c r="D16" s="243" t="s">
        <v>219</v>
      </c>
      <c r="E16" s="243" t="s">
        <v>220</v>
      </c>
      <c r="F16" s="244" t="s">
        <v>221</v>
      </c>
      <c r="G16" s="139" t="s">
        <v>222</v>
      </c>
      <c r="H16" s="104" t="s">
        <v>223</v>
      </c>
      <c r="I16" s="102" t="s">
        <v>224</v>
      </c>
      <c r="J16" s="102" t="s">
        <v>225</v>
      </c>
      <c r="K16" s="244" t="s">
        <v>226</v>
      </c>
      <c r="L16" s="184" t="s">
        <v>7</v>
      </c>
    </row>
    <row r="17" spans="1:12" s="52" customFormat="1" ht="9">
      <c r="A17" s="61"/>
      <c r="B17" s="61"/>
      <c r="C17" s="61"/>
      <c r="D17" s="74"/>
      <c r="E17" s="74"/>
      <c r="F17" s="74"/>
      <c r="G17" s="283"/>
      <c r="H17" s="74"/>
      <c r="I17" s="74"/>
      <c r="J17" s="74"/>
      <c r="K17" s="74"/>
      <c r="L17" s="158"/>
    </row>
    <row r="18" spans="1:12" s="66" customFormat="1" ht="14.25" customHeight="1">
      <c r="A18" s="449" t="s">
        <v>379</v>
      </c>
      <c r="B18" s="449"/>
      <c r="C18" s="449"/>
      <c r="D18" s="449"/>
      <c r="E18" s="449"/>
      <c r="F18" s="449"/>
      <c r="G18" s="449" t="s">
        <v>379</v>
      </c>
      <c r="H18" s="449"/>
      <c r="I18" s="449"/>
      <c r="J18" s="449"/>
      <c r="K18" s="449"/>
      <c r="L18" s="449"/>
    </row>
    <row r="19" spans="1:3" ht="9.75" customHeight="1">
      <c r="A19" s="7" t="s">
        <v>7</v>
      </c>
      <c r="B19" s="106" t="s">
        <v>204</v>
      </c>
      <c r="C19" s="106"/>
    </row>
    <row r="20" spans="1:12" ht="9.75" customHeight="1">
      <c r="A20" s="7">
        <v>52</v>
      </c>
      <c r="B20" s="3" t="s">
        <v>93</v>
      </c>
      <c r="C20" s="3"/>
      <c r="D20" s="120">
        <v>1262908</v>
      </c>
      <c r="E20" s="121">
        <v>679734</v>
      </c>
      <c r="F20" s="121">
        <v>124838</v>
      </c>
      <c r="G20" s="121">
        <v>8192278</v>
      </c>
      <c r="H20" s="121">
        <v>5483148</v>
      </c>
      <c r="I20" s="121">
        <v>459500</v>
      </c>
      <c r="J20" s="121">
        <v>5023648</v>
      </c>
      <c r="K20" s="121">
        <v>626430</v>
      </c>
      <c r="L20" s="186">
        <v>52</v>
      </c>
    </row>
    <row r="21" spans="1:12" ht="9.75" customHeight="1">
      <c r="A21" s="7">
        <v>53</v>
      </c>
      <c r="B21" s="3" t="s">
        <v>94</v>
      </c>
      <c r="C21" s="3"/>
      <c r="D21" s="120">
        <v>2167258</v>
      </c>
      <c r="E21" s="121">
        <v>1335968</v>
      </c>
      <c r="F21" s="121">
        <v>8649466</v>
      </c>
      <c r="G21" s="121">
        <v>64026978</v>
      </c>
      <c r="H21" s="121">
        <v>54099318</v>
      </c>
      <c r="I21" s="121">
        <v>21755857</v>
      </c>
      <c r="J21" s="121">
        <v>32343461</v>
      </c>
      <c r="K21" s="121">
        <v>3779020</v>
      </c>
      <c r="L21" s="186">
        <v>53</v>
      </c>
    </row>
    <row r="22" spans="1:12" ht="9.75" customHeight="1">
      <c r="A22" s="7">
        <v>54</v>
      </c>
      <c r="B22" s="3" t="s">
        <v>95</v>
      </c>
      <c r="C22" s="3"/>
      <c r="D22" s="167">
        <v>901373</v>
      </c>
      <c r="E22" s="121">
        <v>340600</v>
      </c>
      <c r="F22" s="166" t="s">
        <v>309</v>
      </c>
      <c r="G22" s="121">
        <v>6789431</v>
      </c>
      <c r="H22" s="121">
        <v>5140809</v>
      </c>
      <c r="I22" s="121">
        <v>47495</v>
      </c>
      <c r="J22" s="121">
        <v>5093314</v>
      </c>
      <c r="K22" s="121">
        <v>516753</v>
      </c>
      <c r="L22" s="186">
        <v>54</v>
      </c>
    </row>
    <row r="23" spans="1:12" ht="9.75" customHeight="1">
      <c r="A23" s="7">
        <v>55</v>
      </c>
      <c r="B23" s="14" t="s">
        <v>4</v>
      </c>
      <c r="C23" s="14"/>
      <c r="D23" s="122">
        <f>SUM(D20:D22)</f>
        <v>4331539</v>
      </c>
      <c r="E23" s="22">
        <f>SUM(E20:E22)</f>
        <v>2356302</v>
      </c>
      <c r="F23" s="22">
        <f aca="true" t="shared" si="0" ref="F23:K23">SUM(F20:F22)</f>
        <v>8774304</v>
      </c>
      <c r="G23" s="22">
        <f t="shared" si="0"/>
        <v>79008687</v>
      </c>
      <c r="H23" s="22">
        <f t="shared" si="0"/>
        <v>64723275</v>
      </c>
      <c r="I23" s="22">
        <f t="shared" si="0"/>
        <v>22262852</v>
      </c>
      <c r="J23" s="22">
        <f t="shared" si="0"/>
        <v>42460423</v>
      </c>
      <c r="K23" s="22">
        <f t="shared" si="0"/>
        <v>4922203</v>
      </c>
      <c r="L23" s="186">
        <v>55</v>
      </c>
    </row>
    <row r="24" spans="1:12" ht="9.75" customHeight="1">
      <c r="A24" s="7"/>
      <c r="B24" s="3"/>
      <c r="C24" s="3"/>
      <c r="D24" s="120"/>
      <c r="E24" s="121"/>
      <c r="F24" s="121"/>
      <c r="G24" s="121"/>
      <c r="H24" s="121"/>
      <c r="I24" s="121"/>
      <c r="J24" s="121"/>
      <c r="K24" s="121"/>
      <c r="L24" s="186"/>
    </row>
    <row r="25" spans="1:12" ht="9.75" customHeight="1">
      <c r="A25" s="25" t="s">
        <v>7</v>
      </c>
      <c r="B25" s="106" t="s">
        <v>203</v>
      </c>
      <c r="C25" s="106"/>
      <c r="D25" s="120"/>
      <c r="E25" s="121"/>
      <c r="F25" s="121"/>
      <c r="G25" s="121"/>
      <c r="H25" s="121"/>
      <c r="I25" s="121"/>
      <c r="J25" s="121"/>
      <c r="K25" s="121"/>
      <c r="L25" s="188" t="s">
        <v>7</v>
      </c>
    </row>
    <row r="26" spans="1:12" ht="9.75" customHeight="1">
      <c r="A26" s="7">
        <v>56</v>
      </c>
      <c r="B26" s="3" t="s">
        <v>96</v>
      </c>
      <c r="C26" s="3"/>
      <c r="D26" s="120">
        <v>375636</v>
      </c>
      <c r="E26" s="121">
        <v>734047</v>
      </c>
      <c r="F26" s="121">
        <v>610439</v>
      </c>
      <c r="G26" s="121">
        <v>19155125</v>
      </c>
      <c r="H26" s="121">
        <v>18201503</v>
      </c>
      <c r="I26" s="121">
        <v>6852257</v>
      </c>
      <c r="J26" s="121">
        <v>11349246</v>
      </c>
      <c r="K26" s="121">
        <v>294545</v>
      </c>
      <c r="L26" s="186">
        <v>56</v>
      </c>
    </row>
    <row r="27" spans="1:12" ht="9.75" customHeight="1">
      <c r="A27" s="7">
        <v>57</v>
      </c>
      <c r="B27" s="3" t="s">
        <v>97</v>
      </c>
      <c r="C27" s="3"/>
      <c r="D27" s="167" t="s">
        <v>309</v>
      </c>
      <c r="E27" s="121">
        <v>2048927</v>
      </c>
      <c r="F27" s="121">
        <v>573875</v>
      </c>
      <c r="G27" s="121">
        <v>21468024</v>
      </c>
      <c r="H27" s="121">
        <v>19848659</v>
      </c>
      <c r="I27" s="121">
        <v>11419968</v>
      </c>
      <c r="J27" s="121">
        <v>8428691</v>
      </c>
      <c r="K27" s="121">
        <v>685560</v>
      </c>
      <c r="L27" s="186">
        <v>57</v>
      </c>
    </row>
    <row r="28" spans="1:12" ht="9.75" customHeight="1">
      <c r="A28" s="7">
        <v>58</v>
      </c>
      <c r="B28" s="3" t="s">
        <v>98</v>
      </c>
      <c r="C28" s="3"/>
      <c r="D28" s="120">
        <v>793988</v>
      </c>
      <c r="E28" s="121">
        <v>521314</v>
      </c>
      <c r="F28" s="121">
        <v>1037086</v>
      </c>
      <c r="G28" s="121">
        <v>46023792</v>
      </c>
      <c r="H28" s="121">
        <v>42524489</v>
      </c>
      <c r="I28" s="121">
        <v>29384564</v>
      </c>
      <c r="J28" s="121">
        <v>13139925</v>
      </c>
      <c r="K28" s="121">
        <v>2255388</v>
      </c>
      <c r="L28" s="186">
        <v>58</v>
      </c>
    </row>
    <row r="29" spans="1:12" ht="9.75" customHeight="1">
      <c r="A29" s="7">
        <v>59</v>
      </c>
      <c r="B29" s="3" t="s">
        <v>99</v>
      </c>
      <c r="C29" s="3"/>
      <c r="D29" s="120">
        <v>1996408</v>
      </c>
      <c r="E29" s="121">
        <v>418670</v>
      </c>
      <c r="F29" s="121">
        <v>355960</v>
      </c>
      <c r="G29" s="121">
        <v>17020039</v>
      </c>
      <c r="H29" s="121">
        <v>14125300</v>
      </c>
      <c r="I29" s="121">
        <v>5210211</v>
      </c>
      <c r="J29" s="121">
        <v>8915089</v>
      </c>
      <c r="K29" s="121">
        <v>568286</v>
      </c>
      <c r="L29" s="186">
        <v>59</v>
      </c>
    </row>
    <row r="30" spans="1:12" ht="9.75" customHeight="1">
      <c r="A30" s="7">
        <v>60</v>
      </c>
      <c r="B30" s="3" t="s">
        <v>94</v>
      </c>
      <c r="C30" s="3"/>
      <c r="D30" s="120">
        <v>2354594</v>
      </c>
      <c r="E30" s="121">
        <v>974676</v>
      </c>
      <c r="F30" s="121">
        <v>2454288</v>
      </c>
      <c r="G30" s="121">
        <v>62122339</v>
      </c>
      <c r="H30" s="121">
        <v>56164827</v>
      </c>
      <c r="I30" s="121">
        <v>38068023</v>
      </c>
      <c r="J30" s="121">
        <v>18096804</v>
      </c>
      <c r="K30" s="121">
        <v>2687010</v>
      </c>
      <c r="L30" s="186">
        <v>60</v>
      </c>
    </row>
    <row r="31" spans="1:12" ht="9.75" customHeight="1">
      <c r="A31" s="7">
        <v>61</v>
      </c>
      <c r="B31" s="3" t="s">
        <v>100</v>
      </c>
      <c r="C31" s="3"/>
      <c r="D31" s="120">
        <v>1015869</v>
      </c>
      <c r="E31" s="121">
        <v>1402273</v>
      </c>
      <c r="F31" s="121">
        <v>974435</v>
      </c>
      <c r="G31" s="121">
        <v>33654268</v>
      </c>
      <c r="H31" s="121">
        <v>31173687</v>
      </c>
      <c r="I31" s="121">
        <v>18929477</v>
      </c>
      <c r="J31" s="121">
        <v>12244210</v>
      </c>
      <c r="K31" s="121">
        <v>1071303</v>
      </c>
      <c r="L31" s="186">
        <v>61</v>
      </c>
    </row>
    <row r="32" spans="1:12" ht="9.75" customHeight="1">
      <c r="A32" s="7">
        <v>62</v>
      </c>
      <c r="B32" s="3" t="s">
        <v>101</v>
      </c>
      <c r="C32" s="3"/>
      <c r="D32" s="120">
        <v>881102</v>
      </c>
      <c r="E32" s="121">
        <v>339675</v>
      </c>
      <c r="F32" s="121">
        <v>1150264</v>
      </c>
      <c r="G32" s="121">
        <v>21603404</v>
      </c>
      <c r="H32" s="121">
        <v>20009183</v>
      </c>
      <c r="I32" s="121">
        <v>15279273</v>
      </c>
      <c r="J32" s="121">
        <v>4729910</v>
      </c>
      <c r="K32" s="121">
        <v>368534</v>
      </c>
      <c r="L32" s="186">
        <v>62</v>
      </c>
    </row>
    <row r="33" spans="1:12" ht="9.75" customHeight="1">
      <c r="A33" s="7">
        <v>63</v>
      </c>
      <c r="B33" s="14" t="s">
        <v>4</v>
      </c>
      <c r="C33" s="14"/>
      <c r="D33" s="122">
        <f>SUM(D26:D32)</f>
        <v>7417597</v>
      </c>
      <c r="E33" s="22">
        <f aca="true" t="shared" si="1" ref="E33:K33">SUM(E26:E32)</f>
        <v>6439582</v>
      </c>
      <c r="F33" s="22">
        <f t="shared" si="1"/>
        <v>7156347</v>
      </c>
      <c r="G33" s="22">
        <f t="shared" si="1"/>
        <v>221046991</v>
      </c>
      <c r="H33" s="22">
        <f t="shared" si="1"/>
        <v>202047648</v>
      </c>
      <c r="I33" s="22">
        <f t="shared" si="1"/>
        <v>125143773</v>
      </c>
      <c r="J33" s="22">
        <f t="shared" si="1"/>
        <v>76903875</v>
      </c>
      <c r="K33" s="22">
        <f t="shared" si="1"/>
        <v>7930626</v>
      </c>
      <c r="L33" s="186">
        <v>63</v>
      </c>
    </row>
    <row r="34" spans="1:12" ht="9.75" customHeight="1">
      <c r="A34" s="7">
        <v>64</v>
      </c>
      <c r="B34" s="20" t="s">
        <v>92</v>
      </c>
      <c r="C34" s="20"/>
      <c r="D34" s="122">
        <f>D23+D33</f>
        <v>11749136</v>
      </c>
      <c r="E34" s="22">
        <f aca="true" t="shared" si="2" ref="E34:K34">E23+E33</f>
        <v>8795884</v>
      </c>
      <c r="F34" s="22">
        <f t="shared" si="2"/>
        <v>15930651</v>
      </c>
      <c r="G34" s="22">
        <f t="shared" si="2"/>
        <v>300055678</v>
      </c>
      <c r="H34" s="22">
        <f t="shared" si="2"/>
        <v>266770923</v>
      </c>
      <c r="I34" s="22">
        <f t="shared" si="2"/>
        <v>147406625</v>
      </c>
      <c r="J34" s="22">
        <f t="shared" si="2"/>
        <v>119364298</v>
      </c>
      <c r="K34" s="22">
        <f t="shared" si="2"/>
        <v>12852829</v>
      </c>
      <c r="L34" s="186">
        <v>64</v>
      </c>
    </row>
    <row r="35" spans="1:12" ht="6.75" customHeight="1">
      <c r="A35" s="7"/>
      <c r="B35" s="20"/>
      <c r="C35" s="20"/>
      <c r="D35" s="22"/>
      <c r="E35" s="22"/>
      <c r="F35" s="22"/>
      <c r="G35" s="22"/>
      <c r="H35" s="22"/>
      <c r="I35" s="22"/>
      <c r="J35" s="22"/>
      <c r="K35" s="22"/>
      <c r="L35" s="186"/>
    </row>
    <row r="36" spans="1:12" s="66" customFormat="1" ht="15.75" customHeight="1">
      <c r="A36" s="441" t="s">
        <v>380</v>
      </c>
      <c r="B36" s="441"/>
      <c r="C36" s="441"/>
      <c r="D36" s="441"/>
      <c r="E36" s="441"/>
      <c r="F36" s="441"/>
      <c r="G36" s="441" t="s">
        <v>380</v>
      </c>
      <c r="H36" s="441"/>
      <c r="I36" s="441"/>
      <c r="J36" s="441"/>
      <c r="K36" s="441"/>
      <c r="L36" s="441"/>
    </row>
    <row r="37" spans="1:12" ht="9.75" customHeight="1">
      <c r="A37" s="7" t="s">
        <v>7</v>
      </c>
      <c r="B37" s="106" t="s">
        <v>204</v>
      </c>
      <c r="C37" s="106"/>
      <c r="D37" s="121"/>
      <c r="E37" s="121"/>
      <c r="F37" s="121"/>
      <c r="G37" s="121"/>
      <c r="H37" s="121"/>
      <c r="I37" s="121"/>
      <c r="J37" s="121"/>
      <c r="K37" s="121"/>
      <c r="L37" s="186" t="s">
        <v>7</v>
      </c>
    </row>
    <row r="38" spans="1:12" ht="9.75" customHeight="1">
      <c r="A38" s="7">
        <v>65</v>
      </c>
      <c r="B38" s="3" t="s">
        <v>103</v>
      </c>
      <c r="C38" s="3"/>
      <c r="D38" s="120">
        <v>728701</v>
      </c>
      <c r="E38" s="121">
        <v>773188</v>
      </c>
      <c r="F38" s="121">
        <v>30421</v>
      </c>
      <c r="G38" s="121">
        <v>13029502</v>
      </c>
      <c r="H38" s="121">
        <v>11400841</v>
      </c>
      <c r="I38" s="121">
        <v>70854</v>
      </c>
      <c r="J38" s="121">
        <v>11329987</v>
      </c>
      <c r="K38" s="121">
        <v>734866</v>
      </c>
      <c r="L38" s="186">
        <v>65</v>
      </c>
    </row>
    <row r="39" spans="1:12" ht="9.75" customHeight="1">
      <c r="A39" s="7">
        <v>66</v>
      </c>
      <c r="B39" s="3" t="s">
        <v>104</v>
      </c>
      <c r="C39" s="3"/>
      <c r="D39" s="167" t="s">
        <v>309</v>
      </c>
      <c r="E39" s="121">
        <v>1388130</v>
      </c>
      <c r="F39" s="121">
        <v>335540</v>
      </c>
      <c r="G39" s="121">
        <v>13818676</v>
      </c>
      <c r="H39" s="121">
        <v>12161589</v>
      </c>
      <c r="I39" s="121">
        <v>2829650</v>
      </c>
      <c r="J39" s="121">
        <v>9331939</v>
      </c>
      <c r="K39" s="121">
        <v>1370444</v>
      </c>
      <c r="L39" s="186">
        <v>66</v>
      </c>
    </row>
    <row r="40" spans="1:12" ht="9.75" customHeight="1">
      <c r="A40" s="7">
        <v>67</v>
      </c>
      <c r="B40" s="3" t="s">
        <v>105</v>
      </c>
      <c r="C40" s="3"/>
      <c r="D40" s="167" t="s">
        <v>309</v>
      </c>
      <c r="E40" s="121">
        <v>927220</v>
      </c>
      <c r="F40" s="121">
        <v>177097</v>
      </c>
      <c r="G40" s="121">
        <v>8171171</v>
      </c>
      <c r="H40" s="121">
        <v>5872621</v>
      </c>
      <c r="I40" s="121">
        <v>1339304</v>
      </c>
      <c r="J40" s="121">
        <v>4533317</v>
      </c>
      <c r="K40" s="121">
        <v>2122550</v>
      </c>
      <c r="L40" s="186">
        <v>67</v>
      </c>
    </row>
    <row r="41" spans="1:12" ht="9.75" customHeight="1">
      <c r="A41" s="7">
        <v>68</v>
      </c>
      <c r="B41" s="3" t="s">
        <v>106</v>
      </c>
      <c r="C41" s="3"/>
      <c r="D41" s="120">
        <v>1160375</v>
      </c>
      <c r="E41" s="121">
        <v>588974</v>
      </c>
      <c r="F41" s="121">
        <v>161841</v>
      </c>
      <c r="G41" s="121">
        <v>7449368</v>
      </c>
      <c r="H41" s="121">
        <v>5648567</v>
      </c>
      <c r="I41" s="166">
        <v>752</v>
      </c>
      <c r="J41" s="121">
        <v>5647815</v>
      </c>
      <c r="K41" s="121">
        <v>415764</v>
      </c>
      <c r="L41" s="186">
        <v>68</v>
      </c>
    </row>
    <row r="42" spans="1:12" ht="9.75" customHeight="1">
      <c r="A42" s="7">
        <v>69</v>
      </c>
      <c r="B42" s="14" t="s">
        <v>4</v>
      </c>
      <c r="C42" s="14"/>
      <c r="D42" s="122">
        <f>SUM(D38:D41)</f>
        <v>1889076</v>
      </c>
      <c r="E42" s="22">
        <f>SUM(E38:E41)</f>
        <v>3677512</v>
      </c>
      <c r="F42" s="22">
        <f aca="true" t="shared" si="3" ref="F42:K42">SUM(F38:F41)</f>
        <v>704899</v>
      </c>
      <c r="G42" s="22">
        <f t="shared" si="3"/>
        <v>42468717</v>
      </c>
      <c r="H42" s="22">
        <f t="shared" si="3"/>
        <v>35083618</v>
      </c>
      <c r="I42" s="22">
        <f t="shared" si="3"/>
        <v>4240560</v>
      </c>
      <c r="J42" s="22">
        <f t="shared" si="3"/>
        <v>30843058</v>
      </c>
      <c r="K42" s="22">
        <f t="shared" si="3"/>
        <v>4643624</v>
      </c>
      <c r="L42" s="186">
        <v>69</v>
      </c>
    </row>
    <row r="43" spans="1:12" ht="9.75" customHeight="1">
      <c r="A43" s="7"/>
      <c r="B43" s="3"/>
      <c r="C43" s="3"/>
      <c r="D43" s="120"/>
      <c r="E43" s="121"/>
      <c r="F43" s="121"/>
      <c r="G43" s="121"/>
      <c r="H43" s="121"/>
      <c r="I43" s="121"/>
      <c r="J43" s="121"/>
      <c r="K43" s="121"/>
      <c r="L43" s="186"/>
    </row>
    <row r="44" spans="1:12" ht="9.75" customHeight="1">
      <c r="A44" s="7" t="s">
        <v>7</v>
      </c>
      <c r="B44" s="106" t="s">
        <v>203</v>
      </c>
      <c r="C44" s="106"/>
      <c r="D44" s="120"/>
      <c r="E44" s="121"/>
      <c r="F44" s="121"/>
      <c r="G44" s="121"/>
      <c r="H44" s="121"/>
      <c r="I44" s="121"/>
      <c r="J44" s="121"/>
      <c r="K44" s="121"/>
      <c r="L44" s="186" t="s">
        <v>7</v>
      </c>
    </row>
    <row r="45" spans="1:12" ht="9.75" customHeight="1">
      <c r="A45" s="7">
        <v>70</v>
      </c>
      <c r="B45" s="3" t="s">
        <v>103</v>
      </c>
      <c r="C45" s="3"/>
      <c r="D45" s="167" t="s">
        <v>309</v>
      </c>
      <c r="E45" s="166">
        <v>756142</v>
      </c>
      <c r="F45" s="166">
        <v>2322241</v>
      </c>
      <c r="G45" s="166">
        <v>43372972</v>
      </c>
      <c r="H45" s="166">
        <v>41918226</v>
      </c>
      <c r="I45" s="166">
        <v>23672260</v>
      </c>
      <c r="J45" s="166">
        <v>18245966</v>
      </c>
      <c r="K45" s="166">
        <v>1233967</v>
      </c>
      <c r="L45" s="186">
        <v>70</v>
      </c>
    </row>
    <row r="46" spans="1:12" ht="9.75" customHeight="1">
      <c r="A46" s="7">
        <v>71</v>
      </c>
      <c r="B46" s="3" t="s">
        <v>104</v>
      </c>
      <c r="C46" s="3"/>
      <c r="D46" s="167" t="s">
        <v>309</v>
      </c>
      <c r="E46" s="166">
        <v>1299024</v>
      </c>
      <c r="F46" s="166">
        <v>952998</v>
      </c>
      <c r="G46" s="166">
        <v>21332582</v>
      </c>
      <c r="H46" s="166">
        <v>20486340</v>
      </c>
      <c r="I46" s="166">
        <v>9145952</v>
      </c>
      <c r="J46" s="166">
        <v>11340388</v>
      </c>
      <c r="K46" s="166">
        <v>518741</v>
      </c>
      <c r="L46" s="186">
        <v>71</v>
      </c>
    </row>
    <row r="47" spans="1:12" ht="9.75" customHeight="1">
      <c r="A47" s="7">
        <v>72</v>
      </c>
      <c r="B47" s="3" t="s">
        <v>105</v>
      </c>
      <c r="C47" s="3"/>
      <c r="D47" s="167">
        <v>229187</v>
      </c>
      <c r="E47" s="166">
        <v>375030</v>
      </c>
      <c r="F47" s="166">
        <v>893476</v>
      </c>
      <c r="G47" s="166">
        <v>19959755</v>
      </c>
      <c r="H47" s="166">
        <v>17687028</v>
      </c>
      <c r="I47" s="166">
        <v>7010075</v>
      </c>
      <c r="J47" s="166">
        <v>10676953</v>
      </c>
      <c r="K47" s="166">
        <v>1392494</v>
      </c>
      <c r="L47" s="186">
        <v>72</v>
      </c>
    </row>
    <row r="48" spans="1:12" ht="9.75" customHeight="1">
      <c r="A48" s="7">
        <v>73</v>
      </c>
      <c r="B48" s="3" t="s">
        <v>107</v>
      </c>
      <c r="C48" s="3"/>
      <c r="D48" s="167" t="s">
        <v>309</v>
      </c>
      <c r="E48" s="166">
        <v>949366</v>
      </c>
      <c r="F48" s="166">
        <v>1118970</v>
      </c>
      <c r="G48" s="166">
        <v>22366768</v>
      </c>
      <c r="H48" s="166">
        <v>20999819</v>
      </c>
      <c r="I48" s="166">
        <v>15703652</v>
      </c>
      <c r="J48" s="166">
        <v>5296167</v>
      </c>
      <c r="K48" s="166">
        <v>506343</v>
      </c>
      <c r="L48" s="186">
        <v>73</v>
      </c>
    </row>
    <row r="49" spans="1:12" ht="9.75" customHeight="1">
      <c r="A49" s="7">
        <v>74</v>
      </c>
      <c r="B49" s="3" t="s">
        <v>108</v>
      </c>
      <c r="C49" s="3"/>
      <c r="D49" s="167">
        <v>889366</v>
      </c>
      <c r="E49" s="166">
        <v>582950</v>
      </c>
      <c r="F49" s="166">
        <v>501397</v>
      </c>
      <c r="G49" s="166">
        <v>15706822</v>
      </c>
      <c r="H49" s="166">
        <v>12642675</v>
      </c>
      <c r="I49" s="166">
        <v>3080176</v>
      </c>
      <c r="J49" s="166">
        <v>9562499</v>
      </c>
      <c r="K49" s="166">
        <v>1789892</v>
      </c>
      <c r="L49" s="186">
        <v>74</v>
      </c>
    </row>
    <row r="50" spans="1:12" ht="9.75" customHeight="1">
      <c r="A50" s="7">
        <v>75</v>
      </c>
      <c r="B50" s="3" t="s">
        <v>109</v>
      </c>
      <c r="C50" s="3"/>
      <c r="D50" s="167">
        <v>714793</v>
      </c>
      <c r="E50" s="166">
        <v>185165</v>
      </c>
      <c r="F50" s="166">
        <v>417804</v>
      </c>
      <c r="G50" s="166">
        <v>15933953</v>
      </c>
      <c r="H50" s="166">
        <v>13989311</v>
      </c>
      <c r="I50" s="166">
        <v>2449305</v>
      </c>
      <c r="J50" s="166">
        <v>11540006</v>
      </c>
      <c r="K50" s="166">
        <v>827983</v>
      </c>
      <c r="L50" s="186">
        <v>75</v>
      </c>
    </row>
    <row r="51" spans="1:12" ht="9.75" customHeight="1">
      <c r="A51" s="7">
        <v>76</v>
      </c>
      <c r="B51" s="3" t="s">
        <v>110</v>
      </c>
      <c r="C51" s="3"/>
      <c r="D51" s="167">
        <v>1144827</v>
      </c>
      <c r="E51" s="166">
        <v>290970</v>
      </c>
      <c r="F51" s="166">
        <v>458545</v>
      </c>
      <c r="G51" s="166">
        <v>17741991</v>
      </c>
      <c r="H51" s="166">
        <v>15106889</v>
      </c>
      <c r="I51" s="166">
        <v>2521704</v>
      </c>
      <c r="J51" s="166">
        <v>12585185</v>
      </c>
      <c r="K51" s="166">
        <v>723728</v>
      </c>
      <c r="L51" s="186">
        <v>76</v>
      </c>
    </row>
    <row r="52" spans="1:12" ht="9.75" customHeight="1">
      <c r="A52" s="7">
        <v>77</v>
      </c>
      <c r="B52" s="3" t="s">
        <v>111</v>
      </c>
      <c r="C52" s="3"/>
      <c r="D52" s="167">
        <v>537748</v>
      </c>
      <c r="E52" s="166">
        <v>240208</v>
      </c>
      <c r="F52" s="166">
        <v>109646</v>
      </c>
      <c r="G52" s="166">
        <v>15219655</v>
      </c>
      <c r="H52" s="166">
        <v>12956202</v>
      </c>
      <c r="I52" s="166">
        <v>1388433</v>
      </c>
      <c r="J52" s="166">
        <v>11567769</v>
      </c>
      <c r="K52" s="166">
        <v>577510</v>
      </c>
      <c r="L52" s="186">
        <v>77</v>
      </c>
    </row>
    <row r="53" spans="1:12" ht="9.75" customHeight="1">
      <c r="A53" s="7">
        <v>78</v>
      </c>
      <c r="B53" s="3" t="s">
        <v>112</v>
      </c>
      <c r="C53" s="3"/>
      <c r="D53" s="167">
        <v>814512</v>
      </c>
      <c r="E53" s="166">
        <v>440259</v>
      </c>
      <c r="F53" s="166">
        <v>174581</v>
      </c>
      <c r="G53" s="166">
        <v>20227862</v>
      </c>
      <c r="H53" s="166">
        <v>17998207</v>
      </c>
      <c r="I53" s="166">
        <v>4757108</v>
      </c>
      <c r="J53" s="166">
        <v>13241099</v>
      </c>
      <c r="K53" s="166">
        <v>932509</v>
      </c>
      <c r="L53" s="186">
        <v>78</v>
      </c>
    </row>
    <row r="54" spans="1:12" ht="9.75" customHeight="1">
      <c r="A54" s="7">
        <v>79</v>
      </c>
      <c r="B54" s="14" t="s">
        <v>4</v>
      </c>
      <c r="C54" s="14"/>
      <c r="D54" s="122">
        <f>SUM(D45:D53)</f>
        <v>4330433</v>
      </c>
      <c r="E54" s="22">
        <f>SUM(E45:E53)</f>
        <v>5119114</v>
      </c>
      <c r="F54" s="22">
        <f aca="true" t="shared" si="4" ref="F54:K54">SUM(F45:F53)</f>
        <v>6949658</v>
      </c>
      <c r="G54" s="22">
        <f t="shared" si="4"/>
        <v>191862360</v>
      </c>
      <c r="H54" s="22">
        <f t="shared" si="4"/>
        <v>173784697</v>
      </c>
      <c r="I54" s="22">
        <f t="shared" si="4"/>
        <v>69728665</v>
      </c>
      <c r="J54" s="22">
        <f t="shared" si="4"/>
        <v>104056032</v>
      </c>
      <c r="K54" s="22">
        <f t="shared" si="4"/>
        <v>8503167</v>
      </c>
      <c r="L54" s="186">
        <v>79</v>
      </c>
    </row>
    <row r="55" spans="1:12" ht="9.75" customHeight="1">
      <c r="A55" s="7">
        <v>80</v>
      </c>
      <c r="B55" s="20" t="s">
        <v>102</v>
      </c>
      <c r="C55" s="20"/>
      <c r="D55" s="122">
        <f>D42+D54</f>
        <v>6219509</v>
      </c>
      <c r="E55" s="22">
        <f>E42+E54</f>
        <v>8796626</v>
      </c>
      <c r="F55" s="22">
        <f aca="true" t="shared" si="5" ref="F55:K55">F42+F54</f>
        <v>7654557</v>
      </c>
      <c r="G55" s="22">
        <f t="shared" si="5"/>
        <v>234331077</v>
      </c>
      <c r="H55" s="22">
        <f t="shared" si="5"/>
        <v>208868315</v>
      </c>
      <c r="I55" s="22">
        <f t="shared" si="5"/>
        <v>73969225</v>
      </c>
      <c r="J55" s="22">
        <f t="shared" si="5"/>
        <v>134899090</v>
      </c>
      <c r="K55" s="22">
        <f t="shared" si="5"/>
        <v>13146791</v>
      </c>
      <c r="L55" s="186">
        <v>80</v>
      </c>
    </row>
    <row r="56" spans="4:12" ht="9.75" customHeight="1">
      <c r="D56" s="121"/>
      <c r="E56" s="121"/>
      <c r="F56" s="121"/>
      <c r="G56" s="121"/>
      <c r="H56" s="121"/>
      <c r="I56" s="121"/>
      <c r="J56" s="121"/>
      <c r="K56" s="121"/>
      <c r="L56" s="228"/>
    </row>
    <row r="57" spans="1:12" ht="13.5" customHeight="1">
      <c r="A57" s="441" t="s">
        <v>381</v>
      </c>
      <c r="B57" s="441"/>
      <c r="C57" s="441"/>
      <c r="D57" s="441"/>
      <c r="E57" s="441"/>
      <c r="F57" s="441"/>
      <c r="G57" s="441" t="s">
        <v>381</v>
      </c>
      <c r="H57" s="441"/>
      <c r="I57" s="441"/>
      <c r="J57" s="441"/>
      <c r="K57" s="441"/>
      <c r="L57" s="441"/>
    </row>
    <row r="58" spans="1:12" ht="9" customHeight="1">
      <c r="A58" s="7"/>
      <c r="B58" s="106" t="s">
        <v>8</v>
      </c>
      <c r="C58" s="106"/>
      <c r="D58" s="121"/>
      <c r="E58" s="121"/>
      <c r="F58" s="121"/>
      <c r="G58" s="140"/>
      <c r="H58" s="141"/>
      <c r="I58" s="141"/>
      <c r="J58" s="121"/>
      <c r="K58" s="121"/>
      <c r="L58" s="186"/>
    </row>
    <row r="59" spans="1:12" ht="9.75" customHeight="1">
      <c r="A59" s="7">
        <v>81</v>
      </c>
      <c r="B59" s="3" t="s">
        <v>114</v>
      </c>
      <c r="C59" s="3"/>
      <c r="D59" s="167">
        <v>138419</v>
      </c>
      <c r="E59" s="166">
        <v>352797</v>
      </c>
      <c r="F59" s="166">
        <v>143527</v>
      </c>
      <c r="G59" s="166">
        <v>10227206</v>
      </c>
      <c r="H59" s="166">
        <v>8835550</v>
      </c>
      <c r="I59" s="166">
        <v>3042800</v>
      </c>
      <c r="J59" s="166">
        <v>5792750</v>
      </c>
      <c r="K59" s="166">
        <v>1074680</v>
      </c>
      <c r="L59" s="186">
        <v>81</v>
      </c>
    </row>
    <row r="60" spans="1:12" ht="9.75" customHeight="1">
      <c r="A60" s="7">
        <v>82</v>
      </c>
      <c r="B60" s="3" t="s">
        <v>115</v>
      </c>
      <c r="C60" s="3"/>
      <c r="D60" s="167" t="s">
        <v>309</v>
      </c>
      <c r="E60" s="166">
        <v>2864704</v>
      </c>
      <c r="F60" s="166">
        <v>1561519</v>
      </c>
      <c r="G60" s="166">
        <v>32735111</v>
      </c>
      <c r="H60" s="166">
        <v>28412506</v>
      </c>
      <c r="I60" s="166">
        <v>13790974</v>
      </c>
      <c r="J60" s="166">
        <v>14621532</v>
      </c>
      <c r="K60" s="166">
        <v>2104454</v>
      </c>
      <c r="L60" s="186">
        <v>82</v>
      </c>
    </row>
    <row r="61" spans="1:12" ht="9.75" customHeight="1">
      <c r="A61" s="7">
        <v>83</v>
      </c>
      <c r="B61" s="3" t="s">
        <v>116</v>
      </c>
      <c r="C61" s="3"/>
      <c r="D61" s="167">
        <v>3255669</v>
      </c>
      <c r="E61" s="166">
        <v>3132318</v>
      </c>
      <c r="F61" s="166">
        <v>2438825</v>
      </c>
      <c r="G61" s="166">
        <v>54125346</v>
      </c>
      <c r="H61" s="166">
        <v>48365460</v>
      </c>
      <c r="I61" s="166">
        <v>12849715</v>
      </c>
      <c r="J61" s="166">
        <v>35515745</v>
      </c>
      <c r="K61" s="166">
        <v>1951452</v>
      </c>
      <c r="L61" s="186">
        <v>83</v>
      </c>
    </row>
    <row r="62" spans="1:12" ht="9.75" customHeight="1">
      <c r="A62" s="7">
        <v>84</v>
      </c>
      <c r="B62" s="3" t="s">
        <v>117</v>
      </c>
      <c r="C62" s="3"/>
      <c r="D62" s="167" t="s">
        <v>309</v>
      </c>
      <c r="E62" s="166">
        <v>2891507</v>
      </c>
      <c r="F62" s="166">
        <v>25593890</v>
      </c>
      <c r="G62" s="166">
        <v>241964669</v>
      </c>
      <c r="H62" s="166">
        <v>226452496</v>
      </c>
      <c r="I62" s="166">
        <v>68045219</v>
      </c>
      <c r="J62" s="166">
        <v>158407277</v>
      </c>
      <c r="K62" s="166">
        <v>11881539</v>
      </c>
      <c r="L62" s="186">
        <v>84</v>
      </c>
    </row>
    <row r="63" spans="1:12" ht="9.75" customHeight="1">
      <c r="A63" s="7">
        <v>85</v>
      </c>
      <c r="B63" s="3" t="s">
        <v>118</v>
      </c>
      <c r="C63" s="3"/>
      <c r="D63" s="167" t="s">
        <v>309</v>
      </c>
      <c r="E63" s="166">
        <v>372119</v>
      </c>
      <c r="F63" s="166">
        <v>247232</v>
      </c>
      <c r="G63" s="166">
        <v>8681568</v>
      </c>
      <c r="H63" s="166">
        <v>7662112</v>
      </c>
      <c r="I63" s="166">
        <v>4418384</v>
      </c>
      <c r="J63" s="166">
        <v>3243728</v>
      </c>
      <c r="K63" s="166">
        <v>856545</v>
      </c>
      <c r="L63" s="186">
        <v>85</v>
      </c>
    </row>
    <row r="64" spans="1:12" ht="9.75" customHeight="1">
      <c r="A64" s="7">
        <v>86</v>
      </c>
      <c r="B64" s="14" t="s">
        <v>4</v>
      </c>
      <c r="C64" s="14"/>
      <c r="D64" s="122">
        <f>SUM(D59:D63)</f>
        <v>3394088</v>
      </c>
      <c r="E64" s="22">
        <f>SUM(E59:E63)</f>
        <v>9613445</v>
      </c>
      <c r="F64" s="22">
        <f aca="true" t="shared" si="6" ref="F64:K64">SUM(F59:F63)</f>
        <v>29984993</v>
      </c>
      <c r="G64" s="22">
        <f t="shared" si="6"/>
        <v>347733900</v>
      </c>
      <c r="H64" s="22">
        <f t="shared" si="6"/>
        <v>319728124</v>
      </c>
      <c r="I64" s="22">
        <f t="shared" si="6"/>
        <v>102147092</v>
      </c>
      <c r="J64" s="22">
        <f t="shared" si="6"/>
        <v>217581032</v>
      </c>
      <c r="K64" s="22">
        <f t="shared" si="6"/>
        <v>17868670</v>
      </c>
      <c r="L64" s="186">
        <v>86</v>
      </c>
    </row>
    <row r="65" spans="1:12" ht="9.75" customHeight="1">
      <c r="A65" s="7"/>
      <c r="B65" s="14"/>
      <c r="C65" s="14"/>
      <c r="D65" s="120"/>
      <c r="E65" s="121"/>
      <c r="F65" s="121"/>
      <c r="G65" s="121"/>
      <c r="H65" s="121"/>
      <c r="I65" s="121"/>
      <c r="J65" s="121"/>
      <c r="K65" s="121"/>
      <c r="L65" s="186"/>
    </row>
    <row r="66" spans="1:12" ht="9.75" customHeight="1">
      <c r="A66" s="7" t="s">
        <v>7</v>
      </c>
      <c r="B66" s="106" t="s">
        <v>23</v>
      </c>
      <c r="C66" s="106"/>
      <c r="D66" s="120"/>
      <c r="E66" s="121"/>
      <c r="F66" s="121"/>
      <c r="G66" s="121"/>
      <c r="H66" s="121"/>
      <c r="I66" s="121"/>
      <c r="J66" s="121"/>
      <c r="K66" s="121"/>
      <c r="L66" s="186" t="s">
        <v>7</v>
      </c>
    </row>
    <row r="67" spans="1:12" ht="9.75" customHeight="1">
      <c r="A67" s="7">
        <v>87</v>
      </c>
      <c r="B67" s="3" t="s">
        <v>114</v>
      </c>
      <c r="C67" s="3"/>
      <c r="D67" s="167">
        <v>1682273</v>
      </c>
      <c r="E67" s="166">
        <v>877056</v>
      </c>
      <c r="F67" s="166">
        <v>2717456</v>
      </c>
      <c r="G67" s="166">
        <v>53169546</v>
      </c>
      <c r="H67" s="166">
        <v>49273451</v>
      </c>
      <c r="I67" s="166">
        <v>25155244</v>
      </c>
      <c r="J67" s="166">
        <v>24118207</v>
      </c>
      <c r="K67" s="166">
        <v>1360522</v>
      </c>
      <c r="L67" s="186">
        <v>87</v>
      </c>
    </row>
    <row r="68" spans="1:12" ht="9.75" customHeight="1">
      <c r="A68" s="7">
        <v>88</v>
      </c>
      <c r="B68" s="3" t="s">
        <v>119</v>
      </c>
      <c r="C68" s="3"/>
      <c r="D68" s="167">
        <v>2134495</v>
      </c>
      <c r="E68" s="166">
        <v>945820</v>
      </c>
      <c r="F68" s="166">
        <v>3060519</v>
      </c>
      <c r="G68" s="166">
        <v>50321003</v>
      </c>
      <c r="H68" s="166">
        <v>45166339</v>
      </c>
      <c r="I68" s="166">
        <v>26587907</v>
      </c>
      <c r="J68" s="166">
        <v>18578432</v>
      </c>
      <c r="K68" s="166">
        <v>2402025</v>
      </c>
      <c r="L68" s="186">
        <v>88</v>
      </c>
    </row>
    <row r="69" spans="1:12" ht="9.75" customHeight="1">
      <c r="A69" s="7">
        <v>89</v>
      </c>
      <c r="B69" s="3" t="s">
        <v>116</v>
      </c>
      <c r="C69" s="3"/>
      <c r="D69" s="167" t="s">
        <v>309</v>
      </c>
      <c r="E69" s="166">
        <v>879689</v>
      </c>
      <c r="F69" s="166">
        <v>2460414</v>
      </c>
      <c r="G69" s="166">
        <v>34229153</v>
      </c>
      <c r="H69" s="166">
        <v>30351446</v>
      </c>
      <c r="I69" s="166">
        <v>10718197</v>
      </c>
      <c r="J69" s="166">
        <v>19633249</v>
      </c>
      <c r="K69" s="166">
        <v>3592065</v>
      </c>
      <c r="L69" s="186">
        <v>89</v>
      </c>
    </row>
    <row r="70" spans="1:12" ht="9.75" customHeight="1">
      <c r="A70" s="7">
        <v>90</v>
      </c>
      <c r="B70" s="3" t="s">
        <v>120</v>
      </c>
      <c r="C70" s="3"/>
      <c r="D70" s="167">
        <v>726388</v>
      </c>
      <c r="E70" s="166">
        <v>529869</v>
      </c>
      <c r="F70" s="166">
        <v>2968963</v>
      </c>
      <c r="G70" s="166">
        <v>55094036</v>
      </c>
      <c r="H70" s="166">
        <v>52184672</v>
      </c>
      <c r="I70" s="166">
        <v>28022270</v>
      </c>
      <c r="J70" s="166">
        <v>24162402</v>
      </c>
      <c r="K70" s="166">
        <v>1479206</v>
      </c>
      <c r="L70" s="186">
        <v>90</v>
      </c>
    </row>
    <row r="71" spans="1:12" ht="9.75" customHeight="1">
      <c r="A71" s="7">
        <v>91</v>
      </c>
      <c r="B71" s="3" t="s">
        <v>121</v>
      </c>
      <c r="C71" s="3"/>
      <c r="D71" s="167">
        <v>1177609</v>
      </c>
      <c r="E71" s="166">
        <v>2733915</v>
      </c>
      <c r="F71" s="166">
        <v>600169</v>
      </c>
      <c r="G71" s="166">
        <v>35277870</v>
      </c>
      <c r="H71" s="166">
        <v>32358672</v>
      </c>
      <c r="I71" s="166">
        <v>15804521</v>
      </c>
      <c r="J71" s="166">
        <v>16554151</v>
      </c>
      <c r="K71" s="166">
        <v>1415791</v>
      </c>
      <c r="L71" s="186">
        <v>91</v>
      </c>
    </row>
    <row r="72" spans="1:12" ht="9.75" customHeight="1">
      <c r="A72" s="7">
        <v>92</v>
      </c>
      <c r="B72" s="3" t="s">
        <v>122</v>
      </c>
      <c r="C72" s="3"/>
      <c r="D72" s="167">
        <v>749440</v>
      </c>
      <c r="E72" s="166">
        <v>492652</v>
      </c>
      <c r="F72" s="166">
        <v>799726</v>
      </c>
      <c r="G72" s="166">
        <v>32360394</v>
      </c>
      <c r="H72" s="166">
        <v>29271714</v>
      </c>
      <c r="I72" s="166">
        <v>12260876</v>
      </c>
      <c r="J72" s="166">
        <v>17010838</v>
      </c>
      <c r="K72" s="166">
        <v>1864425</v>
      </c>
      <c r="L72" s="186">
        <v>92</v>
      </c>
    </row>
    <row r="73" spans="1:12" ht="9.75" customHeight="1">
      <c r="A73" s="7">
        <v>93</v>
      </c>
      <c r="B73" s="3" t="s">
        <v>123</v>
      </c>
      <c r="C73" s="3"/>
      <c r="D73" s="167">
        <v>1143702</v>
      </c>
      <c r="E73" s="166">
        <v>424118</v>
      </c>
      <c r="F73" s="166">
        <v>1514934</v>
      </c>
      <c r="G73" s="166">
        <v>27090788</v>
      </c>
      <c r="H73" s="166">
        <v>25030689</v>
      </c>
      <c r="I73" s="166">
        <v>12775387</v>
      </c>
      <c r="J73" s="166">
        <v>12255302</v>
      </c>
      <c r="K73" s="166">
        <v>608977</v>
      </c>
      <c r="L73" s="186">
        <v>93</v>
      </c>
    </row>
    <row r="74" spans="1:12" ht="9.75" customHeight="1">
      <c r="A74" s="7">
        <v>94</v>
      </c>
      <c r="B74" s="14" t="s">
        <v>4</v>
      </c>
      <c r="C74" s="14"/>
      <c r="D74" s="122">
        <f>SUM(D67:D73)</f>
        <v>7613907</v>
      </c>
      <c r="E74" s="22">
        <f>SUM(E67:E73)</f>
        <v>6883119</v>
      </c>
      <c r="F74" s="22">
        <f aca="true" t="shared" si="7" ref="F74:K74">SUM(F67:F73)</f>
        <v>14122181</v>
      </c>
      <c r="G74" s="22">
        <f t="shared" si="7"/>
        <v>287542790</v>
      </c>
      <c r="H74" s="22">
        <f t="shared" si="7"/>
        <v>263636983</v>
      </c>
      <c r="I74" s="22">
        <f t="shared" si="7"/>
        <v>131324402</v>
      </c>
      <c r="J74" s="22">
        <f t="shared" si="7"/>
        <v>132312581</v>
      </c>
      <c r="K74" s="22">
        <f t="shared" si="7"/>
        <v>12723011</v>
      </c>
      <c r="L74" s="186">
        <v>94</v>
      </c>
    </row>
    <row r="75" spans="1:12" ht="9.75" customHeight="1">
      <c r="A75" s="7">
        <v>95</v>
      </c>
      <c r="B75" s="20" t="s">
        <v>113</v>
      </c>
      <c r="C75" s="20"/>
      <c r="D75" s="122">
        <f>D64+D74</f>
        <v>11007995</v>
      </c>
      <c r="E75" s="22">
        <f>E64+E74</f>
        <v>16496564</v>
      </c>
      <c r="F75" s="22">
        <f aca="true" t="shared" si="8" ref="F75:K75">F64+F74</f>
        <v>44107174</v>
      </c>
      <c r="G75" s="22">
        <f t="shared" si="8"/>
        <v>635276690</v>
      </c>
      <c r="H75" s="22">
        <f t="shared" si="8"/>
        <v>583365107</v>
      </c>
      <c r="I75" s="22">
        <f t="shared" si="8"/>
        <v>233471494</v>
      </c>
      <c r="J75" s="22">
        <f t="shared" si="8"/>
        <v>349893613</v>
      </c>
      <c r="K75" s="22">
        <f t="shared" si="8"/>
        <v>30591681</v>
      </c>
      <c r="L75" s="186">
        <v>95</v>
      </c>
    </row>
    <row r="76" spans="1:12" ht="7.5" customHeight="1">
      <c r="A76" s="198" t="s">
        <v>33</v>
      </c>
      <c r="B76" s="4"/>
      <c r="C76" s="4"/>
      <c r="D76" s="4"/>
      <c r="E76" s="4"/>
      <c r="F76" s="4"/>
      <c r="G76" s="4"/>
      <c r="H76" s="4"/>
      <c r="I76" s="4"/>
      <c r="J76" s="4"/>
      <c r="K76" s="4"/>
      <c r="L76" s="228"/>
    </row>
    <row r="77" spans="1:12" s="52" customFormat="1" ht="9">
      <c r="A77" s="405" t="s">
        <v>136</v>
      </c>
      <c r="B77" s="405"/>
      <c r="C77" s="405"/>
      <c r="D77" s="405"/>
      <c r="E77" s="405"/>
      <c r="F77" s="405"/>
      <c r="G77" s="405"/>
      <c r="L77" s="226"/>
    </row>
    <row r="78" spans="1:12" s="52" customFormat="1" ht="9">
      <c r="A78" s="405"/>
      <c r="B78" s="405"/>
      <c r="C78" s="405"/>
      <c r="D78" s="405"/>
      <c r="E78" s="405"/>
      <c r="F78" s="405"/>
      <c r="G78" s="405"/>
      <c r="L78" s="226"/>
    </row>
    <row r="79" spans="4:12" ht="12.75">
      <c r="D79" s="4"/>
      <c r="E79" s="4"/>
      <c r="F79" s="4"/>
      <c r="G79" s="4"/>
      <c r="H79" s="4"/>
      <c r="I79" s="4"/>
      <c r="J79" s="4"/>
      <c r="K79" s="4"/>
      <c r="L79" s="228"/>
    </row>
    <row r="80" spans="4:12" ht="12.75">
      <c r="D80" s="4"/>
      <c r="E80" s="4"/>
      <c r="F80" s="4"/>
      <c r="G80" s="4"/>
      <c r="H80" s="4"/>
      <c r="I80" s="4"/>
      <c r="J80" s="4"/>
      <c r="K80" s="4"/>
      <c r="L80" s="228"/>
    </row>
    <row r="81" spans="4:12" ht="12.75">
      <c r="D81" s="4"/>
      <c r="E81" s="4"/>
      <c r="F81" s="4"/>
      <c r="G81" s="4"/>
      <c r="H81" s="4"/>
      <c r="I81" s="4"/>
      <c r="J81" s="4"/>
      <c r="K81" s="4"/>
      <c r="L81" s="228"/>
    </row>
    <row r="82" spans="4:12" ht="12.75">
      <c r="D82" s="119"/>
      <c r="E82" s="119"/>
      <c r="F82" s="119"/>
      <c r="G82" s="119"/>
      <c r="H82" s="119"/>
      <c r="I82" s="119"/>
      <c r="J82" s="119"/>
      <c r="K82" s="119"/>
      <c r="L82" s="236"/>
    </row>
  </sheetData>
  <sheetProtection/>
  <mergeCells count="24">
    <mergeCell ref="G18:L18"/>
    <mergeCell ref="A36:F36"/>
    <mergeCell ref="A57:F57"/>
    <mergeCell ref="G57:L57"/>
    <mergeCell ref="G36:L36"/>
    <mergeCell ref="H5:I5"/>
    <mergeCell ref="G6:G15"/>
    <mergeCell ref="I13:J14"/>
    <mergeCell ref="E1:F1"/>
    <mergeCell ref="G1:H1"/>
    <mergeCell ref="B2:F2"/>
    <mergeCell ref="G2:J2"/>
    <mergeCell ref="B3:F3"/>
    <mergeCell ref="G3:I3"/>
    <mergeCell ref="A78:G78"/>
    <mergeCell ref="A77:G77"/>
    <mergeCell ref="D6:D15"/>
    <mergeCell ref="E5:F12"/>
    <mergeCell ref="F13:F15"/>
    <mergeCell ref="H8:J12"/>
    <mergeCell ref="B5:C16"/>
    <mergeCell ref="H6:K7"/>
    <mergeCell ref="K8:K15"/>
    <mergeCell ref="A18:F18"/>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21.710937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3.28125" style="4" customWidth="1"/>
    <col min="7" max="7" width="17.8515625" style="4" customWidth="1"/>
    <col min="8" max="8" width="15.7109375" style="4" customWidth="1"/>
    <col min="9" max="9" width="18.57421875" style="4" customWidth="1"/>
    <col min="10" max="10" width="17.8515625" style="4" customWidth="1"/>
    <col min="11" max="11" width="16.57421875" style="4" customWidth="1"/>
    <col min="12" max="12" width="17.00390625" style="4" customWidth="1"/>
    <col min="13" max="13" width="5.421875" style="198" customWidth="1"/>
    <col min="14" max="16384" width="21.7109375" style="4" customWidth="1"/>
  </cols>
  <sheetData>
    <row r="1" spans="1:13" ht="12" customHeight="1">
      <c r="A1" s="60"/>
      <c r="B1" s="50"/>
      <c r="C1" s="50"/>
      <c r="D1" s="50"/>
      <c r="E1" s="383" t="s">
        <v>191</v>
      </c>
      <c r="F1" s="383"/>
      <c r="G1" s="384" t="s">
        <v>192</v>
      </c>
      <c r="H1" s="384"/>
      <c r="K1" s="384"/>
      <c r="L1" s="384"/>
      <c r="M1" s="84" t="s">
        <v>7</v>
      </c>
    </row>
    <row r="2" spans="1:10" ht="12" customHeight="1">
      <c r="A2" s="227"/>
      <c r="B2" s="383" t="s">
        <v>193</v>
      </c>
      <c r="C2" s="383"/>
      <c r="D2" s="383"/>
      <c r="E2" s="383"/>
      <c r="F2" s="383"/>
      <c r="G2" s="384" t="s">
        <v>194</v>
      </c>
      <c r="H2" s="384"/>
      <c r="I2" s="384"/>
      <c r="J2" s="384"/>
    </row>
    <row r="3" spans="1:13" ht="12" customHeight="1">
      <c r="A3" s="227"/>
      <c r="B3" s="383" t="s">
        <v>397</v>
      </c>
      <c r="C3" s="383"/>
      <c r="D3" s="383"/>
      <c r="E3" s="383"/>
      <c r="F3" s="383"/>
      <c r="G3" s="384" t="s">
        <v>195</v>
      </c>
      <c r="H3" s="384"/>
      <c r="I3" s="85"/>
      <c r="J3" s="63"/>
      <c r="M3" s="84" t="s">
        <v>7</v>
      </c>
    </row>
    <row r="4" spans="1:13" ht="12" customHeight="1">
      <c r="A4" s="237"/>
      <c r="B4" s="86"/>
      <c r="C4" s="86"/>
      <c r="D4" s="86"/>
      <c r="E4" s="86"/>
      <c r="F4" s="87" t="s">
        <v>2</v>
      </c>
      <c r="G4" s="50" t="s">
        <v>3</v>
      </c>
      <c r="H4" s="86"/>
      <c r="I4" s="86"/>
      <c r="J4" s="86"/>
      <c r="L4" s="50"/>
      <c r="M4" s="60"/>
    </row>
    <row r="5" spans="1:13" s="64" customFormat="1" ht="16.5" customHeight="1">
      <c r="A5" s="89" t="s">
        <v>7</v>
      </c>
      <c r="B5" s="409" t="s">
        <v>198</v>
      </c>
      <c r="C5" s="418"/>
      <c r="D5" s="415" t="s">
        <v>278</v>
      </c>
      <c r="E5" s="90" t="s">
        <v>7</v>
      </c>
      <c r="F5" s="91" t="s">
        <v>196</v>
      </c>
      <c r="G5" s="92" t="s">
        <v>197</v>
      </c>
      <c r="H5" s="92" t="s">
        <v>7</v>
      </c>
      <c r="I5" s="92" t="s">
        <v>7</v>
      </c>
      <c r="J5" s="92" t="s">
        <v>7</v>
      </c>
      <c r="K5" s="92" t="s">
        <v>7</v>
      </c>
      <c r="L5" s="89" t="s">
        <v>7</v>
      </c>
      <c r="M5" s="90" t="s">
        <v>7</v>
      </c>
    </row>
    <row r="6" spans="1:13" s="64" customFormat="1" ht="15" customHeight="1">
      <c r="A6" s="93" t="s">
        <v>7</v>
      </c>
      <c r="B6" s="411"/>
      <c r="C6" s="419"/>
      <c r="D6" s="416"/>
      <c r="E6" s="409" t="s">
        <v>202</v>
      </c>
      <c r="F6" s="418"/>
      <c r="G6" s="418" t="s">
        <v>173</v>
      </c>
      <c r="H6" s="418"/>
      <c r="I6" s="418"/>
      <c r="J6" s="418"/>
      <c r="K6" s="418"/>
      <c r="L6" s="410"/>
      <c r="M6" s="94" t="s">
        <v>7</v>
      </c>
    </row>
    <row r="7" spans="1:13" s="64" customFormat="1" ht="13.5" customHeight="1">
      <c r="A7" s="93" t="s">
        <v>7</v>
      </c>
      <c r="B7" s="411"/>
      <c r="C7" s="419"/>
      <c r="D7" s="416"/>
      <c r="E7" s="411"/>
      <c r="F7" s="419"/>
      <c r="G7" s="420"/>
      <c r="H7" s="420"/>
      <c r="I7" s="420"/>
      <c r="J7" s="420"/>
      <c r="K7" s="420"/>
      <c r="L7" s="414"/>
      <c r="M7" s="94" t="s">
        <v>7</v>
      </c>
    </row>
    <row r="8" spans="1:13" s="64" customFormat="1" ht="21.75" customHeight="1">
      <c r="A8" s="93" t="s">
        <v>7</v>
      </c>
      <c r="B8" s="411"/>
      <c r="C8" s="419"/>
      <c r="D8" s="416"/>
      <c r="E8" s="411"/>
      <c r="F8" s="419"/>
      <c r="G8" s="418" t="s">
        <v>36</v>
      </c>
      <c r="H8" s="410"/>
      <c r="I8" s="409" t="s">
        <v>38</v>
      </c>
      <c r="J8" s="410"/>
      <c r="K8" s="409" t="s">
        <v>272</v>
      </c>
      <c r="L8" s="410"/>
      <c r="M8" s="94" t="s">
        <v>7</v>
      </c>
    </row>
    <row r="9" spans="1:13" s="64" customFormat="1" ht="25.5" customHeight="1">
      <c r="A9" s="95" t="s">
        <v>175</v>
      </c>
      <c r="B9" s="411"/>
      <c r="C9" s="419"/>
      <c r="D9" s="416"/>
      <c r="E9" s="411"/>
      <c r="F9" s="419"/>
      <c r="G9" s="419"/>
      <c r="H9" s="412"/>
      <c r="I9" s="411"/>
      <c r="J9" s="412"/>
      <c r="K9" s="411"/>
      <c r="L9" s="412"/>
      <c r="M9" s="97" t="s">
        <v>175</v>
      </c>
    </row>
    <row r="10" spans="1:13" s="64" customFormat="1" ht="27" customHeight="1">
      <c r="A10" s="95" t="s">
        <v>179</v>
      </c>
      <c r="B10" s="411"/>
      <c r="C10" s="419"/>
      <c r="D10" s="416"/>
      <c r="E10" s="411"/>
      <c r="F10" s="419"/>
      <c r="G10" s="419"/>
      <c r="H10" s="412"/>
      <c r="I10" s="411"/>
      <c r="J10" s="412"/>
      <c r="K10" s="411"/>
      <c r="L10" s="412"/>
      <c r="M10" s="97" t="s">
        <v>179</v>
      </c>
    </row>
    <row r="11" spans="1:13" s="64" customFormat="1" ht="38.25" customHeight="1">
      <c r="A11" s="93" t="s">
        <v>7</v>
      </c>
      <c r="B11" s="411"/>
      <c r="C11" s="419"/>
      <c r="D11" s="416"/>
      <c r="E11" s="413"/>
      <c r="F11" s="420"/>
      <c r="G11" s="420"/>
      <c r="H11" s="414"/>
      <c r="I11" s="413"/>
      <c r="J11" s="414"/>
      <c r="K11" s="413"/>
      <c r="L11" s="414"/>
      <c r="M11" s="94" t="s">
        <v>7</v>
      </c>
    </row>
    <row r="12" spans="1:13" s="64" customFormat="1" ht="16.5" customHeight="1">
      <c r="A12" s="93" t="s">
        <v>7</v>
      </c>
      <c r="B12" s="411"/>
      <c r="C12" s="419"/>
      <c r="D12" s="416"/>
      <c r="E12" s="98" t="s">
        <v>199</v>
      </c>
      <c r="F12" s="409" t="s">
        <v>256</v>
      </c>
      <c r="G12" s="100" t="s">
        <v>199</v>
      </c>
      <c r="H12" s="409" t="s">
        <v>256</v>
      </c>
      <c r="I12" s="98" t="s">
        <v>199</v>
      </c>
      <c r="J12" s="409" t="s">
        <v>256</v>
      </c>
      <c r="K12" s="98" t="s">
        <v>199</v>
      </c>
      <c r="L12" s="409" t="s">
        <v>352</v>
      </c>
      <c r="M12" s="94" t="s">
        <v>7</v>
      </c>
    </row>
    <row r="13" spans="1:13" s="64" customFormat="1" ht="14.25" customHeight="1">
      <c r="A13" s="93" t="s">
        <v>7</v>
      </c>
      <c r="B13" s="411"/>
      <c r="C13" s="419"/>
      <c r="D13" s="416"/>
      <c r="E13" s="96" t="s">
        <v>200</v>
      </c>
      <c r="F13" s="411"/>
      <c r="G13" s="95" t="s">
        <v>200</v>
      </c>
      <c r="H13" s="411"/>
      <c r="I13" s="96" t="s">
        <v>200</v>
      </c>
      <c r="J13" s="411"/>
      <c r="K13" s="96" t="s">
        <v>200</v>
      </c>
      <c r="L13" s="411"/>
      <c r="M13" s="94" t="s">
        <v>7</v>
      </c>
    </row>
    <row r="14" spans="1:13" s="64" customFormat="1" ht="17.25" customHeight="1">
      <c r="A14" s="93" t="s">
        <v>7</v>
      </c>
      <c r="B14" s="411"/>
      <c r="C14" s="419"/>
      <c r="D14" s="417"/>
      <c r="E14" s="96" t="s">
        <v>201</v>
      </c>
      <c r="F14" s="421"/>
      <c r="G14" s="95" t="s">
        <v>201</v>
      </c>
      <c r="H14" s="421"/>
      <c r="I14" s="96" t="s">
        <v>201</v>
      </c>
      <c r="J14" s="421"/>
      <c r="K14" s="96" t="s">
        <v>349</v>
      </c>
      <c r="L14" s="421"/>
      <c r="M14" s="94" t="s">
        <v>7</v>
      </c>
    </row>
    <row r="15" spans="1:13" s="64" customFormat="1" ht="12">
      <c r="A15" s="101" t="s">
        <v>7</v>
      </c>
      <c r="B15" s="421"/>
      <c r="C15" s="422"/>
      <c r="D15" s="102" t="s">
        <v>42</v>
      </c>
      <c r="E15" s="102" t="s">
        <v>43</v>
      </c>
      <c r="F15" s="103" t="s">
        <v>44</v>
      </c>
      <c r="G15" s="104" t="s">
        <v>45</v>
      </c>
      <c r="H15" s="102" t="s">
        <v>46</v>
      </c>
      <c r="I15" s="102" t="s">
        <v>47</v>
      </c>
      <c r="J15" s="102" t="s">
        <v>48</v>
      </c>
      <c r="K15" s="102" t="s">
        <v>49</v>
      </c>
      <c r="L15" s="102" t="s">
        <v>50</v>
      </c>
      <c r="M15" s="105" t="s">
        <v>7</v>
      </c>
    </row>
    <row r="16" spans="1:13" ht="12" customHeight="1">
      <c r="A16" s="453"/>
      <c r="B16" s="453"/>
      <c r="C16" s="453"/>
      <c r="D16" s="453"/>
      <c r="E16" s="453"/>
      <c r="F16" s="453"/>
      <c r="G16" s="453"/>
      <c r="H16" s="453"/>
      <c r="I16" s="453"/>
      <c r="J16" s="453"/>
      <c r="K16" s="9"/>
      <c r="L16" s="9"/>
      <c r="M16" s="9"/>
    </row>
    <row r="17" spans="1:13" s="6" customFormat="1" ht="18" customHeight="1">
      <c r="A17" s="408" t="s">
        <v>382</v>
      </c>
      <c r="B17" s="408"/>
      <c r="C17" s="408"/>
      <c r="D17" s="408"/>
      <c r="E17" s="408"/>
      <c r="F17" s="408"/>
      <c r="G17" s="408" t="s">
        <v>382</v>
      </c>
      <c r="H17" s="408"/>
      <c r="I17" s="408"/>
      <c r="J17" s="408"/>
      <c r="K17" s="408"/>
      <c r="L17" s="408"/>
      <c r="M17" s="408"/>
    </row>
    <row r="18" spans="1:13" ht="11.25" customHeight="1">
      <c r="A18" s="7" t="s">
        <v>7</v>
      </c>
      <c r="B18" s="8" t="s">
        <v>8</v>
      </c>
      <c r="C18" s="8"/>
      <c r="D18" s="10"/>
      <c r="E18" s="9"/>
      <c r="F18" s="9"/>
      <c r="G18" s="9"/>
      <c r="H18" s="9"/>
      <c r="I18" s="9"/>
      <c r="J18" s="9"/>
      <c r="K18" s="9"/>
      <c r="L18" s="9"/>
      <c r="M18" s="9"/>
    </row>
    <row r="19" spans="1:13" ht="11.25" customHeight="1">
      <c r="A19" s="7">
        <v>96</v>
      </c>
      <c r="B19" s="3" t="s">
        <v>9</v>
      </c>
      <c r="C19" s="3"/>
      <c r="D19" s="168">
        <v>29147331</v>
      </c>
      <c r="E19" s="169">
        <v>12157491</v>
      </c>
      <c r="F19" s="169">
        <v>15973962</v>
      </c>
      <c r="G19" s="169">
        <v>161595</v>
      </c>
      <c r="H19" s="169">
        <v>1686313</v>
      </c>
      <c r="I19" s="169">
        <v>880413</v>
      </c>
      <c r="J19" s="169" t="s">
        <v>309</v>
      </c>
      <c r="K19" s="169">
        <v>525683</v>
      </c>
      <c r="L19" s="169" t="s">
        <v>309</v>
      </c>
      <c r="M19" s="13">
        <v>96</v>
      </c>
    </row>
    <row r="20" spans="1:13" ht="11.25" customHeight="1">
      <c r="A20" s="7">
        <v>97</v>
      </c>
      <c r="B20" s="3" t="s">
        <v>10</v>
      </c>
      <c r="C20" s="3"/>
      <c r="D20" s="168">
        <v>21774740</v>
      </c>
      <c r="E20" s="169">
        <v>10196866</v>
      </c>
      <c r="F20" s="169">
        <v>11577874</v>
      </c>
      <c r="G20" s="169">
        <v>247703</v>
      </c>
      <c r="H20" s="169">
        <v>962394</v>
      </c>
      <c r="I20" s="169">
        <v>376907</v>
      </c>
      <c r="J20" s="169" t="s">
        <v>309</v>
      </c>
      <c r="K20" s="169">
        <v>644020</v>
      </c>
      <c r="L20" s="169" t="s">
        <v>309</v>
      </c>
      <c r="M20" s="13">
        <v>97</v>
      </c>
    </row>
    <row r="21" spans="1:13" ht="11.25" customHeight="1">
      <c r="A21" s="7">
        <v>98</v>
      </c>
      <c r="B21" s="3" t="s">
        <v>11</v>
      </c>
      <c r="C21" s="3"/>
      <c r="D21" s="168">
        <v>52593826</v>
      </c>
      <c r="E21" s="169">
        <v>25116875</v>
      </c>
      <c r="F21" s="169">
        <v>26049253</v>
      </c>
      <c r="G21" s="169">
        <v>617480</v>
      </c>
      <c r="H21" s="169">
        <v>2386033</v>
      </c>
      <c r="I21" s="169">
        <v>847119</v>
      </c>
      <c r="J21" s="169" t="s">
        <v>309</v>
      </c>
      <c r="K21" s="169">
        <v>1338848</v>
      </c>
      <c r="L21" s="169">
        <v>18331</v>
      </c>
      <c r="M21" s="13">
        <v>98</v>
      </c>
    </row>
    <row r="22" spans="1:13" ht="11.25" customHeight="1">
      <c r="A22" s="7">
        <v>99</v>
      </c>
      <c r="B22" s="14" t="s">
        <v>4</v>
      </c>
      <c r="C22" s="14"/>
      <c r="D22" s="149">
        <f>SUM(D19:D21)</f>
        <v>103515897</v>
      </c>
      <c r="E22" s="150">
        <f>SUM(E19:E21)</f>
        <v>47471232</v>
      </c>
      <c r="F22" s="150">
        <f aca="true" t="shared" si="0" ref="F22:K22">SUM(F19:F21)</f>
        <v>53601089</v>
      </c>
      <c r="G22" s="150">
        <f t="shared" si="0"/>
        <v>1026778</v>
      </c>
      <c r="H22" s="150">
        <f t="shared" si="0"/>
        <v>5034740</v>
      </c>
      <c r="I22" s="150">
        <f t="shared" si="0"/>
        <v>2104439</v>
      </c>
      <c r="J22" s="132">
        <f t="shared" si="0"/>
        <v>0</v>
      </c>
      <c r="K22" s="150">
        <f t="shared" si="0"/>
        <v>2508551</v>
      </c>
      <c r="L22" s="317">
        <f>SUM(L19,L21)</f>
        <v>18331</v>
      </c>
      <c r="M22" s="13">
        <v>99</v>
      </c>
    </row>
    <row r="23" spans="1:13" ht="12.75" customHeight="1">
      <c r="A23" s="7"/>
      <c r="B23" s="14"/>
      <c r="C23" s="14"/>
      <c r="D23" s="149"/>
      <c r="E23" s="150"/>
      <c r="F23" s="150"/>
      <c r="G23" s="150"/>
      <c r="H23" s="150"/>
      <c r="I23" s="150"/>
      <c r="J23" s="132"/>
      <c r="K23" s="150"/>
      <c r="L23" s="150"/>
      <c r="M23" s="13"/>
    </row>
    <row r="24" spans="1:13" ht="11.25" customHeight="1">
      <c r="A24" s="7"/>
      <c r="B24" s="2"/>
      <c r="C24" s="2"/>
      <c r="D24" s="11"/>
      <c r="E24" s="12"/>
      <c r="F24" s="12"/>
      <c r="G24" s="12"/>
      <c r="H24" s="12"/>
      <c r="I24" s="12"/>
      <c r="J24" s="12"/>
      <c r="K24" s="12"/>
      <c r="L24" s="12"/>
      <c r="M24" s="13"/>
    </row>
    <row r="25" spans="1:13" ht="11.25" customHeight="1">
      <c r="A25" s="7" t="s">
        <v>7</v>
      </c>
      <c r="B25" s="8" t="s">
        <v>12</v>
      </c>
      <c r="C25" s="8"/>
      <c r="D25" s="18"/>
      <c r="E25" s="19"/>
      <c r="F25" s="19"/>
      <c r="G25" s="19"/>
      <c r="H25" s="19"/>
      <c r="I25" s="19"/>
      <c r="J25" s="19"/>
      <c r="K25" s="19"/>
      <c r="L25" s="19"/>
      <c r="M25" s="9"/>
    </row>
    <row r="26" spans="1:13" ht="11.25" customHeight="1">
      <c r="A26" s="7">
        <v>100</v>
      </c>
      <c r="B26" s="3" t="s">
        <v>9</v>
      </c>
      <c r="C26" s="3"/>
      <c r="D26" s="168">
        <v>75163450</v>
      </c>
      <c r="E26" s="169">
        <v>14579912</v>
      </c>
      <c r="F26" s="169">
        <v>60583538</v>
      </c>
      <c r="G26" s="169">
        <v>96346</v>
      </c>
      <c r="H26" s="169">
        <v>2694823</v>
      </c>
      <c r="I26" s="169">
        <v>512281</v>
      </c>
      <c r="J26" s="169" t="s">
        <v>309</v>
      </c>
      <c r="K26" s="169">
        <v>231342</v>
      </c>
      <c r="L26" s="169">
        <v>100895</v>
      </c>
      <c r="M26" s="13">
        <v>100</v>
      </c>
    </row>
    <row r="27" spans="1:13" ht="11.25" customHeight="1">
      <c r="A27" s="7">
        <v>101</v>
      </c>
      <c r="B27" s="3" t="s">
        <v>13</v>
      </c>
      <c r="C27" s="3"/>
      <c r="D27" s="168">
        <v>30937656</v>
      </c>
      <c r="E27" s="169">
        <v>10296108</v>
      </c>
      <c r="F27" s="169">
        <v>20641548</v>
      </c>
      <c r="G27" s="169">
        <v>864378</v>
      </c>
      <c r="H27" s="169">
        <v>1032530</v>
      </c>
      <c r="I27" s="169">
        <v>164866</v>
      </c>
      <c r="J27" s="169">
        <v>570009</v>
      </c>
      <c r="K27" s="169">
        <v>663083</v>
      </c>
      <c r="L27" s="169">
        <v>41421</v>
      </c>
      <c r="M27" s="13">
        <v>101</v>
      </c>
    </row>
    <row r="28" spans="1:13" ht="11.25" customHeight="1">
      <c r="A28" s="7">
        <v>102</v>
      </c>
      <c r="B28" s="3" t="s">
        <v>14</v>
      </c>
      <c r="C28" s="3"/>
      <c r="D28" s="168">
        <v>27949555</v>
      </c>
      <c r="E28" s="169">
        <v>6376789</v>
      </c>
      <c r="F28" s="169">
        <v>21572766</v>
      </c>
      <c r="G28" s="169">
        <v>12737</v>
      </c>
      <c r="H28" s="169">
        <v>1022135</v>
      </c>
      <c r="I28" s="169">
        <v>187257</v>
      </c>
      <c r="J28" s="169" t="s">
        <v>309</v>
      </c>
      <c r="K28" s="169">
        <v>280928</v>
      </c>
      <c r="L28" s="169" t="s">
        <v>309</v>
      </c>
      <c r="M28" s="13">
        <v>102</v>
      </c>
    </row>
    <row r="29" spans="1:13" ht="11.25" customHeight="1">
      <c r="A29" s="7">
        <v>103</v>
      </c>
      <c r="B29" s="3" t="s">
        <v>15</v>
      </c>
      <c r="C29" s="3"/>
      <c r="D29" s="168">
        <v>28483645</v>
      </c>
      <c r="E29" s="169">
        <v>7852180</v>
      </c>
      <c r="F29" s="169">
        <v>20631465</v>
      </c>
      <c r="G29" s="169">
        <v>317849</v>
      </c>
      <c r="H29" s="169">
        <v>894968</v>
      </c>
      <c r="I29" s="169">
        <v>298941</v>
      </c>
      <c r="J29" s="169" t="s">
        <v>309</v>
      </c>
      <c r="K29" s="169">
        <v>510557</v>
      </c>
      <c r="L29" s="169" t="s">
        <v>309</v>
      </c>
      <c r="M29" s="13">
        <v>103</v>
      </c>
    </row>
    <row r="30" spans="1:13" ht="11.25" customHeight="1">
      <c r="A30" s="7">
        <v>104</v>
      </c>
      <c r="B30" s="3" t="s">
        <v>16</v>
      </c>
      <c r="C30" s="3"/>
      <c r="D30" s="168">
        <v>36046526</v>
      </c>
      <c r="E30" s="169">
        <v>7712639</v>
      </c>
      <c r="F30" s="169">
        <v>27800237</v>
      </c>
      <c r="G30" s="169">
        <v>21572</v>
      </c>
      <c r="H30" s="169">
        <v>1549373</v>
      </c>
      <c r="I30" s="169">
        <v>49807</v>
      </c>
      <c r="J30" s="169" t="s">
        <v>309</v>
      </c>
      <c r="K30" s="169">
        <v>140844</v>
      </c>
      <c r="L30" s="169" t="s">
        <v>309</v>
      </c>
      <c r="M30" s="13">
        <v>104</v>
      </c>
    </row>
    <row r="31" spans="1:13" ht="11.25" customHeight="1">
      <c r="A31" s="7">
        <v>105</v>
      </c>
      <c r="B31" s="3" t="s">
        <v>17</v>
      </c>
      <c r="C31" s="3"/>
      <c r="D31" s="168">
        <v>55187217</v>
      </c>
      <c r="E31" s="169">
        <v>14107822</v>
      </c>
      <c r="F31" s="169">
        <v>41079395</v>
      </c>
      <c r="G31" s="169">
        <v>179461</v>
      </c>
      <c r="H31" s="169">
        <v>2104715</v>
      </c>
      <c r="I31" s="169">
        <v>1414855</v>
      </c>
      <c r="J31" s="169">
        <v>10750</v>
      </c>
      <c r="K31" s="169">
        <v>1071251</v>
      </c>
      <c r="L31" s="169" t="s">
        <v>309</v>
      </c>
      <c r="M31" s="13">
        <v>105</v>
      </c>
    </row>
    <row r="32" spans="1:13" ht="11.25" customHeight="1">
      <c r="A32" s="7">
        <v>106</v>
      </c>
      <c r="B32" s="3" t="s">
        <v>18</v>
      </c>
      <c r="C32" s="3"/>
      <c r="D32" s="168">
        <v>44865379</v>
      </c>
      <c r="E32" s="169">
        <v>8630767</v>
      </c>
      <c r="F32" s="169">
        <v>36234612</v>
      </c>
      <c r="G32" s="169">
        <v>248352</v>
      </c>
      <c r="H32" s="169">
        <v>1870642</v>
      </c>
      <c r="I32" s="169">
        <v>480007</v>
      </c>
      <c r="J32" s="169">
        <v>151354</v>
      </c>
      <c r="K32" s="169">
        <v>506507</v>
      </c>
      <c r="L32" s="169">
        <v>82937</v>
      </c>
      <c r="M32" s="13">
        <v>106</v>
      </c>
    </row>
    <row r="33" spans="1:13" ht="11.25" customHeight="1">
      <c r="A33" s="7">
        <v>107</v>
      </c>
      <c r="B33" s="3" t="s">
        <v>10</v>
      </c>
      <c r="C33" s="3"/>
      <c r="D33" s="168">
        <v>47546630</v>
      </c>
      <c r="E33" s="169">
        <v>11929238</v>
      </c>
      <c r="F33" s="169">
        <v>35617392</v>
      </c>
      <c r="G33" s="169">
        <v>334466</v>
      </c>
      <c r="H33" s="169">
        <v>1766007</v>
      </c>
      <c r="I33" s="169">
        <v>525819</v>
      </c>
      <c r="J33" s="169">
        <v>239169</v>
      </c>
      <c r="K33" s="169">
        <v>506086</v>
      </c>
      <c r="L33" s="169" t="s">
        <v>309</v>
      </c>
      <c r="M33" s="13">
        <v>107</v>
      </c>
    </row>
    <row r="34" spans="1:13" ht="11.25" customHeight="1">
      <c r="A34" s="7">
        <v>108</v>
      </c>
      <c r="B34" s="3" t="s">
        <v>11</v>
      </c>
      <c r="C34" s="3"/>
      <c r="D34" s="168">
        <v>64482524</v>
      </c>
      <c r="E34" s="169">
        <v>14361381</v>
      </c>
      <c r="F34" s="169">
        <v>50121143</v>
      </c>
      <c r="G34" s="169">
        <v>572603</v>
      </c>
      <c r="H34" s="169">
        <v>2404604</v>
      </c>
      <c r="I34" s="169">
        <v>204610</v>
      </c>
      <c r="J34" s="169" t="s">
        <v>309</v>
      </c>
      <c r="K34" s="169">
        <v>1046480</v>
      </c>
      <c r="L34" s="169">
        <v>62838</v>
      </c>
      <c r="M34" s="13">
        <v>108</v>
      </c>
    </row>
    <row r="35" spans="1:13" ht="11.25" customHeight="1">
      <c r="A35" s="7">
        <v>109</v>
      </c>
      <c r="B35" s="14" t="s">
        <v>4</v>
      </c>
      <c r="C35" s="14"/>
      <c r="D35" s="149">
        <f>SUM(D26:D34)</f>
        <v>410662582</v>
      </c>
      <c r="E35" s="150">
        <f>SUM(E26:E34)</f>
        <v>95846836</v>
      </c>
      <c r="F35" s="150">
        <f aca="true" t="shared" si="1" ref="F35:L35">SUM(F26:F34)</f>
        <v>314282096</v>
      </c>
      <c r="G35" s="150">
        <f t="shared" si="1"/>
        <v>2647764</v>
      </c>
      <c r="H35" s="150">
        <f t="shared" si="1"/>
        <v>15339797</v>
      </c>
      <c r="I35" s="150">
        <f t="shared" si="1"/>
        <v>3838443</v>
      </c>
      <c r="J35" s="150">
        <f t="shared" si="1"/>
        <v>971282</v>
      </c>
      <c r="K35" s="150">
        <f t="shared" si="1"/>
        <v>4957078</v>
      </c>
      <c r="L35" s="150">
        <f t="shared" si="1"/>
        <v>288091</v>
      </c>
      <c r="M35" s="13">
        <v>109</v>
      </c>
    </row>
    <row r="36" spans="1:13" ht="11.25" customHeight="1">
      <c r="A36" s="7">
        <v>110</v>
      </c>
      <c r="B36" s="20" t="s">
        <v>6</v>
      </c>
      <c r="C36" s="20"/>
      <c r="D36" s="149">
        <f>D22+D35</f>
        <v>514178479</v>
      </c>
      <c r="E36" s="150">
        <f>E22+E35</f>
        <v>143318068</v>
      </c>
      <c r="F36" s="150">
        <f aca="true" t="shared" si="2" ref="F36:K36">F22+F35</f>
        <v>367883185</v>
      </c>
      <c r="G36" s="150">
        <f t="shared" si="2"/>
        <v>3674542</v>
      </c>
      <c r="H36" s="150">
        <f t="shared" si="2"/>
        <v>20374537</v>
      </c>
      <c r="I36" s="150">
        <f t="shared" si="2"/>
        <v>5942882</v>
      </c>
      <c r="J36" s="150">
        <f t="shared" si="2"/>
        <v>971282</v>
      </c>
      <c r="K36" s="150">
        <f t="shared" si="2"/>
        <v>7465629</v>
      </c>
      <c r="L36" s="150">
        <f>L22+L35</f>
        <v>306422</v>
      </c>
      <c r="M36" s="13">
        <v>110</v>
      </c>
    </row>
    <row r="37" spans="1:13" ht="9.75" customHeight="1">
      <c r="A37" s="7"/>
      <c r="B37" s="20"/>
      <c r="C37" s="20"/>
      <c r="D37" s="17"/>
      <c r="E37" s="17"/>
      <c r="F37" s="17"/>
      <c r="G37" s="17"/>
      <c r="H37" s="17"/>
      <c r="I37" s="17"/>
      <c r="J37" s="17"/>
      <c r="K37" s="17"/>
      <c r="L37" s="17"/>
      <c r="M37" s="13"/>
    </row>
    <row r="38" spans="1:13" s="6" customFormat="1" ht="24" customHeight="1">
      <c r="A38" s="408" t="s">
        <v>383</v>
      </c>
      <c r="B38" s="408"/>
      <c r="C38" s="408"/>
      <c r="D38" s="408"/>
      <c r="E38" s="408"/>
      <c r="F38" s="408"/>
      <c r="G38" s="408" t="s">
        <v>383</v>
      </c>
      <c r="H38" s="408"/>
      <c r="I38" s="408"/>
      <c r="J38" s="408"/>
      <c r="K38" s="408"/>
      <c r="L38" s="408"/>
      <c r="M38" s="408"/>
    </row>
    <row r="39" spans="1:13" ht="11.25" customHeight="1">
      <c r="A39" s="7" t="s">
        <v>7</v>
      </c>
      <c r="B39" s="8" t="s">
        <v>8</v>
      </c>
      <c r="C39" s="8"/>
      <c r="D39" s="10"/>
      <c r="E39" s="9"/>
      <c r="F39" s="9"/>
      <c r="G39" s="9"/>
      <c r="H39" s="9"/>
      <c r="I39" s="9"/>
      <c r="J39" s="9"/>
      <c r="K39" s="9"/>
      <c r="L39" s="9"/>
      <c r="M39" s="9"/>
    </row>
    <row r="40" spans="1:13" ht="11.25" customHeight="1">
      <c r="A40" s="7">
        <v>111</v>
      </c>
      <c r="B40" s="3" t="s">
        <v>25</v>
      </c>
      <c r="C40" s="3"/>
      <c r="D40" s="168">
        <v>146199036</v>
      </c>
      <c r="E40" s="169">
        <v>60936079</v>
      </c>
      <c r="F40" s="169">
        <v>83144381</v>
      </c>
      <c r="G40" s="169" t="s">
        <v>309</v>
      </c>
      <c r="H40" s="169">
        <v>6763303</v>
      </c>
      <c r="I40" s="169">
        <v>2040716</v>
      </c>
      <c r="J40" s="169" t="s">
        <v>309</v>
      </c>
      <c r="K40" s="169">
        <v>2543610</v>
      </c>
      <c r="L40" s="169" t="s">
        <v>309</v>
      </c>
      <c r="M40" s="13">
        <v>111</v>
      </c>
    </row>
    <row r="41" spans="1:13" ht="11.25" customHeight="1">
      <c r="A41" s="7">
        <v>112</v>
      </c>
      <c r="B41" s="3" t="s">
        <v>20</v>
      </c>
      <c r="C41" s="3"/>
      <c r="D41" s="168">
        <v>25316033</v>
      </c>
      <c r="E41" s="169">
        <v>8926688</v>
      </c>
      <c r="F41" s="169">
        <v>16389345</v>
      </c>
      <c r="G41" s="169" t="s">
        <v>309</v>
      </c>
      <c r="H41" s="169">
        <v>1244000</v>
      </c>
      <c r="I41" s="169">
        <v>720686</v>
      </c>
      <c r="J41" s="169" t="s">
        <v>309</v>
      </c>
      <c r="K41" s="169">
        <v>663217</v>
      </c>
      <c r="L41" s="169" t="s">
        <v>309</v>
      </c>
      <c r="M41" s="13">
        <v>112</v>
      </c>
    </row>
    <row r="42" spans="1:13" ht="11.25" customHeight="1">
      <c r="A42" s="7">
        <v>113</v>
      </c>
      <c r="B42" s="3" t="s">
        <v>21</v>
      </c>
      <c r="C42" s="3"/>
      <c r="D42" s="168">
        <v>34670777</v>
      </c>
      <c r="E42" s="169">
        <v>10788559</v>
      </c>
      <c r="F42" s="169">
        <v>22816014</v>
      </c>
      <c r="G42" s="169">
        <v>266292</v>
      </c>
      <c r="H42" s="169">
        <v>1921382</v>
      </c>
      <c r="I42" s="169">
        <v>684968</v>
      </c>
      <c r="J42" s="169">
        <v>458275</v>
      </c>
      <c r="K42" s="169">
        <v>404989</v>
      </c>
      <c r="L42" s="169" t="s">
        <v>309</v>
      </c>
      <c r="M42" s="13">
        <v>113</v>
      </c>
    </row>
    <row r="43" spans="1:13" ht="11.25" customHeight="1">
      <c r="A43" s="7">
        <v>114</v>
      </c>
      <c r="B43" s="3" t="s">
        <v>22</v>
      </c>
      <c r="C43" s="3"/>
      <c r="D43" s="168">
        <v>15630093</v>
      </c>
      <c r="E43" s="169">
        <v>3941579</v>
      </c>
      <c r="F43" s="169">
        <v>11227948</v>
      </c>
      <c r="G43" s="169">
        <v>65139</v>
      </c>
      <c r="H43" s="169">
        <v>532747</v>
      </c>
      <c r="I43" s="169">
        <v>353226</v>
      </c>
      <c r="J43" s="169" t="s">
        <v>309</v>
      </c>
      <c r="K43" s="169">
        <v>176048</v>
      </c>
      <c r="L43" s="169" t="s">
        <v>309</v>
      </c>
      <c r="M43" s="13">
        <v>114</v>
      </c>
    </row>
    <row r="44" spans="1:13" ht="11.25" customHeight="1">
      <c r="A44" s="7">
        <v>115</v>
      </c>
      <c r="B44" s="14" t="s">
        <v>4</v>
      </c>
      <c r="C44" s="14"/>
      <c r="D44" s="149">
        <f>SUM(D40:D43)</f>
        <v>221815939</v>
      </c>
      <c r="E44" s="150">
        <f>SUM(E40:E43)</f>
        <v>84592905</v>
      </c>
      <c r="F44" s="150">
        <f aca="true" t="shared" si="3" ref="F44:K44">SUM(F40:F43)</f>
        <v>133577688</v>
      </c>
      <c r="G44" s="150">
        <f t="shared" si="3"/>
        <v>331431</v>
      </c>
      <c r="H44" s="150">
        <f t="shared" si="3"/>
        <v>10461432</v>
      </c>
      <c r="I44" s="150">
        <f t="shared" si="3"/>
        <v>3799596</v>
      </c>
      <c r="J44" s="150">
        <f t="shared" si="3"/>
        <v>458275</v>
      </c>
      <c r="K44" s="150">
        <f t="shared" si="3"/>
        <v>3787864</v>
      </c>
      <c r="L44" s="132">
        <f>SUM(L40,L43)</f>
        <v>0</v>
      </c>
      <c r="M44" s="13">
        <v>115</v>
      </c>
    </row>
    <row r="45" spans="1:13" ht="14.25" customHeight="1">
      <c r="A45" s="7"/>
      <c r="B45" s="2"/>
      <c r="C45" s="2"/>
      <c r="D45" s="11"/>
      <c r="E45" s="12"/>
      <c r="F45" s="12"/>
      <c r="G45" s="12"/>
      <c r="H45" s="12"/>
      <c r="I45" s="12"/>
      <c r="J45" s="12"/>
      <c r="K45" s="12"/>
      <c r="L45" s="12"/>
      <c r="M45" s="13"/>
    </row>
    <row r="46" spans="1:13" ht="11.25" customHeight="1">
      <c r="A46" s="7" t="s">
        <v>7</v>
      </c>
      <c r="B46" s="8" t="s">
        <v>23</v>
      </c>
      <c r="C46" s="8"/>
      <c r="D46" s="18"/>
      <c r="E46" s="19"/>
      <c r="F46" s="19"/>
      <c r="G46" s="19"/>
      <c r="H46" s="19"/>
      <c r="I46" s="19"/>
      <c r="J46" s="19"/>
      <c r="K46" s="19"/>
      <c r="L46" s="19"/>
      <c r="M46" s="9" t="s">
        <v>7</v>
      </c>
    </row>
    <row r="47" spans="1:13" ht="11.25" customHeight="1">
      <c r="A47" s="7">
        <v>116</v>
      </c>
      <c r="B47" s="3" t="s">
        <v>24</v>
      </c>
      <c r="C47" s="3"/>
      <c r="D47" s="168">
        <v>53966269</v>
      </c>
      <c r="E47" s="169">
        <v>13242902</v>
      </c>
      <c r="F47" s="169">
        <v>39510300</v>
      </c>
      <c r="G47" s="169">
        <v>240269</v>
      </c>
      <c r="H47" s="169">
        <v>1236152</v>
      </c>
      <c r="I47" s="169">
        <v>571194</v>
      </c>
      <c r="J47" s="169">
        <v>41847</v>
      </c>
      <c r="K47" s="169">
        <v>745399</v>
      </c>
      <c r="L47" s="169">
        <v>4256</v>
      </c>
      <c r="M47" s="13">
        <v>116</v>
      </c>
    </row>
    <row r="48" spans="1:13" ht="11.25" customHeight="1">
      <c r="A48" s="7">
        <v>117</v>
      </c>
      <c r="B48" s="3" t="s">
        <v>25</v>
      </c>
      <c r="C48" s="3"/>
      <c r="D48" s="168">
        <v>116530648</v>
      </c>
      <c r="E48" s="169">
        <v>28457042</v>
      </c>
      <c r="F48" s="169">
        <v>87338199</v>
      </c>
      <c r="G48" s="169">
        <v>1039589</v>
      </c>
      <c r="H48" s="169">
        <v>3338950</v>
      </c>
      <c r="I48" s="169">
        <v>982930</v>
      </c>
      <c r="J48" s="169">
        <v>344134</v>
      </c>
      <c r="K48" s="169">
        <v>1329169</v>
      </c>
      <c r="L48" s="169">
        <v>57543</v>
      </c>
      <c r="M48" s="13">
        <v>117</v>
      </c>
    </row>
    <row r="49" spans="1:13" ht="11.25" customHeight="1">
      <c r="A49" s="7">
        <v>118</v>
      </c>
      <c r="B49" s="3" t="s">
        <v>308</v>
      </c>
      <c r="C49" s="3"/>
      <c r="D49" s="168">
        <v>38545631</v>
      </c>
      <c r="E49" s="169">
        <v>9965627</v>
      </c>
      <c r="F49" s="169">
        <v>27513114</v>
      </c>
      <c r="G49" s="169">
        <v>66891</v>
      </c>
      <c r="H49" s="169">
        <v>906039</v>
      </c>
      <c r="I49" s="169">
        <v>422261</v>
      </c>
      <c r="J49" s="169">
        <v>19999</v>
      </c>
      <c r="K49" s="169">
        <v>216531</v>
      </c>
      <c r="L49" s="169" t="s">
        <v>309</v>
      </c>
      <c r="M49" s="13">
        <v>118</v>
      </c>
    </row>
    <row r="50" spans="1:13" ht="11.25" customHeight="1">
      <c r="A50" s="7">
        <v>119</v>
      </c>
      <c r="B50" s="3" t="s">
        <v>26</v>
      </c>
      <c r="C50" s="3"/>
      <c r="D50" s="168">
        <v>52447970</v>
      </c>
      <c r="E50" s="169">
        <v>11399637</v>
      </c>
      <c r="F50" s="169">
        <v>41036007</v>
      </c>
      <c r="G50" s="169">
        <v>326770</v>
      </c>
      <c r="H50" s="169">
        <v>730856</v>
      </c>
      <c r="I50" s="169">
        <v>623516</v>
      </c>
      <c r="J50" s="169">
        <v>6430</v>
      </c>
      <c r="K50" s="169">
        <v>638795</v>
      </c>
      <c r="L50" s="169" t="s">
        <v>309</v>
      </c>
      <c r="M50" s="13">
        <v>119</v>
      </c>
    </row>
    <row r="51" spans="1:13" ht="11.25" customHeight="1">
      <c r="A51" s="7">
        <v>120</v>
      </c>
      <c r="B51" s="3" t="s">
        <v>27</v>
      </c>
      <c r="C51" s="3"/>
      <c r="D51" s="168">
        <v>71365536</v>
      </c>
      <c r="E51" s="169">
        <v>12330177</v>
      </c>
      <c r="F51" s="169">
        <v>58836256</v>
      </c>
      <c r="G51" s="169">
        <v>217231</v>
      </c>
      <c r="H51" s="169">
        <v>2069433</v>
      </c>
      <c r="I51" s="169">
        <v>553369</v>
      </c>
      <c r="J51" s="169" t="s">
        <v>309</v>
      </c>
      <c r="K51" s="169">
        <v>481202</v>
      </c>
      <c r="L51" s="169">
        <v>297230</v>
      </c>
      <c r="M51" s="13">
        <v>120</v>
      </c>
    </row>
    <row r="52" spans="1:13" ht="11.25" customHeight="1">
      <c r="A52" s="7">
        <v>121</v>
      </c>
      <c r="B52" s="3" t="s">
        <v>28</v>
      </c>
      <c r="C52" s="3"/>
      <c r="D52" s="168">
        <v>31513140</v>
      </c>
      <c r="E52" s="169">
        <v>9312203</v>
      </c>
      <c r="F52" s="169">
        <v>20739447</v>
      </c>
      <c r="G52" s="169">
        <v>107852</v>
      </c>
      <c r="H52" s="169">
        <v>706948</v>
      </c>
      <c r="I52" s="169">
        <v>714492</v>
      </c>
      <c r="J52" s="169" t="s">
        <v>309</v>
      </c>
      <c r="K52" s="169">
        <v>731767</v>
      </c>
      <c r="L52" s="169" t="s">
        <v>309</v>
      </c>
      <c r="M52" s="13">
        <v>121</v>
      </c>
    </row>
    <row r="53" spans="1:13" ht="11.25" customHeight="1">
      <c r="A53" s="7">
        <v>122</v>
      </c>
      <c r="B53" s="3" t="s">
        <v>29</v>
      </c>
      <c r="C53" s="3"/>
      <c r="D53" s="168">
        <v>60485895</v>
      </c>
      <c r="E53" s="169">
        <v>14361425</v>
      </c>
      <c r="F53" s="169">
        <v>46124470</v>
      </c>
      <c r="G53" s="169">
        <v>612964</v>
      </c>
      <c r="H53" s="169">
        <v>863760</v>
      </c>
      <c r="I53" s="169">
        <v>515930</v>
      </c>
      <c r="J53" s="169" t="s">
        <v>309</v>
      </c>
      <c r="K53" s="169">
        <v>1010554</v>
      </c>
      <c r="L53" s="169" t="s">
        <v>309</v>
      </c>
      <c r="M53" s="13">
        <v>122</v>
      </c>
    </row>
    <row r="54" spans="1:13" ht="11.25" customHeight="1">
      <c r="A54" s="7">
        <v>123</v>
      </c>
      <c r="B54" s="3" t="s">
        <v>30</v>
      </c>
      <c r="C54" s="3"/>
      <c r="D54" s="168">
        <v>64698669</v>
      </c>
      <c r="E54" s="169">
        <v>13558602</v>
      </c>
      <c r="F54" s="169">
        <v>50035858</v>
      </c>
      <c r="G54" s="169">
        <v>593972</v>
      </c>
      <c r="H54" s="169">
        <v>255630</v>
      </c>
      <c r="I54" s="169">
        <v>595410</v>
      </c>
      <c r="J54" s="169" t="s">
        <v>309</v>
      </c>
      <c r="K54" s="169">
        <v>210934</v>
      </c>
      <c r="L54" s="169">
        <v>100</v>
      </c>
      <c r="M54" s="13">
        <v>123</v>
      </c>
    </row>
    <row r="55" spans="1:13" ht="11.25" customHeight="1">
      <c r="A55" s="7">
        <v>124</v>
      </c>
      <c r="B55" s="3" t="s">
        <v>31</v>
      </c>
      <c r="C55" s="3"/>
      <c r="D55" s="168">
        <v>49048046</v>
      </c>
      <c r="E55" s="169">
        <v>11099507</v>
      </c>
      <c r="F55" s="169">
        <v>37571818</v>
      </c>
      <c r="G55" s="169">
        <v>56652</v>
      </c>
      <c r="H55" s="169">
        <v>1144611</v>
      </c>
      <c r="I55" s="169">
        <v>585280</v>
      </c>
      <c r="J55" s="169">
        <v>11842</v>
      </c>
      <c r="K55" s="169">
        <v>223656</v>
      </c>
      <c r="L55" s="169">
        <v>9177</v>
      </c>
      <c r="M55" s="13">
        <v>124</v>
      </c>
    </row>
    <row r="56" spans="1:13" ht="11.25" customHeight="1">
      <c r="A56" s="7">
        <v>125</v>
      </c>
      <c r="B56" s="3" t="s">
        <v>32</v>
      </c>
      <c r="C56" s="3"/>
      <c r="D56" s="168">
        <v>59042981</v>
      </c>
      <c r="E56" s="169">
        <v>13863712</v>
      </c>
      <c r="F56" s="169">
        <v>43920005</v>
      </c>
      <c r="G56" s="169">
        <v>212600</v>
      </c>
      <c r="H56" s="169">
        <v>1352514</v>
      </c>
      <c r="I56" s="169">
        <v>1162029</v>
      </c>
      <c r="J56" s="169" t="s">
        <v>309</v>
      </c>
      <c r="K56" s="169">
        <v>788268</v>
      </c>
      <c r="L56" s="169">
        <v>30699</v>
      </c>
      <c r="M56" s="13">
        <v>125</v>
      </c>
    </row>
    <row r="57" spans="1:13" ht="11.25" customHeight="1">
      <c r="A57" s="7">
        <v>126</v>
      </c>
      <c r="B57" s="14" t="s">
        <v>4</v>
      </c>
      <c r="C57" s="14"/>
      <c r="D57" s="149">
        <f>SUM(D47:D56)</f>
        <v>597644785</v>
      </c>
      <c r="E57" s="150">
        <f>SUM(E47:E56)</f>
        <v>137590834</v>
      </c>
      <c r="F57" s="150">
        <f aca="true" t="shared" si="4" ref="F57:L57">SUM(F47:F56)</f>
        <v>452625474</v>
      </c>
      <c r="G57" s="150">
        <f>SUM(G47:G56)</f>
        <v>3474790</v>
      </c>
      <c r="H57" s="150">
        <f t="shared" si="4"/>
        <v>12604893</v>
      </c>
      <c r="I57" s="150">
        <f t="shared" si="4"/>
        <v>6726411</v>
      </c>
      <c r="J57" s="150">
        <f t="shared" si="4"/>
        <v>424252</v>
      </c>
      <c r="K57" s="150">
        <f t="shared" si="4"/>
        <v>6376275</v>
      </c>
      <c r="L57" s="150">
        <f t="shared" si="4"/>
        <v>399005</v>
      </c>
      <c r="M57" s="13">
        <v>126</v>
      </c>
    </row>
    <row r="58" spans="1:13" ht="11.25" customHeight="1">
      <c r="A58" s="7">
        <v>127</v>
      </c>
      <c r="B58" s="20" t="s">
        <v>19</v>
      </c>
      <c r="C58" s="20"/>
      <c r="D58" s="149">
        <f>D44+D57</f>
        <v>819460724</v>
      </c>
      <c r="E58" s="150">
        <f>E44+E57</f>
        <v>222183739</v>
      </c>
      <c r="F58" s="150">
        <f aca="true" t="shared" si="5" ref="F58:K58">F44+F57</f>
        <v>586203162</v>
      </c>
      <c r="G58" s="150">
        <f t="shared" si="5"/>
        <v>3806221</v>
      </c>
      <c r="H58" s="150">
        <f t="shared" si="5"/>
        <v>23066325</v>
      </c>
      <c r="I58" s="150">
        <f t="shared" si="5"/>
        <v>10526007</v>
      </c>
      <c r="J58" s="150">
        <f t="shared" si="5"/>
        <v>882527</v>
      </c>
      <c r="K58" s="150">
        <f t="shared" si="5"/>
        <v>10164139</v>
      </c>
      <c r="L58" s="150">
        <f>L44+L57</f>
        <v>399005</v>
      </c>
      <c r="M58" s="13">
        <v>127</v>
      </c>
    </row>
    <row r="59" spans="1:13" ht="2.25" customHeight="1">
      <c r="A59" s="7"/>
      <c r="B59" s="3"/>
      <c r="C59" s="3"/>
      <c r="D59" s="2"/>
      <c r="E59" s="12"/>
      <c r="F59" s="12"/>
      <c r="G59" s="12"/>
      <c r="H59" s="12"/>
      <c r="I59" s="12"/>
      <c r="J59" s="12"/>
      <c r="K59" s="21"/>
      <c r="L59" s="21"/>
      <c r="M59" s="199"/>
    </row>
    <row r="60" spans="1:13" ht="17.25" customHeight="1">
      <c r="A60" s="407" t="s">
        <v>33</v>
      </c>
      <c r="B60" s="407"/>
      <c r="C60" s="407"/>
      <c r="D60" s="407"/>
      <c r="E60" s="407"/>
      <c r="F60" s="407"/>
      <c r="G60" s="407"/>
      <c r="H60" s="407"/>
      <c r="I60" s="407"/>
      <c r="J60" s="407"/>
      <c r="K60" s="21"/>
      <c r="L60" s="21"/>
      <c r="M60" s="199"/>
    </row>
    <row r="61" spans="1:13" s="52" customFormat="1" ht="9" customHeight="1">
      <c r="A61" s="454" t="s">
        <v>344</v>
      </c>
      <c r="B61" s="455"/>
      <c r="C61" s="455"/>
      <c r="D61" s="455"/>
      <c r="E61" s="455"/>
      <c r="F61" s="455"/>
      <c r="G61" s="455"/>
      <c r="H61" s="455"/>
      <c r="I61" s="455"/>
      <c r="J61" s="455"/>
      <c r="K61" s="455"/>
      <c r="L61" s="455"/>
      <c r="M61" s="455"/>
    </row>
    <row r="62" spans="1:13" s="52" customFormat="1" ht="9" customHeight="1">
      <c r="A62" s="359" t="s">
        <v>355</v>
      </c>
      <c r="B62" s="359"/>
      <c r="C62" s="359"/>
      <c r="D62" s="359"/>
      <c r="E62" s="359"/>
      <c r="F62" s="359"/>
      <c r="G62" s="144"/>
      <c r="H62" s="144"/>
      <c r="I62" s="144"/>
      <c r="J62" s="144"/>
      <c r="K62" s="145"/>
      <c r="L62" s="145"/>
      <c r="M62" s="146"/>
    </row>
    <row r="63" spans="1:13" s="52" customFormat="1" ht="9">
      <c r="A63" s="405" t="s">
        <v>135</v>
      </c>
      <c r="B63" s="405"/>
      <c r="C63" s="405"/>
      <c r="D63" s="405"/>
      <c r="E63" s="405"/>
      <c r="F63" s="405"/>
      <c r="M63" s="235"/>
    </row>
    <row r="64" spans="1:13" ht="9.75" customHeight="1">
      <c r="A64" s="7"/>
      <c r="B64" s="3"/>
      <c r="C64" s="3"/>
      <c r="D64" s="2"/>
      <c r="E64" s="12"/>
      <c r="F64" s="12"/>
      <c r="G64" s="12"/>
      <c r="H64" s="12"/>
      <c r="I64" s="12"/>
      <c r="J64" s="12"/>
      <c r="K64" s="21"/>
      <c r="L64" s="21"/>
      <c r="M64" s="199"/>
    </row>
    <row r="65" spans="1:13" ht="9.75" customHeight="1">
      <c r="A65" s="7"/>
      <c r="B65" s="3"/>
      <c r="C65" s="3"/>
      <c r="D65" s="2"/>
      <c r="E65" s="12"/>
      <c r="F65" s="12"/>
      <c r="G65" s="12"/>
      <c r="H65" s="12"/>
      <c r="I65" s="12"/>
      <c r="J65" s="12"/>
      <c r="K65" s="21"/>
      <c r="L65" s="21"/>
      <c r="M65" s="199"/>
    </row>
    <row r="66" spans="1:13" ht="9.75" customHeight="1">
      <c r="A66" s="7"/>
      <c r="B66" s="3"/>
      <c r="C66" s="3"/>
      <c r="D66" s="2"/>
      <c r="E66" s="12"/>
      <c r="F66" s="12"/>
      <c r="G66" s="12"/>
      <c r="H66" s="12"/>
      <c r="I66" s="12"/>
      <c r="J66" s="12"/>
      <c r="K66" s="21"/>
      <c r="L66" s="21"/>
      <c r="M66" s="199"/>
    </row>
    <row r="67" spans="1:13" ht="9.75" customHeight="1">
      <c r="A67" s="7"/>
      <c r="B67" s="3"/>
      <c r="C67" s="3"/>
      <c r="D67" s="2"/>
      <c r="E67" s="12"/>
      <c r="F67" s="12"/>
      <c r="G67" s="12"/>
      <c r="H67" s="12"/>
      <c r="I67" s="12"/>
      <c r="J67" s="12"/>
      <c r="K67" s="21"/>
      <c r="L67" s="21"/>
      <c r="M67" s="199"/>
    </row>
    <row r="68" spans="1:13" ht="9.75" customHeight="1">
      <c r="A68" s="7"/>
      <c r="B68" s="3"/>
      <c r="C68" s="3"/>
      <c r="D68" s="2"/>
      <c r="E68" s="12"/>
      <c r="F68" s="12"/>
      <c r="G68" s="12"/>
      <c r="H68" s="12"/>
      <c r="I68" s="12"/>
      <c r="J68" s="12"/>
      <c r="K68" s="21"/>
      <c r="L68" s="21"/>
      <c r="M68" s="199"/>
    </row>
    <row r="69" spans="1:13" ht="9.75" customHeight="1">
      <c r="A69" s="7"/>
      <c r="B69" s="3"/>
      <c r="C69" s="3"/>
      <c r="D69" s="2"/>
      <c r="E69" s="12"/>
      <c r="F69" s="12"/>
      <c r="G69" s="12"/>
      <c r="H69" s="12"/>
      <c r="I69" s="12"/>
      <c r="J69" s="12"/>
      <c r="K69" s="21"/>
      <c r="L69" s="21"/>
      <c r="M69" s="199"/>
    </row>
    <row r="70" spans="1:13" ht="9.75" customHeight="1">
      <c r="A70" s="7"/>
      <c r="B70" s="3"/>
      <c r="C70" s="3"/>
      <c r="D70" s="2"/>
      <c r="E70" s="12"/>
      <c r="F70" s="12"/>
      <c r="G70" s="12"/>
      <c r="H70" s="12"/>
      <c r="I70" s="12"/>
      <c r="J70" s="12"/>
      <c r="K70" s="21"/>
      <c r="L70" s="21"/>
      <c r="M70" s="199"/>
    </row>
    <row r="71" spans="1:13" ht="9.75" customHeight="1">
      <c r="A71" s="7"/>
      <c r="B71" s="3"/>
      <c r="C71" s="3"/>
      <c r="D71" s="2"/>
      <c r="E71" s="12"/>
      <c r="F71" s="12"/>
      <c r="G71" s="12"/>
      <c r="H71" s="12"/>
      <c r="I71" s="12"/>
      <c r="J71" s="12"/>
      <c r="K71" s="21"/>
      <c r="L71" s="21"/>
      <c r="M71" s="199"/>
    </row>
    <row r="72" spans="1:13" s="23" customFormat="1" ht="9.75" customHeight="1">
      <c r="A72" s="7"/>
      <c r="B72" s="14"/>
      <c r="C72" s="14"/>
      <c r="D72" s="15"/>
      <c r="E72" s="17"/>
      <c r="F72" s="17"/>
      <c r="G72" s="17"/>
      <c r="H72" s="17"/>
      <c r="I72" s="17"/>
      <c r="J72" s="17"/>
      <c r="K72" s="22"/>
      <c r="L72" s="22"/>
      <c r="M72" s="199"/>
    </row>
    <row r="73" spans="1:13" ht="9.75" customHeight="1">
      <c r="A73" s="407"/>
      <c r="B73" s="407"/>
      <c r="C73" s="170"/>
      <c r="D73" s="2"/>
      <c r="E73" s="24"/>
      <c r="F73" s="24"/>
      <c r="G73" s="24"/>
      <c r="H73" s="13"/>
      <c r="I73" s="24"/>
      <c r="J73" s="24"/>
      <c r="K73" s="24"/>
      <c r="L73" s="24"/>
      <c r="M73" s="24"/>
    </row>
    <row r="74" spans="1:13" ht="9.75" customHeight="1">
      <c r="A74" s="407"/>
      <c r="B74" s="407"/>
      <c r="C74" s="407"/>
      <c r="D74" s="407"/>
      <c r="E74" s="407"/>
      <c r="F74" s="407"/>
      <c r="G74" s="407"/>
      <c r="H74" s="407"/>
      <c r="I74" s="407"/>
      <c r="J74" s="407"/>
      <c r="K74" s="2" t="s">
        <v>7</v>
      </c>
      <c r="L74" s="2" t="s">
        <v>7</v>
      </c>
      <c r="M74" s="2" t="s">
        <v>7</v>
      </c>
    </row>
    <row r="75" spans="1:10" ht="9.75" customHeight="1">
      <c r="A75" s="452"/>
      <c r="B75" s="452"/>
      <c r="C75" s="452"/>
      <c r="D75" s="452"/>
      <c r="E75" s="452"/>
      <c r="F75" s="452"/>
      <c r="G75" s="452"/>
      <c r="H75" s="452"/>
      <c r="I75" s="452"/>
      <c r="J75" s="452"/>
    </row>
    <row r="76" ht="9.75" customHeight="1"/>
    <row r="77" ht="9.75" customHeight="1"/>
    <row r="78" ht="9.75" customHeight="1"/>
    <row r="79" ht="9.75" customHeight="1"/>
  </sheetData>
  <sheetProtection/>
  <mergeCells count="30">
    <mergeCell ref="E1:F1"/>
    <mergeCell ref="A60:J60"/>
    <mergeCell ref="A74:J74"/>
    <mergeCell ref="A62:F62"/>
    <mergeCell ref="A75:J75"/>
    <mergeCell ref="A16:J16"/>
    <mergeCell ref="A38:F38"/>
    <mergeCell ref="A61:M61"/>
    <mergeCell ref="A63:F63"/>
    <mergeCell ref="F12:F14"/>
    <mergeCell ref="G2:J2"/>
    <mergeCell ref="A17:F17"/>
    <mergeCell ref="A73:B73"/>
    <mergeCell ref="G38:M38"/>
    <mergeCell ref="B5:C15"/>
    <mergeCell ref="H12:H14"/>
    <mergeCell ref="B3:F3"/>
    <mergeCell ref="G3:H3"/>
    <mergeCell ref="L12:L14"/>
    <mergeCell ref="G17:M17"/>
    <mergeCell ref="K1:L1"/>
    <mergeCell ref="K8:L11"/>
    <mergeCell ref="I8:J11"/>
    <mergeCell ref="J12:J14"/>
    <mergeCell ref="B2:F2"/>
    <mergeCell ref="E6:F11"/>
    <mergeCell ref="G6:L7"/>
    <mergeCell ref="G8:H11"/>
    <mergeCell ref="D5:D14"/>
    <mergeCell ref="G1:H1"/>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dimension ref="A1:S62"/>
  <sheetViews>
    <sheetView workbookViewId="0" topLeftCell="A1">
      <selection activeCell="P1" sqref="P1"/>
    </sheetView>
  </sheetViews>
  <sheetFormatPr defaultColWidth="11.421875" defaultRowHeight="12.75"/>
  <cols>
    <col min="1" max="1" width="3.7109375" style="198"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32" customWidth="1"/>
  </cols>
  <sheetData>
    <row r="1" spans="1:15" s="4" customFormat="1" ht="12" customHeight="1">
      <c r="A1" s="404"/>
      <c r="B1" s="404"/>
      <c r="C1" s="404"/>
      <c r="D1" s="404"/>
      <c r="E1" s="404"/>
      <c r="F1" s="404"/>
      <c r="G1" s="404"/>
      <c r="H1" s="404"/>
      <c r="I1" s="404"/>
      <c r="J1" s="404"/>
      <c r="K1" s="404"/>
      <c r="L1" s="404"/>
      <c r="M1" s="404"/>
      <c r="N1" s="404"/>
      <c r="O1" s="404"/>
    </row>
    <row r="2" spans="1:15" s="4" customFormat="1" ht="12" customHeight="1">
      <c r="A2" s="60"/>
      <c r="B2" s="50"/>
      <c r="C2" s="50"/>
      <c r="D2" s="50"/>
      <c r="E2" s="383"/>
      <c r="F2" s="383"/>
      <c r="G2" s="383" t="s">
        <v>191</v>
      </c>
      <c r="H2" s="383"/>
      <c r="I2" s="384" t="s">
        <v>192</v>
      </c>
      <c r="J2" s="384"/>
      <c r="K2" s="384"/>
      <c r="L2" s="384"/>
      <c r="M2" s="62" t="s">
        <v>7</v>
      </c>
      <c r="O2" s="198"/>
    </row>
    <row r="3" spans="1:15" s="4" customFormat="1" ht="12" customHeight="1">
      <c r="A3" s="227"/>
      <c r="B3" s="383" t="s">
        <v>193</v>
      </c>
      <c r="C3" s="383"/>
      <c r="D3" s="383"/>
      <c r="E3" s="383"/>
      <c r="F3" s="383"/>
      <c r="G3" s="383"/>
      <c r="H3" s="383"/>
      <c r="I3" s="384" t="s">
        <v>194</v>
      </c>
      <c r="J3" s="384"/>
      <c r="K3" s="384"/>
      <c r="L3" s="384"/>
      <c r="M3" s="85"/>
      <c r="O3" s="198"/>
    </row>
    <row r="4" spans="1:15" s="4" customFormat="1" ht="12" customHeight="1">
      <c r="A4" s="227"/>
      <c r="B4" s="383" t="s">
        <v>397</v>
      </c>
      <c r="C4" s="383"/>
      <c r="D4" s="383"/>
      <c r="E4" s="383"/>
      <c r="F4" s="383"/>
      <c r="G4" s="383"/>
      <c r="H4" s="383"/>
      <c r="I4" s="423" t="s">
        <v>195</v>
      </c>
      <c r="J4" s="423"/>
      <c r="K4" s="85"/>
      <c r="L4" s="85"/>
      <c r="M4" s="62" t="s">
        <v>7</v>
      </c>
      <c r="O4" s="198"/>
    </row>
    <row r="5" spans="1:15" s="4" customFormat="1" ht="12" customHeight="1">
      <c r="A5" s="198"/>
      <c r="B5" s="86"/>
      <c r="C5" s="86"/>
      <c r="D5" s="86"/>
      <c r="E5" s="86"/>
      <c r="H5" s="87" t="s">
        <v>2</v>
      </c>
      <c r="I5" s="86" t="s">
        <v>3</v>
      </c>
      <c r="J5" s="86"/>
      <c r="K5" s="86"/>
      <c r="L5" s="86"/>
      <c r="M5" s="86"/>
      <c r="O5" s="198"/>
    </row>
    <row r="6" spans="1:15" ht="12.75">
      <c r="A6" s="89" t="s">
        <v>7</v>
      </c>
      <c r="B6" s="409" t="s">
        <v>198</v>
      </c>
      <c r="C6" s="418"/>
      <c r="D6" s="90" t="s">
        <v>7</v>
      </c>
      <c r="E6" s="92" t="s">
        <v>7</v>
      </c>
      <c r="F6" s="92" t="s">
        <v>7</v>
      </c>
      <c r="G6" s="92" t="s">
        <v>7</v>
      </c>
      <c r="H6" s="91" t="s">
        <v>196</v>
      </c>
      <c r="I6" s="92" t="s">
        <v>197</v>
      </c>
      <c r="J6" s="92" t="s">
        <v>7</v>
      </c>
      <c r="K6" s="92" t="s">
        <v>7</v>
      </c>
      <c r="L6" s="92" t="s">
        <v>7</v>
      </c>
      <c r="M6" s="92" t="s">
        <v>7</v>
      </c>
      <c r="N6" s="89" t="s">
        <v>7</v>
      </c>
      <c r="O6" s="238" t="s">
        <v>7</v>
      </c>
    </row>
    <row r="7" spans="1:15" ht="12.75">
      <c r="A7" s="93" t="s">
        <v>7</v>
      </c>
      <c r="B7" s="411"/>
      <c r="C7" s="419"/>
      <c r="D7" s="426" t="s">
        <v>207</v>
      </c>
      <c r="E7" s="427"/>
      <c r="F7" s="427"/>
      <c r="G7" s="427"/>
      <c r="H7" s="427"/>
      <c r="I7" s="424" t="s">
        <v>197</v>
      </c>
      <c r="J7" s="424"/>
      <c r="K7" s="424"/>
      <c r="L7" s="424"/>
      <c r="M7" s="424"/>
      <c r="N7" s="445"/>
      <c r="O7" s="239" t="s">
        <v>7</v>
      </c>
    </row>
    <row r="8" spans="1:15" ht="12.75">
      <c r="A8" s="93" t="s">
        <v>7</v>
      </c>
      <c r="B8" s="411"/>
      <c r="C8" s="419"/>
      <c r="D8" s="428"/>
      <c r="E8" s="429"/>
      <c r="F8" s="429"/>
      <c r="G8" s="429"/>
      <c r="H8" s="429"/>
      <c r="I8" s="425"/>
      <c r="J8" s="425"/>
      <c r="K8" s="425"/>
      <c r="L8" s="425"/>
      <c r="M8" s="425"/>
      <c r="N8" s="446"/>
      <c r="O8" s="239" t="s">
        <v>7</v>
      </c>
    </row>
    <row r="9" spans="1:15" ht="12.75" customHeight="1">
      <c r="A9" s="93" t="s">
        <v>7</v>
      </c>
      <c r="B9" s="411"/>
      <c r="C9" s="419"/>
      <c r="D9" s="409" t="s">
        <v>277</v>
      </c>
      <c r="E9" s="410"/>
      <c r="F9" s="409" t="s">
        <v>173</v>
      </c>
      <c r="G9" s="418"/>
      <c r="H9" s="418"/>
      <c r="I9" s="418" t="s">
        <v>276</v>
      </c>
      <c r="J9" s="410"/>
      <c r="K9" s="409" t="s">
        <v>37</v>
      </c>
      <c r="L9" s="410"/>
      <c r="M9" s="409" t="s">
        <v>275</v>
      </c>
      <c r="N9" s="410"/>
      <c r="O9" s="239" t="s">
        <v>7</v>
      </c>
    </row>
    <row r="10" spans="1:15" ht="24">
      <c r="A10" s="95" t="s">
        <v>175</v>
      </c>
      <c r="B10" s="411"/>
      <c r="C10" s="419"/>
      <c r="D10" s="411"/>
      <c r="E10" s="412"/>
      <c r="F10" s="413"/>
      <c r="G10" s="420"/>
      <c r="H10" s="420"/>
      <c r="I10" s="419"/>
      <c r="J10" s="412"/>
      <c r="K10" s="411"/>
      <c r="L10" s="412"/>
      <c r="M10" s="411"/>
      <c r="N10" s="412"/>
      <c r="O10" s="136" t="s">
        <v>175</v>
      </c>
    </row>
    <row r="11" spans="1:15" ht="12.75" customHeight="1">
      <c r="A11" s="95" t="s">
        <v>179</v>
      </c>
      <c r="B11" s="411"/>
      <c r="C11" s="419"/>
      <c r="D11" s="411"/>
      <c r="E11" s="412"/>
      <c r="F11" s="409" t="s">
        <v>273</v>
      </c>
      <c r="G11" s="410"/>
      <c r="H11" s="409" t="s">
        <v>274</v>
      </c>
      <c r="I11" s="419"/>
      <c r="J11" s="412"/>
      <c r="K11" s="411"/>
      <c r="L11" s="412"/>
      <c r="M11" s="411"/>
      <c r="N11" s="412"/>
      <c r="O11" s="136" t="s">
        <v>179</v>
      </c>
    </row>
    <row r="12" spans="1:15" ht="12.75" customHeight="1">
      <c r="A12" s="93" t="s">
        <v>7</v>
      </c>
      <c r="B12" s="411"/>
      <c r="C12" s="419"/>
      <c r="D12" s="411"/>
      <c r="E12" s="412"/>
      <c r="F12" s="411"/>
      <c r="G12" s="412"/>
      <c r="H12" s="411"/>
      <c r="I12" s="419"/>
      <c r="J12" s="412"/>
      <c r="K12" s="411"/>
      <c r="L12" s="412"/>
      <c r="M12" s="411"/>
      <c r="N12" s="412"/>
      <c r="O12" s="239" t="s">
        <v>7</v>
      </c>
    </row>
    <row r="13" spans="1:15" ht="22.5" customHeight="1">
      <c r="A13" s="93" t="s">
        <v>7</v>
      </c>
      <c r="B13" s="411"/>
      <c r="C13" s="419"/>
      <c r="D13" s="413"/>
      <c r="E13" s="414"/>
      <c r="F13" s="413"/>
      <c r="G13" s="414"/>
      <c r="H13" s="413"/>
      <c r="I13" s="420"/>
      <c r="J13" s="414"/>
      <c r="K13" s="413"/>
      <c r="L13" s="414"/>
      <c r="M13" s="413"/>
      <c r="N13" s="414"/>
      <c r="O13" s="239" t="s">
        <v>7</v>
      </c>
    </row>
    <row r="14" spans="1:15" ht="12.75">
      <c r="A14" s="93"/>
      <c r="B14" s="411"/>
      <c r="C14" s="419"/>
      <c r="D14" s="98" t="s">
        <v>199</v>
      </c>
      <c r="E14" s="415" t="s">
        <v>256</v>
      </c>
      <c r="F14" s="98" t="s">
        <v>199</v>
      </c>
      <c r="G14" s="415" t="s">
        <v>256</v>
      </c>
      <c r="H14" s="99" t="s">
        <v>199</v>
      </c>
      <c r="I14" s="100" t="s">
        <v>199</v>
      </c>
      <c r="J14" s="415" t="s">
        <v>256</v>
      </c>
      <c r="K14" s="98" t="s">
        <v>199</v>
      </c>
      <c r="L14" s="415" t="s">
        <v>256</v>
      </c>
      <c r="M14" s="98" t="s">
        <v>199</v>
      </c>
      <c r="N14" s="415" t="s">
        <v>348</v>
      </c>
      <c r="O14" s="239" t="s">
        <v>7</v>
      </c>
    </row>
    <row r="15" spans="1:15" ht="22.5" customHeight="1">
      <c r="A15" s="93"/>
      <c r="B15" s="411"/>
      <c r="C15" s="419"/>
      <c r="D15" s="96" t="s">
        <v>200</v>
      </c>
      <c r="E15" s="416"/>
      <c r="F15" s="96" t="s">
        <v>200</v>
      </c>
      <c r="G15" s="416"/>
      <c r="H15" s="97" t="s">
        <v>200</v>
      </c>
      <c r="I15" s="95" t="s">
        <v>200</v>
      </c>
      <c r="J15" s="416"/>
      <c r="K15" s="96" t="s">
        <v>200</v>
      </c>
      <c r="L15" s="416"/>
      <c r="M15" s="96" t="s">
        <v>200</v>
      </c>
      <c r="N15" s="416"/>
      <c r="O15" s="239" t="s">
        <v>7</v>
      </c>
    </row>
    <row r="16" spans="1:15" ht="19.5" customHeight="1">
      <c r="A16" s="93" t="s">
        <v>7</v>
      </c>
      <c r="B16" s="411"/>
      <c r="C16" s="419"/>
      <c r="D16" s="96" t="s">
        <v>201</v>
      </c>
      <c r="E16" s="417"/>
      <c r="F16" s="96" t="s">
        <v>201</v>
      </c>
      <c r="G16" s="417"/>
      <c r="H16" s="134" t="s">
        <v>201</v>
      </c>
      <c r="I16" s="135" t="s">
        <v>201</v>
      </c>
      <c r="J16" s="417"/>
      <c r="K16" s="96" t="s">
        <v>201</v>
      </c>
      <c r="L16" s="417"/>
      <c r="M16" s="96" t="s">
        <v>353</v>
      </c>
      <c r="N16" s="417"/>
      <c r="O16" s="239" t="s">
        <v>7</v>
      </c>
    </row>
    <row r="17" spans="1:15" s="234" customFormat="1" ht="12.75" customHeight="1">
      <c r="A17" s="101" t="s">
        <v>7</v>
      </c>
      <c r="B17" s="421"/>
      <c r="C17" s="422"/>
      <c r="D17" s="102" t="s">
        <v>51</v>
      </c>
      <c r="E17" s="102" t="s">
        <v>52</v>
      </c>
      <c r="F17" s="102" t="s">
        <v>53</v>
      </c>
      <c r="G17" s="103" t="s">
        <v>184</v>
      </c>
      <c r="H17" s="103" t="s">
        <v>212</v>
      </c>
      <c r="I17" s="129" t="s">
        <v>213</v>
      </c>
      <c r="J17" s="102" t="s">
        <v>214</v>
      </c>
      <c r="K17" s="102" t="s">
        <v>215</v>
      </c>
      <c r="L17" s="102" t="s">
        <v>216</v>
      </c>
      <c r="M17" s="102" t="s">
        <v>217</v>
      </c>
      <c r="N17" s="102" t="s">
        <v>218</v>
      </c>
      <c r="O17" s="246" t="s">
        <v>7</v>
      </c>
    </row>
    <row r="19" spans="1:19" s="6" customFormat="1" ht="18" customHeight="1">
      <c r="A19" s="408" t="s">
        <v>382</v>
      </c>
      <c r="B19" s="408"/>
      <c r="C19" s="408"/>
      <c r="D19" s="408"/>
      <c r="E19" s="408"/>
      <c r="F19" s="408"/>
      <c r="G19" s="408"/>
      <c r="H19" s="408"/>
      <c r="I19" s="408" t="s">
        <v>382</v>
      </c>
      <c r="J19" s="408"/>
      <c r="K19" s="408"/>
      <c r="L19" s="408"/>
      <c r="M19" s="408"/>
      <c r="N19" s="408"/>
      <c r="O19" s="408"/>
      <c r="P19" s="88"/>
      <c r="Q19" s="88"/>
      <c r="R19" s="88"/>
      <c r="S19" s="88"/>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372740</v>
      </c>
      <c r="E21" s="12">
        <v>10415091</v>
      </c>
      <c r="F21" s="12">
        <v>339270</v>
      </c>
      <c r="G21" s="12">
        <v>10415091</v>
      </c>
      <c r="H21" s="12">
        <v>33470</v>
      </c>
      <c r="I21" s="12">
        <v>9770634</v>
      </c>
      <c r="J21" s="12">
        <v>3337047</v>
      </c>
      <c r="K21" s="12" t="s">
        <v>309</v>
      </c>
      <c r="L21" s="12" t="s">
        <v>309</v>
      </c>
      <c r="M21" s="12">
        <v>446426</v>
      </c>
      <c r="N21" s="12">
        <v>535511</v>
      </c>
      <c r="O21" s="13">
        <v>96</v>
      </c>
      <c r="P21" s="12"/>
      <c r="Q21" s="12"/>
      <c r="R21" s="12"/>
    </row>
    <row r="22" spans="1:18" s="4" customFormat="1" ht="11.25" customHeight="1">
      <c r="A22" s="7">
        <v>97</v>
      </c>
      <c r="B22" s="3" t="s">
        <v>10</v>
      </c>
      <c r="C22" s="3"/>
      <c r="D22" s="11">
        <v>976743</v>
      </c>
      <c r="E22" s="12">
        <v>10021328</v>
      </c>
      <c r="F22" s="12">
        <v>798935</v>
      </c>
      <c r="G22" s="12">
        <v>10021328</v>
      </c>
      <c r="H22" s="12">
        <v>177808</v>
      </c>
      <c r="I22" s="12">
        <v>7414186</v>
      </c>
      <c r="J22" s="12" t="s">
        <v>309</v>
      </c>
      <c r="K22" s="12">
        <v>11467</v>
      </c>
      <c r="L22" s="12" t="s">
        <v>309</v>
      </c>
      <c r="M22" s="12">
        <v>525840</v>
      </c>
      <c r="N22" s="12">
        <v>594152</v>
      </c>
      <c r="O22" s="13">
        <v>97</v>
      </c>
      <c r="P22" s="12"/>
      <c r="Q22" s="12"/>
      <c r="R22" s="12"/>
    </row>
    <row r="23" spans="1:18" s="4" customFormat="1" ht="11.25" customHeight="1">
      <c r="A23" s="7">
        <v>98</v>
      </c>
      <c r="B23" s="3" t="s">
        <v>11</v>
      </c>
      <c r="C23" s="3"/>
      <c r="D23" s="11">
        <v>3294177</v>
      </c>
      <c r="E23" s="12">
        <v>22563626</v>
      </c>
      <c r="F23" s="12">
        <v>928352</v>
      </c>
      <c r="G23" s="12">
        <v>22563626</v>
      </c>
      <c r="H23" s="12">
        <v>2365825</v>
      </c>
      <c r="I23" s="12">
        <v>19014759</v>
      </c>
      <c r="J23" s="12" t="s">
        <v>309</v>
      </c>
      <c r="K23" s="12">
        <v>1510</v>
      </c>
      <c r="L23" s="12" t="s">
        <v>309</v>
      </c>
      <c r="M23" s="12">
        <v>2982</v>
      </c>
      <c r="N23" s="12">
        <v>1081263</v>
      </c>
      <c r="O23" s="13">
        <v>98</v>
      </c>
      <c r="P23" s="12"/>
      <c r="Q23" s="12"/>
      <c r="R23" s="12"/>
    </row>
    <row r="24" spans="1:18" s="4" customFormat="1" ht="11.25" customHeight="1">
      <c r="A24" s="7">
        <v>99</v>
      </c>
      <c r="B24" s="14" t="s">
        <v>4</v>
      </c>
      <c r="C24" s="14"/>
      <c r="D24" s="16">
        <f>SUM(D21:D23)</f>
        <v>4643660</v>
      </c>
      <c r="E24" s="17">
        <f>SUM(E21:E23)</f>
        <v>43000045</v>
      </c>
      <c r="F24" s="17">
        <f aca="true" t="shared" si="0" ref="F24:N24">SUM(F21:F23)</f>
        <v>2066557</v>
      </c>
      <c r="G24" s="17">
        <f t="shared" si="0"/>
        <v>43000045</v>
      </c>
      <c r="H24" s="17">
        <f t="shared" si="0"/>
        <v>2577103</v>
      </c>
      <c r="I24" s="17">
        <f t="shared" si="0"/>
        <v>36199579</v>
      </c>
      <c r="J24" s="17">
        <f t="shared" si="0"/>
        <v>3337047</v>
      </c>
      <c r="K24" s="17">
        <f t="shared" si="0"/>
        <v>12977</v>
      </c>
      <c r="L24" s="132">
        <v>0</v>
      </c>
      <c r="M24" s="17">
        <f t="shared" si="0"/>
        <v>975248</v>
      </c>
      <c r="N24" s="17">
        <f t="shared" si="0"/>
        <v>2210926</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179213</v>
      </c>
      <c r="E27" s="12">
        <v>57354578</v>
      </c>
      <c r="F27" s="12">
        <v>101757</v>
      </c>
      <c r="G27" s="12">
        <v>57354578</v>
      </c>
      <c r="H27" s="12">
        <v>77456</v>
      </c>
      <c r="I27" s="12">
        <v>13502849</v>
      </c>
      <c r="J27" s="12" t="s">
        <v>309</v>
      </c>
      <c r="K27" s="12">
        <v>54055</v>
      </c>
      <c r="L27" s="12" t="s">
        <v>309</v>
      </c>
      <c r="M27" s="12">
        <v>3826</v>
      </c>
      <c r="N27" s="12">
        <v>433242</v>
      </c>
      <c r="O27" s="13">
        <v>100</v>
      </c>
      <c r="P27" s="12"/>
      <c r="Q27" s="12"/>
      <c r="R27" s="12"/>
    </row>
    <row r="28" spans="1:18" s="4" customFormat="1" ht="11.25" customHeight="1">
      <c r="A28" s="7">
        <v>101</v>
      </c>
      <c r="B28" s="3" t="s">
        <v>13</v>
      </c>
      <c r="C28" s="3"/>
      <c r="D28" s="11">
        <v>954350</v>
      </c>
      <c r="E28" s="12">
        <v>18698445</v>
      </c>
      <c r="F28" s="12">
        <v>160498</v>
      </c>
      <c r="G28" s="12">
        <v>18698445</v>
      </c>
      <c r="H28" s="12">
        <v>793852</v>
      </c>
      <c r="I28" s="12">
        <v>6754025</v>
      </c>
      <c r="J28" s="12" t="s">
        <v>309</v>
      </c>
      <c r="K28" s="12">
        <v>100166</v>
      </c>
      <c r="L28" s="12" t="s">
        <v>309</v>
      </c>
      <c r="M28" s="12">
        <v>795240</v>
      </c>
      <c r="N28" s="12">
        <v>299143</v>
      </c>
      <c r="O28" s="13">
        <v>101</v>
      </c>
      <c r="P28" s="12"/>
      <c r="Q28" s="12"/>
      <c r="R28" s="12"/>
    </row>
    <row r="29" spans="1:18" s="4" customFormat="1" ht="11.25" customHeight="1">
      <c r="A29" s="7">
        <v>102</v>
      </c>
      <c r="B29" s="3" t="s">
        <v>14</v>
      </c>
      <c r="C29" s="3"/>
      <c r="D29" s="11">
        <v>260420</v>
      </c>
      <c r="E29" s="12">
        <v>20332962</v>
      </c>
      <c r="F29" s="12">
        <v>185165</v>
      </c>
      <c r="G29" s="12">
        <v>20332962</v>
      </c>
      <c r="H29" s="12">
        <v>75255</v>
      </c>
      <c r="I29" s="12">
        <v>5634286</v>
      </c>
      <c r="J29" s="12" t="s">
        <v>309</v>
      </c>
      <c r="K29" s="12" t="s">
        <v>309</v>
      </c>
      <c r="L29" s="12" t="s">
        <v>309</v>
      </c>
      <c r="M29" s="12">
        <v>1161</v>
      </c>
      <c r="N29" s="12">
        <v>217669</v>
      </c>
      <c r="O29" s="13">
        <v>102</v>
      </c>
      <c r="P29" s="12"/>
      <c r="Q29" s="12"/>
      <c r="R29" s="12"/>
    </row>
    <row r="30" spans="1:18" s="4" customFormat="1" ht="11.25" customHeight="1">
      <c r="A30" s="7">
        <v>103</v>
      </c>
      <c r="B30" s="3" t="s">
        <v>15</v>
      </c>
      <c r="C30" s="3"/>
      <c r="D30" s="11">
        <v>330397</v>
      </c>
      <c r="E30" s="12">
        <v>19520408</v>
      </c>
      <c r="F30" s="12">
        <v>235754</v>
      </c>
      <c r="G30" s="12">
        <v>19520408</v>
      </c>
      <c r="H30" s="12">
        <v>94643</v>
      </c>
      <c r="I30" s="12">
        <v>6158381</v>
      </c>
      <c r="J30" s="12" t="s">
        <v>309</v>
      </c>
      <c r="K30" s="12" t="s">
        <v>309</v>
      </c>
      <c r="L30" s="12" t="s">
        <v>309</v>
      </c>
      <c r="M30" s="12">
        <v>236055</v>
      </c>
      <c r="N30" s="12">
        <v>216089</v>
      </c>
      <c r="O30" s="13">
        <v>103</v>
      </c>
      <c r="P30" s="12"/>
      <c r="Q30" s="12"/>
      <c r="R30" s="12"/>
    </row>
    <row r="31" spans="1:18" s="4" customFormat="1" ht="11.25" customHeight="1">
      <c r="A31" s="7">
        <v>104</v>
      </c>
      <c r="B31" s="3" t="s">
        <v>16</v>
      </c>
      <c r="C31" s="3"/>
      <c r="D31" s="11">
        <v>308922</v>
      </c>
      <c r="E31" s="12">
        <v>25736599</v>
      </c>
      <c r="F31" s="12">
        <v>108447</v>
      </c>
      <c r="G31" s="12">
        <v>25736599</v>
      </c>
      <c r="H31" s="12">
        <v>200475</v>
      </c>
      <c r="I31" s="12">
        <v>7157461</v>
      </c>
      <c r="J31" s="12" t="s">
        <v>309</v>
      </c>
      <c r="K31" s="12" t="s">
        <v>309</v>
      </c>
      <c r="L31" s="12" t="s">
        <v>309</v>
      </c>
      <c r="M31" s="12">
        <v>34033</v>
      </c>
      <c r="N31" s="12">
        <v>514265</v>
      </c>
      <c r="O31" s="13">
        <v>104</v>
      </c>
      <c r="P31" s="12"/>
      <c r="Q31" s="12"/>
      <c r="R31" s="12"/>
    </row>
    <row r="32" spans="1:18" s="4" customFormat="1" ht="11.25" customHeight="1">
      <c r="A32" s="7">
        <v>105</v>
      </c>
      <c r="B32" s="3" t="s">
        <v>17</v>
      </c>
      <c r="C32" s="3"/>
      <c r="D32" s="11">
        <v>572573</v>
      </c>
      <c r="E32" s="12">
        <v>38608777</v>
      </c>
      <c r="F32" s="12">
        <v>233062</v>
      </c>
      <c r="G32" s="12">
        <v>38608777</v>
      </c>
      <c r="H32" s="12">
        <v>339511</v>
      </c>
      <c r="I32" s="12">
        <v>10185595</v>
      </c>
      <c r="J32" s="12" t="s">
        <v>309</v>
      </c>
      <c r="K32" s="12">
        <v>23477</v>
      </c>
      <c r="L32" s="12" t="s">
        <v>309</v>
      </c>
      <c r="M32" s="12">
        <v>660610</v>
      </c>
      <c r="N32" s="12">
        <v>355153</v>
      </c>
      <c r="O32" s="13">
        <v>105</v>
      </c>
      <c r="P32" s="12"/>
      <c r="Q32" s="12"/>
      <c r="R32" s="12"/>
    </row>
    <row r="33" spans="1:18" s="4" customFormat="1" ht="11.25" customHeight="1">
      <c r="A33" s="7">
        <v>106</v>
      </c>
      <c r="B33" s="3" t="s">
        <v>18</v>
      </c>
      <c r="C33" s="3"/>
      <c r="D33" s="11">
        <v>296422</v>
      </c>
      <c r="E33" s="12">
        <v>33601474</v>
      </c>
      <c r="F33" s="12">
        <v>222420</v>
      </c>
      <c r="G33" s="12">
        <v>33601474</v>
      </c>
      <c r="H33" s="12">
        <v>74002</v>
      </c>
      <c r="I33" s="12">
        <v>6937905</v>
      </c>
      <c r="J33" s="12" t="s">
        <v>309</v>
      </c>
      <c r="K33" s="12">
        <v>8748</v>
      </c>
      <c r="L33" s="12" t="s">
        <v>309</v>
      </c>
      <c r="M33" s="12">
        <v>152826</v>
      </c>
      <c r="N33" s="12">
        <v>528205</v>
      </c>
      <c r="O33" s="13">
        <v>106</v>
      </c>
      <c r="P33" s="12"/>
      <c r="Q33" s="12"/>
      <c r="R33" s="12"/>
    </row>
    <row r="34" spans="1:18" s="4" customFormat="1" ht="11.25" customHeight="1">
      <c r="A34" s="7">
        <v>107</v>
      </c>
      <c r="B34" s="3" t="s">
        <v>10</v>
      </c>
      <c r="C34" s="3"/>
      <c r="D34" s="11">
        <v>1404172</v>
      </c>
      <c r="E34" s="12">
        <v>33176682</v>
      </c>
      <c r="F34" s="12">
        <v>450481</v>
      </c>
      <c r="G34" s="12">
        <v>33176682</v>
      </c>
      <c r="H34" s="12">
        <v>953691</v>
      </c>
      <c r="I34" s="12">
        <v>8641091</v>
      </c>
      <c r="J34" s="12" t="s">
        <v>309</v>
      </c>
      <c r="K34" s="12">
        <v>10281</v>
      </c>
      <c r="L34" s="12" t="s">
        <v>309</v>
      </c>
      <c r="M34" s="12">
        <v>507323</v>
      </c>
      <c r="N34" s="12">
        <v>435534</v>
      </c>
      <c r="O34" s="13">
        <v>107</v>
      </c>
      <c r="P34" s="12"/>
      <c r="Q34" s="12"/>
      <c r="R34" s="12"/>
    </row>
    <row r="35" spans="1:18" s="4" customFormat="1" ht="11.25" customHeight="1">
      <c r="A35" s="7">
        <v>108</v>
      </c>
      <c r="B35" s="3" t="s">
        <v>11</v>
      </c>
      <c r="C35" s="3"/>
      <c r="D35" s="11">
        <v>1515198</v>
      </c>
      <c r="E35" s="12">
        <v>46886265</v>
      </c>
      <c r="F35" s="12">
        <v>848133</v>
      </c>
      <c r="G35" s="12">
        <v>46886265</v>
      </c>
      <c r="H35" s="12">
        <v>667065</v>
      </c>
      <c r="I35" s="12">
        <v>11021249</v>
      </c>
      <c r="J35" s="12" t="s">
        <v>309</v>
      </c>
      <c r="K35" s="12" t="s">
        <v>309</v>
      </c>
      <c r="L35" s="12" t="s">
        <v>309</v>
      </c>
      <c r="M35" s="12">
        <v>1241</v>
      </c>
      <c r="N35" s="12">
        <v>767436</v>
      </c>
      <c r="O35" s="13">
        <v>108</v>
      </c>
      <c r="P35" s="12"/>
      <c r="Q35" s="12"/>
      <c r="R35" s="12"/>
    </row>
    <row r="36" spans="1:18" s="4" customFormat="1" ht="11.25" customHeight="1">
      <c r="A36" s="7">
        <v>109</v>
      </c>
      <c r="B36" s="14" t="s">
        <v>4</v>
      </c>
      <c r="C36" s="14"/>
      <c r="D36" s="16">
        <f>SUM(D27:D35)</f>
        <v>5821667</v>
      </c>
      <c r="E36" s="17">
        <f>SUM(E27:E35)</f>
        <v>293916190</v>
      </c>
      <c r="F36" s="17">
        <f aca="true" t="shared" si="1" ref="F36:N36">SUM(F27:F35)</f>
        <v>2545717</v>
      </c>
      <c r="G36" s="17">
        <f t="shared" si="1"/>
        <v>293916190</v>
      </c>
      <c r="H36" s="17">
        <f t="shared" si="1"/>
        <v>3275950</v>
      </c>
      <c r="I36" s="17">
        <f t="shared" si="1"/>
        <v>75992842</v>
      </c>
      <c r="J36" s="132">
        <f t="shared" si="1"/>
        <v>0</v>
      </c>
      <c r="K36" s="17">
        <f t="shared" si="1"/>
        <v>196727</v>
      </c>
      <c r="L36" s="17" t="s">
        <v>342</v>
      </c>
      <c r="M36" s="17">
        <f t="shared" si="1"/>
        <v>2392315</v>
      </c>
      <c r="N36" s="17">
        <f t="shared" si="1"/>
        <v>3766736</v>
      </c>
      <c r="O36" s="13">
        <v>109</v>
      </c>
      <c r="P36" s="17"/>
      <c r="Q36" s="17"/>
      <c r="R36" s="17"/>
    </row>
    <row r="37" spans="1:18" s="4" customFormat="1" ht="11.25" customHeight="1">
      <c r="A37" s="7">
        <v>110</v>
      </c>
      <c r="B37" s="20" t="s">
        <v>6</v>
      </c>
      <c r="C37" s="20"/>
      <c r="D37" s="16">
        <f>D24+D36</f>
        <v>10465327</v>
      </c>
      <c r="E37" s="17">
        <f>E24+E36</f>
        <v>336916235</v>
      </c>
      <c r="F37" s="17">
        <f aca="true" t="shared" si="2" ref="F37:N37">F24+F36</f>
        <v>4612274</v>
      </c>
      <c r="G37" s="17">
        <f t="shared" si="2"/>
        <v>336916235</v>
      </c>
      <c r="H37" s="17">
        <f t="shared" si="2"/>
        <v>5853053</v>
      </c>
      <c r="I37" s="17">
        <f t="shared" si="2"/>
        <v>112192421</v>
      </c>
      <c r="J37" s="17">
        <f t="shared" si="2"/>
        <v>3337047</v>
      </c>
      <c r="K37" s="17">
        <f t="shared" si="2"/>
        <v>209704</v>
      </c>
      <c r="L37" s="17" t="s">
        <v>342</v>
      </c>
      <c r="M37" s="17">
        <f t="shared" si="2"/>
        <v>3367563</v>
      </c>
      <c r="N37" s="17">
        <f t="shared" si="2"/>
        <v>5977662</v>
      </c>
      <c r="O37" s="13">
        <v>110</v>
      </c>
      <c r="P37" s="17"/>
      <c r="Q37" s="17"/>
      <c r="R37" s="17"/>
    </row>
    <row r="38" spans="1:19" s="6" customFormat="1" ht="18" customHeight="1">
      <c r="A38" s="408" t="s">
        <v>383</v>
      </c>
      <c r="B38" s="408"/>
      <c r="C38" s="408"/>
      <c r="D38" s="408"/>
      <c r="E38" s="408"/>
      <c r="F38" s="408"/>
      <c r="G38" s="408"/>
      <c r="H38" s="408"/>
      <c r="I38" s="408" t="s">
        <v>383</v>
      </c>
      <c r="J38" s="408"/>
      <c r="K38" s="408"/>
      <c r="L38" s="408"/>
      <c r="M38" s="408"/>
      <c r="N38" s="408"/>
      <c r="O38" s="408"/>
      <c r="P38" s="88"/>
      <c r="Q38" s="88"/>
      <c r="R38" s="88"/>
      <c r="S38" s="88"/>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899005</v>
      </c>
      <c r="E40" s="12">
        <v>75247664</v>
      </c>
      <c r="F40" s="12">
        <v>760245</v>
      </c>
      <c r="G40" s="12">
        <v>75247664</v>
      </c>
      <c r="H40" s="12">
        <v>138760</v>
      </c>
      <c r="I40" s="12">
        <v>55332701</v>
      </c>
      <c r="J40" s="12" t="s">
        <v>309</v>
      </c>
      <c r="K40" s="12">
        <v>1499</v>
      </c>
      <c r="L40" s="12" t="s">
        <v>309</v>
      </c>
      <c r="M40" s="12">
        <v>118548</v>
      </c>
      <c r="N40" s="12">
        <v>1133414</v>
      </c>
      <c r="O40" s="13">
        <v>111</v>
      </c>
      <c r="P40" s="12"/>
      <c r="Q40" s="12"/>
      <c r="R40" s="12"/>
    </row>
    <row r="41" spans="1:18" s="4" customFormat="1" ht="11.25" customHeight="1">
      <c r="A41" s="7">
        <v>112</v>
      </c>
      <c r="B41" s="3" t="s">
        <v>20</v>
      </c>
      <c r="C41" s="3"/>
      <c r="D41" s="11">
        <v>249635</v>
      </c>
      <c r="E41" s="12">
        <v>14969648</v>
      </c>
      <c r="F41" s="12">
        <v>79996</v>
      </c>
      <c r="G41" s="12">
        <v>14969648</v>
      </c>
      <c r="H41" s="12">
        <v>169639</v>
      </c>
      <c r="I41" s="12">
        <v>7169468</v>
      </c>
      <c r="J41" s="12" t="s">
        <v>309</v>
      </c>
      <c r="K41" s="12">
        <v>8591</v>
      </c>
      <c r="L41" s="12" t="s">
        <v>309</v>
      </c>
      <c r="M41" s="12">
        <v>115091</v>
      </c>
      <c r="N41" s="12">
        <v>175697</v>
      </c>
      <c r="O41" s="13">
        <v>112</v>
      </c>
      <c r="P41" s="12"/>
      <c r="Q41" s="12"/>
      <c r="R41" s="12"/>
    </row>
    <row r="42" spans="1:18" s="4" customFormat="1" ht="11.25" customHeight="1">
      <c r="A42" s="7">
        <v>113</v>
      </c>
      <c r="B42" s="3" t="s">
        <v>21</v>
      </c>
      <c r="C42" s="3"/>
      <c r="D42" s="11">
        <v>1177610</v>
      </c>
      <c r="E42" s="12">
        <v>20261357</v>
      </c>
      <c r="F42" s="12">
        <v>198302</v>
      </c>
      <c r="G42" s="12">
        <v>20261357</v>
      </c>
      <c r="H42" s="12">
        <v>979308</v>
      </c>
      <c r="I42" s="12">
        <v>7628163</v>
      </c>
      <c r="J42" s="12" t="s">
        <v>309</v>
      </c>
      <c r="K42" s="12">
        <v>7300</v>
      </c>
      <c r="L42" s="12" t="s">
        <v>309</v>
      </c>
      <c r="M42" s="12">
        <v>619237</v>
      </c>
      <c r="N42" s="12">
        <v>175000</v>
      </c>
      <c r="O42" s="13">
        <v>113</v>
      </c>
      <c r="P42" s="12"/>
      <c r="Q42" s="12"/>
      <c r="R42" s="12"/>
    </row>
    <row r="43" spans="1:18" s="4" customFormat="1" ht="11.25" customHeight="1">
      <c r="A43" s="7">
        <v>114</v>
      </c>
      <c r="B43" s="3" t="s">
        <v>22</v>
      </c>
      <c r="C43" s="3"/>
      <c r="D43" s="11">
        <v>307805</v>
      </c>
      <c r="E43" s="12">
        <v>10141273</v>
      </c>
      <c r="F43" s="12">
        <v>173768</v>
      </c>
      <c r="G43" s="12">
        <v>10141273</v>
      </c>
      <c r="H43" s="12">
        <v>134037</v>
      </c>
      <c r="I43" s="12">
        <v>2946516</v>
      </c>
      <c r="J43" s="12" t="s">
        <v>309</v>
      </c>
      <c r="K43" s="12" t="s">
        <v>309</v>
      </c>
      <c r="L43" s="12" t="s">
        <v>309</v>
      </c>
      <c r="M43" s="12">
        <v>92845</v>
      </c>
      <c r="N43" s="12">
        <v>553928</v>
      </c>
      <c r="O43" s="13">
        <v>114</v>
      </c>
      <c r="P43" s="12"/>
      <c r="Q43" s="12"/>
      <c r="R43" s="12"/>
    </row>
    <row r="44" spans="1:18" s="4" customFormat="1" ht="11.25" customHeight="1">
      <c r="A44" s="7">
        <v>115</v>
      </c>
      <c r="B44" s="14" t="s">
        <v>4</v>
      </c>
      <c r="C44" s="14"/>
      <c r="D44" s="16">
        <f>SUM(D40:D43)</f>
        <v>2634055</v>
      </c>
      <c r="E44" s="17">
        <f>SUM(E40:E43)</f>
        <v>120619942</v>
      </c>
      <c r="F44" s="17">
        <f aca="true" t="shared" si="3" ref="F44:N44">SUM(F40:F43)</f>
        <v>1212311</v>
      </c>
      <c r="G44" s="17">
        <f t="shared" si="3"/>
        <v>120619942</v>
      </c>
      <c r="H44" s="17">
        <f t="shared" si="3"/>
        <v>1421744</v>
      </c>
      <c r="I44" s="17">
        <f t="shared" si="3"/>
        <v>73076848</v>
      </c>
      <c r="J44" s="132">
        <f t="shared" si="3"/>
        <v>0</v>
      </c>
      <c r="K44" s="17">
        <f t="shared" si="3"/>
        <v>17390</v>
      </c>
      <c r="L44" s="133">
        <f t="shared" si="3"/>
        <v>0</v>
      </c>
      <c r="M44" s="17">
        <f t="shared" si="3"/>
        <v>945721</v>
      </c>
      <c r="N44" s="17">
        <f t="shared" si="3"/>
        <v>2038039</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1339481</v>
      </c>
      <c r="E47" s="12">
        <v>38013088</v>
      </c>
      <c r="F47" s="12">
        <v>304899</v>
      </c>
      <c r="G47" s="12">
        <v>38013088</v>
      </c>
      <c r="H47" s="12">
        <v>1034582</v>
      </c>
      <c r="I47" s="12">
        <v>10213586</v>
      </c>
      <c r="J47" s="12" t="s">
        <v>309</v>
      </c>
      <c r="K47" s="12" t="s">
        <v>309</v>
      </c>
      <c r="L47" s="12" t="s">
        <v>309</v>
      </c>
      <c r="M47" s="12">
        <v>132973</v>
      </c>
      <c r="N47" s="12">
        <v>214957</v>
      </c>
      <c r="O47" s="13">
        <v>116</v>
      </c>
      <c r="P47" s="12"/>
      <c r="Q47" s="12"/>
      <c r="R47" s="12"/>
    </row>
    <row r="48" spans="1:18" s="4" customFormat="1" ht="11.25" customHeight="1">
      <c r="A48" s="7">
        <v>117</v>
      </c>
      <c r="B48" s="3" t="s">
        <v>25</v>
      </c>
      <c r="C48" s="3"/>
      <c r="D48" s="11">
        <v>2478781</v>
      </c>
      <c r="E48" s="12">
        <v>83046871</v>
      </c>
      <c r="F48" s="12">
        <v>841996</v>
      </c>
      <c r="G48" s="12">
        <v>83046871</v>
      </c>
      <c r="H48" s="12">
        <v>1636785</v>
      </c>
      <c r="I48" s="12">
        <v>21050223</v>
      </c>
      <c r="J48" s="12" t="s">
        <v>309</v>
      </c>
      <c r="K48" s="12">
        <v>20612</v>
      </c>
      <c r="L48" s="12" t="s">
        <v>309</v>
      </c>
      <c r="M48" s="12">
        <v>1555738</v>
      </c>
      <c r="N48" s="12">
        <v>550701</v>
      </c>
      <c r="O48" s="13">
        <v>117</v>
      </c>
      <c r="P48" s="12"/>
      <c r="Q48" s="12"/>
      <c r="R48" s="12"/>
    </row>
    <row r="49" spans="1:18" s="4" customFormat="1" ht="11.25" customHeight="1">
      <c r="A49" s="7">
        <v>118</v>
      </c>
      <c r="B49" s="3" t="s">
        <v>308</v>
      </c>
      <c r="C49" s="3"/>
      <c r="D49" s="11">
        <v>580429</v>
      </c>
      <c r="E49" s="12">
        <v>26258848</v>
      </c>
      <c r="F49" s="12">
        <v>197581</v>
      </c>
      <c r="G49" s="12">
        <v>26258848</v>
      </c>
      <c r="H49" s="12">
        <v>382848</v>
      </c>
      <c r="I49" s="12">
        <v>8538474</v>
      </c>
      <c r="J49" s="12" t="s">
        <v>309</v>
      </c>
      <c r="K49" s="12">
        <v>62383</v>
      </c>
      <c r="L49" s="12" t="s">
        <v>309</v>
      </c>
      <c r="M49" s="12">
        <v>78658</v>
      </c>
      <c r="N49" s="12">
        <v>328228</v>
      </c>
      <c r="O49" s="13">
        <v>118</v>
      </c>
      <c r="P49" s="12"/>
      <c r="Q49" s="12"/>
      <c r="R49" s="12"/>
    </row>
    <row r="50" spans="1:18" s="4" customFormat="1" ht="11.25" customHeight="1">
      <c r="A50" s="7">
        <v>119</v>
      </c>
      <c r="B50" s="3" t="s">
        <v>26</v>
      </c>
      <c r="C50" s="3"/>
      <c r="D50" s="11">
        <v>647472</v>
      </c>
      <c r="E50" s="12">
        <v>39695502</v>
      </c>
      <c r="F50" s="12">
        <v>35521</v>
      </c>
      <c r="G50" s="12">
        <v>39695502</v>
      </c>
      <c r="H50" s="12">
        <v>611951</v>
      </c>
      <c r="I50" s="12">
        <v>9154177</v>
      </c>
      <c r="J50" s="12">
        <v>78068</v>
      </c>
      <c r="K50" s="12" t="s">
        <v>309</v>
      </c>
      <c r="L50" s="12" t="s">
        <v>309</v>
      </c>
      <c r="M50" s="12">
        <v>8907</v>
      </c>
      <c r="N50" s="12">
        <v>525151</v>
      </c>
      <c r="O50" s="13">
        <v>119</v>
      </c>
      <c r="P50" s="12"/>
      <c r="Q50" s="12"/>
      <c r="R50" s="12"/>
    </row>
    <row r="51" spans="1:18" s="4" customFormat="1" ht="11.25" customHeight="1">
      <c r="A51" s="7">
        <v>120</v>
      </c>
      <c r="B51" s="3" t="s">
        <v>27</v>
      </c>
      <c r="C51" s="3"/>
      <c r="D51" s="11">
        <v>2060462</v>
      </c>
      <c r="E51" s="12">
        <v>55892034</v>
      </c>
      <c r="F51" s="12">
        <v>363321</v>
      </c>
      <c r="G51" s="12">
        <v>55892034</v>
      </c>
      <c r="H51" s="12">
        <v>1697141</v>
      </c>
      <c r="I51" s="12">
        <v>7689566</v>
      </c>
      <c r="J51" s="12" t="s">
        <v>309</v>
      </c>
      <c r="K51" s="12">
        <v>20837</v>
      </c>
      <c r="L51" s="12" t="s">
        <v>309</v>
      </c>
      <c r="M51" s="12">
        <v>1307510</v>
      </c>
      <c r="N51" s="12">
        <v>577559</v>
      </c>
      <c r="O51" s="13">
        <v>120</v>
      </c>
      <c r="P51" s="12"/>
      <c r="Q51" s="12"/>
      <c r="R51" s="12"/>
    </row>
    <row r="52" spans="1:18" s="4" customFormat="1" ht="11.25" customHeight="1">
      <c r="A52" s="7">
        <v>121</v>
      </c>
      <c r="B52" s="3" t="s">
        <v>28</v>
      </c>
      <c r="C52" s="3"/>
      <c r="D52" s="11">
        <v>1039469</v>
      </c>
      <c r="E52" s="12">
        <v>19780272</v>
      </c>
      <c r="F52" s="12">
        <v>379606</v>
      </c>
      <c r="G52" s="12">
        <v>19780272</v>
      </c>
      <c r="H52" s="12">
        <v>659863</v>
      </c>
      <c r="I52" s="12">
        <v>6657213</v>
      </c>
      <c r="J52" s="12" t="s">
        <v>309</v>
      </c>
      <c r="K52" s="12" t="s">
        <v>309</v>
      </c>
      <c r="L52" s="12" t="s">
        <v>309</v>
      </c>
      <c r="M52" s="12">
        <v>61410</v>
      </c>
      <c r="N52" s="12">
        <v>252227</v>
      </c>
      <c r="O52" s="13">
        <v>121</v>
      </c>
      <c r="P52" s="12"/>
      <c r="Q52" s="12"/>
      <c r="R52" s="12"/>
    </row>
    <row r="53" spans="1:18" s="4" customFormat="1" ht="11.25" customHeight="1">
      <c r="A53" s="7">
        <v>122</v>
      </c>
      <c r="B53" s="3" t="s">
        <v>29</v>
      </c>
      <c r="C53" s="3"/>
      <c r="D53" s="11">
        <v>425575</v>
      </c>
      <c r="E53" s="12">
        <v>44775243</v>
      </c>
      <c r="F53" s="12">
        <v>281111</v>
      </c>
      <c r="G53" s="12">
        <v>44775243</v>
      </c>
      <c r="H53" s="12">
        <v>144464</v>
      </c>
      <c r="I53" s="12">
        <v>9498597</v>
      </c>
      <c r="J53" s="12" t="s">
        <v>309</v>
      </c>
      <c r="K53" s="12">
        <v>24961</v>
      </c>
      <c r="L53" s="12" t="s">
        <v>309</v>
      </c>
      <c r="M53" s="12">
        <v>2272844</v>
      </c>
      <c r="N53" s="12">
        <v>485467</v>
      </c>
      <c r="O53" s="13">
        <v>122</v>
      </c>
      <c r="P53" s="12"/>
      <c r="Q53" s="12"/>
      <c r="R53" s="12"/>
    </row>
    <row r="54" spans="1:18" s="4" customFormat="1" ht="11.25" customHeight="1">
      <c r="A54" s="7">
        <v>123</v>
      </c>
      <c r="B54" s="3" t="s">
        <v>30</v>
      </c>
      <c r="C54" s="3"/>
      <c r="D54" s="11">
        <v>708970</v>
      </c>
      <c r="E54" s="12">
        <v>49418497</v>
      </c>
      <c r="F54" s="12">
        <v>127584</v>
      </c>
      <c r="G54" s="12">
        <v>49418497</v>
      </c>
      <c r="H54" s="12">
        <v>581386</v>
      </c>
      <c r="I54" s="12">
        <v>11229918</v>
      </c>
      <c r="J54" s="12" t="s">
        <v>309</v>
      </c>
      <c r="K54" s="12">
        <v>3453</v>
      </c>
      <c r="L54" s="12" t="s">
        <v>309</v>
      </c>
      <c r="M54" s="12">
        <v>215945</v>
      </c>
      <c r="N54" s="12">
        <v>361631</v>
      </c>
      <c r="O54" s="13">
        <v>123</v>
      </c>
      <c r="P54" s="12"/>
      <c r="Q54" s="12"/>
      <c r="R54" s="12"/>
    </row>
    <row r="55" spans="1:18" s="4" customFormat="1" ht="11.25" customHeight="1">
      <c r="A55" s="7">
        <v>124</v>
      </c>
      <c r="B55" s="3" t="s">
        <v>31</v>
      </c>
      <c r="C55" s="3"/>
      <c r="D55" s="11">
        <v>487107</v>
      </c>
      <c r="E55" s="12">
        <v>36083259</v>
      </c>
      <c r="F55" s="12">
        <v>101914</v>
      </c>
      <c r="G55" s="12">
        <v>36083259</v>
      </c>
      <c r="H55" s="12">
        <v>385193</v>
      </c>
      <c r="I55" s="12">
        <v>9636473</v>
      </c>
      <c r="J55" s="12" t="s">
        <v>309</v>
      </c>
      <c r="K55" s="12" t="s">
        <v>309</v>
      </c>
      <c r="L55" s="12" t="s">
        <v>309</v>
      </c>
      <c r="M55" s="12">
        <v>110339</v>
      </c>
      <c r="N55" s="12">
        <v>322929</v>
      </c>
      <c r="O55" s="13">
        <v>124</v>
      </c>
      <c r="P55" s="12"/>
      <c r="Q55" s="12"/>
      <c r="R55" s="12"/>
    </row>
    <row r="56" spans="1:18" s="4" customFormat="1" ht="11.25" customHeight="1">
      <c r="A56" s="7">
        <v>125</v>
      </c>
      <c r="B56" s="3" t="s">
        <v>32</v>
      </c>
      <c r="C56" s="3"/>
      <c r="D56" s="11">
        <v>1055393</v>
      </c>
      <c r="E56" s="12">
        <v>42083465</v>
      </c>
      <c r="F56" s="12">
        <v>327109</v>
      </c>
      <c r="G56" s="12">
        <v>42083465</v>
      </c>
      <c r="H56" s="12">
        <v>728284</v>
      </c>
      <c r="I56" s="12">
        <v>10401764</v>
      </c>
      <c r="J56" s="12" t="s">
        <v>309</v>
      </c>
      <c r="K56" s="12">
        <v>19116</v>
      </c>
      <c r="L56" s="12" t="s">
        <v>309</v>
      </c>
      <c r="M56" s="12">
        <v>224542</v>
      </c>
      <c r="N56" s="12">
        <v>453327</v>
      </c>
      <c r="O56" s="13">
        <v>125</v>
      </c>
      <c r="P56" s="12"/>
      <c r="Q56" s="12"/>
      <c r="R56" s="12"/>
    </row>
    <row r="57" spans="1:18" s="4" customFormat="1" ht="11.25" customHeight="1">
      <c r="A57" s="7">
        <v>126</v>
      </c>
      <c r="B57" s="14" t="s">
        <v>4</v>
      </c>
      <c r="C57" s="14"/>
      <c r="D57" s="16">
        <f>SUM(D47:D56)</f>
        <v>10823139</v>
      </c>
      <c r="E57" s="17">
        <f>SUM(E47:E56)</f>
        <v>435047079</v>
      </c>
      <c r="F57" s="17">
        <f aca="true" t="shared" si="4" ref="F57:N57">SUM(F47:F56)</f>
        <v>2960642</v>
      </c>
      <c r="G57" s="17">
        <f t="shared" si="4"/>
        <v>435047079</v>
      </c>
      <c r="H57" s="17">
        <f t="shared" si="4"/>
        <v>7862497</v>
      </c>
      <c r="I57" s="17">
        <f t="shared" si="4"/>
        <v>104069991</v>
      </c>
      <c r="J57" s="17">
        <f t="shared" si="4"/>
        <v>78068</v>
      </c>
      <c r="K57" s="17">
        <f t="shared" si="4"/>
        <v>151362</v>
      </c>
      <c r="L57" s="132">
        <f t="shared" si="4"/>
        <v>0</v>
      </c>
      <c r="M57" s="17">
        <f t="shared" si="4"/>
        <v>5968866</v>
      </c>
      <c r="N57" s="17">
        <f t="shared" si="4"/>
        <v>4072177</v>
      </c>
      <c r="O57" s="13">
        <v>126</v>
      </c>
      <c r="P57" s="17"/>
      <c r="Q57" s="17"/>
      <c r="R57" s="17"/>
    </row>
    <row r="58" spans="1:18" s="4" customFormat="1" ht="11.25" customHeight="1">
      <c r="A58" s="7">
        <v>127</v>
      </c>
      <c r="B58" s="20" t="s">
        <v>19</v>
      </c>
      <c r="C58" s="20"/>
      <c r="D58" s="16">
        <f>D44+D57</f>
        <v>13457194</v>
      </c>
      <c r="E58" s="17">
        <f>E44+E57</f>
        <v>555667021</v>
      </c>
      <c r="F58" s="17">
        <f aca="true" t="shared" si="5" ref="F58:N58">F44+F57</f>
        <v>4172953</v>
      </c>
      <c r="G58" s="17">
        <f t="shared" si="5"/>
        <v>555667021</v>
      </c>
      <c r="H58" s="17">
        <f t="shared" si="5"/>
        <v>9284241</v>
      </c>
      <c r="I58" s="17">
        <f t="shared" si="5"/>
        <v>177146839</v>
      </c>
      <c r="J58" s="17">
        <f t="shared" si="5"/>
        <v>78068</v>
      </c>
      <c r="K58" s="17">
        <f t="shared" si="5"/>
        <v>168752</v>
      </c>
      <c r="L58" s="132">
        <f t="shared" si="5"/>
        <v>0</v>
      </c>
      <c r="M58" s="17">
        <f t="shared" si="5"/>
        <v>6914587</v>
      </c>
      <c r="N58" s="17">
        <f t="shared" si="5"/>
        <v>6110216</v>
      </c>
      <c r="O58" s="13">
        <v>127</v>
      </c>
      <c r="P58" s="17"/>
      <c r="Q58" s="17"/>
      <c r="R58" s="17"/>
    </row>
    <row r="59" spans="1:19" s="4" customFormat="1" ht="9.75" customHeight="1">
      <c r="A59" s="7"/>
      <c r="B59" s="8"/>
      <c r="C59" s="8"/>
      <c r="D59" s="9"/>
      <c r="E59" s="19"/>
      <c r="F59" s="19"/>
      <c r="G59" s="19"/>
      <c r="H59" s="19"/>
      <c r="I59" s="19"/>
      <c r="J59" s="19"/>
      <c r="K59" s="21"/>
      <c r="L59" s="21"/>
      <c r="M59" s="21"/>
      <c r="N59" s="21"/>
      <c r="O59" s="199"/>
      <c r="P59" s="21"/>
      <c r="Q59" s="21"/>
      <c r="R59" s="21"/>
      <c r="S59" s="5"/>
    </row>
    <row r="60" spans="1:19" s="4" customFormat="1" ht="9.75" customHeight="1">
      <c r="A60" s="407" t="s">
        <v>33</v>
      </c>
      <c r="B60" s="407"/>
      <c r="C60" s="407"/>
      <c r="D60" s="407"/>
      <c r="E60" s="407"/>
      <c r="F60" s="407"/>
      <c r="G60" s="407"/>
      <c r="H60" s="407"/>
      <c r="I60" s="407"/>
      <c r="J60" s="407"/>
      <c r="K60" s="21"/>
      <c r="L60" s="21"/>
      <c r="M60" s="21"/>
      <c r="N60" s="21"/>
      <c r="O60" s="199"/>
      <c r="P60" s="21"/>
      <c r="Q60" s="21"/>
      <c r="R60" s="21"/>
      <c r="S60" s="5"/>
    </row>
    <row r="61" spans="1:16" s="212" customFormat="1" ht="9" customHeight="1">
      <c r="A61" s="213" t="s">
        <v>335</v>
      </c>
      <c r="B61" s="213"/>
      <c r="C61" s="213"/>
      <c r="D61" s="213"/>
      <c r="E61" s="213"/>
      <c r="F61" s="213"/>
      <c r="G61" s="213"/>
      <c r="H61" s="213"/>
      <c r="I61" s="213"/>
      <c r="J61" s="213"/>
      <c r="K61" s="213"/>
      <c r="L61" s="213"/>
      <c r="M61" s="213"/>
      <c r="N61" s="213"/>
      <c r="O61" s="213"/>
      <c r="P61" s="213"/>
    </row>
    <row r="62" spans="1:15" s="212" customFormat="1" ht="8.25">
      <c r="A62" s="213" t="s">
        <v>341</v>
      </c>
      <c r="B62" s="213"/>
      <c r="C62" s="213"/>
      <c r="D62" s="213"/>
      <c r="E62" s="213"/>
      <c r="F62" s="213"/>
      <c r="G62" s="213"/>
      <c r="H62" s="213"/>
      <c r="O62" s="214"/>
    </row>
  </sheetData>
  <sheetProtection/>
  <mergeCells count="29">
    <mergeCell ref="B4:H4"/>
    <mergeCell ref="A1:H1"/>
    <mergeCell ref="I1:O1"/>
    <mergeCell ref="I4:J4"/>
    <mergeCell ref="E2:F2"/>
    <mergeCell ref="G2:H2"/>
    <mergeCell ref="I2:L2"/>
    <mergeCell ref="I3:L3"/>
    <mergeCell ref="B3:H3"/>
    <mergeCell ref="N14:N16"/>
    <mergeCell ref="B6:C17"/>
    <mergeCell ref="I7:N8"/>
    <mergeCell ref="D7:H8"/>
    <mergeCell ref="L14:L16"/>
    <mergeCell ref="D9:E13"/>
    <mergeCell ref="K9:L13"/>
    <mergeCell ref="I9:J13"/>
    <mergeCell ref="J14:J16"/>
    <mergeCell ref="F9:H10"/>
    <mergeCell ref="A60:J60"/>
    <mergeCell ref="F11:G13"/>
    <mergeCell ref="H11:H13"/>
    <mergeCell ref="E14:E16"/>
    <mergeCell ref="G14:G16"/>
    <mergeCell ref="A19:H19"/>
    <mergeCell ref="I19:O19"/>
    <mergeCell ref="A38:H38"/>
    <mergeCell ref="I38:O38"/>
    <mergeCell ref="M9:N1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&amp;C28</oddFooter>
    <evenFooter>&amp;C29</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P80"/>
  <sheetViews>
    <sheetView workbookViewId="0" topLeftCell="A1">
      <selection activeCell="M1" sqref="M1"/>
    </sheetView>
  </sheetViews>
  <sheetFormatPr defaultColWidth="11.421875" defaultRowHeight="12.75"/>
  <cols>
    <col min="1" max="1" width="4.28125" style="232" bestFit="1" customWidth="1"/>
    <col min="2" max="2" width="26.421875" style="0" customWidth="1"/>
    <col min="3" max="3" width="0.85546875" style="0" customWidth="1"/>
    <col min="4" max="5" width="23.57421875" style="0" customWidth="1"/>
    <col min="6" max="6" width="22.28125" style="0" customWidth="1"/>
    <col min="7" max="10" width="19.57421875" style="0" customWidth="1"/>
    <col min="11" max="11" width="18.57421875" style="0" customWidth="1"/>
    <col min="12" max="12" width="4.28125" style="232" bestFit="1" customWidth="1"/>
  </cols>
  <sheetData>
    <row r="1" spans="1:12" s="4" customFormat="1" ht="12" customHeight="1">
      <c r="A1" s="60"/>
      <c r="B1" s="50"/>
      <c r="C1" s="50"/>
      <c r="D1" s="50"/>
      <c r="E1" s="383" t="s">
        <v>362</v>
      </c>
      <c r="F1" s="383"/>
      <c r="G1" s="384" t="s">
        <v>368</v>
      </c>
      <c r="H1" s="384"/>
      <c r="I1" s="192"/>
      <c r="J1" s="192"/>
      <c r="K1" s="62" t="s">
        <v>7</v>
      </c>
      <c r="L1" s="198"/>
    </row>
    <row r="2" spans="1:12" s="4" customFormat="1" ht="12" customHeight="1">
      <c r="A2" s="227"/>
      <c r="B2" s="383" t="s">
        <v>193</v>
      </c>
      <c r="C2" s="383"/>
      <c r="D2" s="383"/>
      <c r="E2" s="383"/>
      <c r="F2" s="383"/>
      <c r="G2" s="384" t="s">
        <v>194</v>
      </c>
      <c r="H2" s="384"/>
      <c r="I2" s="384"/>
      <c r="J2" s="384"/>
      <c r="K2" s="85"/>
      <c r="L2" s="198"/>
    </row>
    <row r="3" spans="1:12" s="4" customFormat="1" ht="12" customHeight="1">
      <c r="A3" s="227"/>
      <c r="B3" s="383" t="s">
        <v>398</v>
      </c>
      <c r="C3" s="383"/>
      <c r="D3" s="383"/>
      <c r="E3" s="383"/>
      <c r="F3" s="383"/>
      <c r="G3" s="423" t="s">
        <v>195</v>
      </c>
      <c r="H3" s="423"/>
      <c r="I3" s="423"/>
      <c r="J3" s="85"/>
      <c r="K3" s="62" t="s">
        <v>7</v>
      </c>
      <c r="L3" s="198"/>
    </row>
    <row r="4" spans="1:12" s="4" customFormat="1" ht="12" customHeight="1">
      <c r="A4" s="198"/>
      <c r="B4" s="86"/>
      <c r="C4" s="86"/>
      <c r="D4" s="86"/>
      <c r="E4" s="241"/>
      <c r="F4" s="295" t="s">
        <v>389</v>
      </c>
      <c r="G4" s="325" t="s">
        <v>41</v>
      </c>
      <c r="I4" s="50"/>
      <c r="J4" s="86"/>
      <c r="K4" s="86"/>
      <c r="L4" s="198"/>
    </row>
    <row r="5" spans="1:12" s="64" customFormat="1" ht="24" customHeight="1">
      <c r="A5" s="89" t="s">
        <v>7</v>
      </c>
      <c r="B5" s="409" t="s">
        <v>198</v>
      </c>
      <c r="C5" s="418"/>
      <c r="D5" s="99" t="s">
        <v>205</v>
      </c>
      <c r="E5" s="430" t="s">
        <v>366</v>
      </c>
      <c r="F5" s="435"/>
      <c r="G5" s="284" t="s">
        <v>206</v>
      </c>
      <c r="H5" s="456" t="s">
        <v>190</v>
      </c>
      <c r="I5" s="456"/>
      <c r="J5" s="92" t="s">
        <v>7</v>
      </c>
      <c r="K5" s="92" t="s">
        <v>7</v>
      </c>
      <c r="L5" s="90" t="s">
        <v>7</v>
      </c>
    </row>
    <row r="6" spans="1:12" s="64" customFormat="1" ht="22.5" customHeight="1">
      <c r="A6" s="93" t="s">
        <v>7</v>
      </c>
      <c r="B6" s="411"/>
      <c r="C6" s="419"/>
      <c r="D6" s="409" t="s">
        <v>367</v>
      </c>
      <c r="E6" s="434"/>
      <c r="F6" s="419"/>
      <c r="G6" s="431" t="s">
        <v>5</v>
      </c>
      <c r="H6" s="430" t="s">
        <v>208</v>
      </c>
      <c r="I6" s="435"/>
      <c r="J6" s="435"/>
      <c r="K6" s="431"/>
      <c r="L6" s="110" t="s">
        <v>7</v>
      </c>
    </row>
    <row r="7" spans="1:12" s="64" customFormat="1" ht="12" customHeight="1">
      <c r="A7" s="93" t="s">
        <v>7</v>
      </c>
      <c r="B7" s="411"/>
      <c r="C7" s="419"/>
      <c r="D7" s="411"/>
      <c r="E7" s="434"/>
      <c r="F7" s="419"/>
      <c r="G7" s="440"/>
      <c r="H7" s="432"/>
      <c r="I7" s="422"/>
      <c r="J7" s="422"/>
      <c r="K7" s="433"/>
      <c r="L7" s="110" t="s">
        <v>7</v>
      </c>
    </row>
    <row r="8" spans="1:12" s="64" customFormat="1" ht="18.75" customHeight="1">
      <c r="A8" s="93" t="s">
        <v>7</v>
      </c>
      <c r="B8" s="411"/>
      <c r="C8" s="419"/>
      <c r="D8" s="411"/>
      <c r="E8" s="434"/>
      <c r="F8" s="419"/>
      <c r="G8" s="440"/>
      <c r="H8" s="430" t="s">
        <v>209</v>
      </c>
      <c r="I8" s="435"/>
      <c r="J8" s="431"/>
      <c r="K8" s="435" t="s">
        <v>370</v>
      </c>
      <c r="L8" s="94" t="s">
        <v>7</v>
      </c>
    </row>
    <row r="9" spans="1:12" s="64" customFormat="1" ht="18.75" customHeight="1">
      <c r="A9" s="95" t="s">
        <v>175</v>
      </c>
      <c r="B9" s="411"/>
      <c r="C9" s="419"/>
      <c r="D9" s="411"/>
      <c r="E9" s="434"/>
      <c r="F9" s="419"/>
      <c r="G9" s="440"/>
      <c r="H9" s="434"/>
      <c r="I9" s="419"/>
      <c r="J9" s="440"/>
      <c r="K9" s="419"/>
      <c r="L9" s="97" t="s">
        <v>175</v>
      </c>
    </row>
    <row r="10" spans="1:12" s="64" customFormat="1" ht="18.75" customHeight="1">
      <c r="A10" s="95" t="s">
        <v>179</v>
      </c>
      <c r="B10" s="411"/>
      <c r="C10" s="419"/>
      <c r="D10" s="411"/>
      <c r="E10" s="434"/>
      <c r="F10" s="419"/>
      <c r="G10" s="440"/>
      <c r="H10" s="434"/>
      <c r="I10" s="419"/>
      <c r="J10" s="440"/>
      <c r="K10" s="419"/>
      <c r="L10" s="97" t="s">
        <v>179</v>
      </c>
    </row>
    <row r="11" spans="1:12" s="64" customFormat="1" ht="12">
      <c r="A11" s="93" t="s">
        <v>7</v>
      </c>
      <c r="B11" s="411"/>
      <c r="C11" s="419"/>
      <c r="D11" s="411"/>
      <c r="E11" s="434"/>
      <c r="F11" s="419"/>
      <c r="G11" s="440"/>
      <c r="H11" s="434"/>
      <c r="I11" s="419"/>
      <c r="J11" s="440"/>
      <c r="K11" s="419"/>
      <c r="L11" s="94" t="s">
        <v>7</v>
      </c>
    </row>
    <row r="12" spans="1:12" s="64" customFormat="1" ht="18" customHeight="1">
      <c r="A12" s="93" t="s">
        <v>7</v>
      </c>
      <c r="B12" s="411"/>
      <c r="C12" s="419"/>
      <c r="D12" s="411"/>
      <c r="E12" s="434"/>
      <c r="F12" s="419"/>
      <c r="G12" s="440"/>
      <c r="H12" s="432"/>
      <c r="I12" s="422"/>
      <c r="J12" s="433"/>
      <c r="K12" s="419"/>
      <c r="L12" s="94" t="s">
        <v>7</v>
      </c>
    </row>
    <row r="13" spans="1:12" s="64" customFormat="1" ht="15" customHeight="1">
      <c r="A13" s="93" t="s">
        <v>7</v>
      </c>
      <c r="B13" s="411"/>
      <c r="C13" s="419"/>
      <c r="D13" s="411"/>
      <c r="E13" s="285" t="s">
        <v>199</v>
      </c>
      <c r="F13" s="430" t="s">
        <v>256</v>
      </c>
      <c r="G13" s="440"/>
      <c r="H13" s="110" t="s">
        <v>7</v>
      </c>
      <c r="I13" s="434" t="s">
        <v>173</v>
      </c>
      <c r="J13" s="440"/>
      <c r="K13" s="419"/>
      <c r="L13" s="291" t="s">
        <v>7</v>
      </c>
    </row>
    <row r="14" spans="1:12" s="64" customFormat="1" ht="17.25" customHeight="1">
      <c r="A14" s="93" t="s">
        <v>7</v>
      </c>
      <c r="B14" s="411"/>
      <c r="C14" s="419"/>
      <c r="D14" s="411"/>
      <c r="E14" s="286" t="s">
        <v>200</v>
      </c>
      <c r="F14" s="434"/>
      <c r="G14" s="440"/>
      <c r="H14" s="111" t="s">
        <v>4</v>
      </c>
      <c r="I14" s="432"/>
      <c r="J14" s="433"/>
      <c r="K14" s="419"/>
      <c r="L14" s="94" t="s">
        <v>7</v>
      </c>
    </row>
    <row r="15" spans="1:12" s="64" customFormat="1" ht="19.5" customHeight="1">
      <c r="A15" s="93" t="s">
        <v>7</v>
      </c>
      <c r="B15" s="411"/>
      <c r="C15" s="419"/>
      <c r="D15" s="421"/>
      <c r="E15" s="287" t="s">
        <v>201</v>
      </c>
      <c r="F15" s="434"/>
      <c r="G15" s="433"/>
      <c r="H15" s="93" t="s">
        <v>7</v>
      </c>
      <c r="I15" s="96" t="s">
        <v>124</v>
      </c>
      <c r="J15" s="96" t="s">
        <v>211</v>
      </c>
      <c r="K15" s="420"/>
      <c r="L15" s="94" t="s">
        <v>7</v>
      </c>
    </row>
    <row r="16" spans="1:12" s="234" customFormat="1" ht="18" customHeight="1">
      <c r="A16" s="101" t="s">
        <v>7</v>
      </c>
      <c r="B16" s="421"/>
      <c r="C16" s="422"/>
      <c r="D16" s="103" t="s">
        <v>219</v>
      </c>
      <c r="E16" s="102" t="s">
        <v>220</v>
      </c>
      <c r="F16" s="104" t="s">
        <v>221</v>
      </c>
      <c r="G16" s="289" t="s">
        <v>222</v>
      </c>
      <c r="H16" s="104" t="s">
        <v>223</v>
      </c>
      <c r="I16" s="102" t="s">
        <v>224</v>
      </c>
      <c r="J16" s="102" t="s">
        <v>225</v>
      </c>
      <c r="K16" s="245" t="s">
        <v>226</v>
      </c>
      <c r="L16" s="105" t="s">
        <v>7</v>
      </c>
    </row>
    <row r="17" spans="1:6" ht="12.75">
      <c r="A17" s="198"/>
      <c r="B17" s="4"/>
      <c r="C17" s="4"/>
      <c r="F17" s="294"/>
    </row>
    <row r="18" spans="1:16" s="6" customFormat="1" ht="18" customHeight="1">
      <c r="A18" s="441" t="s">
        <v>382</v>
      </c>
      <c r="B18" s="441"/>
      <c r="C18" s="441"/>
      <c r="D18" s="441"/>
      <c r="E18" s="441"/>
      <c r="F18" s="441"/>
      <c r="G18" s="441" t="s">
        <v>382</v>
      </c>
      <c r="H18" s="441"/>
      <c r="I18" s="441"/>
      <c r="J18" s="441"/>
      <c r="K18" s="441"/>
      <c r="L18" s="441"/>
      <c r="M18" s="88"/>
      <c r="N18" s="88"/>
      <c r="O18" s="88"/>
      <c r="P18" s="88"/>
    </row>
    <row r="19" spans="1:16" s="4" customFormat="1" ht="9.75" customHeight="1">
      <c r="A19" s="7" t="s">
        <v>7</v>
      </c>
      <c r="B19" s="8" t="s">
        <v>8</v>
      </c>
      <c r="C19" s="8"/>
      <c r="D19" s="10"/>
      <c r="E19" s="9"/>
      <c r="F19" s="9"/>
      <c r="G19" s="9"/>
      <c r="H19" s="9"/>
      <c r="I19" s="9"/>
      <c r="J19" s="9"/>
      <c r="K19" s="9"/>
      <c r="L19" s="9"/>
      <c r="M19" s="9"/>
      <c r="N19" s="9"/>
      <c r="O19" s="9"/>
      <c r="P19" s="9"/>
    </row>
    <row r="20" spans="1:15" s="4" customFormat="1" ht="11.25" customHeight="1">
      <c r="A20" s="7">
        <v>96</v>
      </c>
      <c r="B20" s="3" t="s">
        <v>9</v>
      </c>
      <c r="C20" s="3"/>
      <c r="D20" s="11">
        <v>1015878</v>
      </c>
      <c r="E20" s="12">
        <v>796632</v>
      </c>
      <c r="F20" s="12">
        <v>3548473</v>
      </c>
      <c r="G20" s="12">
        <v>13441367</v>
      </c>
      <c r="H20" s="12">
        <v>10277154</v>
      </c>
      <c r="I20" s="12">
        <v>2312150</v>
      </c>
      <c r="J20" s="12">
        <v>7965004</v>
      </c>
      <c r="K20" s="12">
        <v>1667993</v>
      </c>
      <c r="L20" s="13">
        <v>96</v>
      </c>
      <c r="M20" s="12"/>
      <c r="N20" s="12"/>
      <c r="O20" s="12"/>
    </row>
    <row r="21" spans="1:15" s="4" customFormat="1" ht="11.25" customHeight="1">
      <c r="A21" s="7">
        <v>97</v>
      </c>
      <c r="B21" s="3" t="s">
        <v>10</v>
      </c>
      <c r="C21" s="3"/>
      <c r="D21" s="11" t="s">
        <v>309</v>
      </c>
      <c r="E21" s="12">
        <v>483918</v>
      </c>
      <c r="F21" s="12">
        <v>58144</v>
      </c>
      <c r="G21" s="12">
        <v>11519730</v>
      </c>
      <c r="H21" s="12">
        <v>10021328</v>
      </c>
      <c r="I21" s="12">
        <v>64879</v>
      </c>
      <c r="J21" s="12">
        <v>9956449</v>
      </c>
      <c r="K21" s="12">
        <v>947250</v>
      </c>
      <c r="L21" s="13">
        <v>97</v>
      </c>
      <c r="M21" s="12"/>
      <c r="N21" s="12"/>
      <c r="O21" s="12"/>
    </row>
    <row r="22" spans="1:15" s="4" customFormat="1" ht="11.25" customHeight="1">
      <c r="A22" s="7">
        <v>98</v>
      </c>
      <c r="B22" s="3" t="s">
        <v>11</v>
      </c>
      <c r="C22" s="3"/>
      <c r="D22" s="11">
        <v>1427698</v>
      </c>
      <c r="E22" s="12">
        <v>1145006</v>
      </c>
      <c r="F22" s="12">
        <v>678062</v>
      </c>
      <c r="G22" s="12">
        <v>26798889</v>
      </c>
      <c r="H22" s="12">
        <v>21996873</v>
      </c>
      <c r="I22" s="12">
        <v>4344945</v>
      </c>
      <c r="J22" s="12">
        <v>17651928</v>
      </c>
      <c r="K22" s="12">
        <v>2326403</v>
      </c>
      <c r="L22" s="13">
        <v>98</v>
      </c>
      <c r="M22" s="12"/>
      <c r="N22" s="12"/>
      <c r="O22" s="12"/>
    </row>
    <row r="23" spans="1:15" s="4" customFormat="1" ht="11.25" customHeight="1">
      <c r="A23" s="7">
        <v>99</v>
      </c>
      <c r="B23" s="14" t="s">
        <v>4</v>
      </c>
      <c r="C23" s="14"/>
      <c r="D23" s="16">
        <f>SUM(D20:D22)</f>
        <v>2443576</v>
      </c>
      <c r="E23" s="17">
        <f>SUM(E20:E22)</f>
        <v>2425556</v>
      </c>
      <c r="F23" s="17">
        <f aca="true" t="shared" si="0" ref="F23:K23">SUM(F20:F22)</f>
        <v>4284679</v>
      </c>
      <c r="G23" s="17">
        <f t="shared" si="0"/>
        <v>51759986</v>
      </c>
      <c r="H23" s="17">
        <f t="shared" si="0"/>
        <v>42295355</v>
      </c>
      <c r="I23" s="17">
        <f t="shared" si="0"/>
        <v>6721974</v>
      </c>
      <c r="J23" s="17">
        <f t="shared" si="0"/>
        <v>35573381</v>
      </c>
      <c r="K23" s="17">
        <f t="shared" si="0"/>
        <v>4941646</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c r="B25" s="2"/>
      <c r="C25" s="2"/>
      <c r="D25" s="11"/>
      <c r="E25" s="12"/>
      <c r="F25" s="12"/>
      <c r="G25" s="12"/>
      <c r="H25" s="12"/>
      <c r="I25" s="12"/>
      <c r="J25" s="12"/>
      <c r="K25" s="12"/>
      <c r="L25" s="13"/>
      <c r="M25" s="12"/>
      <c r="N25" s="12"/>
      <c r="O25" s="12"/>
    </row>
    <row r="26" spans="1:15" s="4" customFormat="1" ht="9.75" customHeight="1">
      <c r="A26" s="7" t="s">
        <v>7</v>
      </c>
      <c r="B26" s="8" t="s">
        <v>12</v>
      </c>
      <c r="C26" s="8"/>
      <c r="D26" s="18"/>
      <c r="E26" s="19"/>
      <c r="F26" s="19"/>
      <c r="G26" s="19"/>
      <c r="H26" s="19"/>
      <c r="I26" s="19"/>
      <c r="J26" s="19"/>
      <c r="K26" s="12"/>
      <c r="L26" s="9"/>
      <c r="M26" s="19"/>
      <c r="N26" s="19"/>
      <c r="O26" s="19"/>
    </row>
    <row r="27" spans="1:15" s="4" customFormat="1" ht="11.25" customHeight="1">
      <c r="A27" s="7">
        <v>100</v>
      </c>
      <c r="B27" s="3" t="s">
        <v>9</v>
      </c>
      <c r="C27" s="3"/>
      <c r="D27" s="11" t="s">
        <v>309</v>
      </c>
      <c r="E27" s="12">
        <v>481742</v>
      </c>
      <c r="F27" s="12">
        <v>2971804</v>
      </c>
      <c r="G27" s="12">
        <v>57611734</v>
      </c>
      <c r="H27" s="12">
        <v>54448953</v>
      </c>
      <c r="I27" s="12">
        <v>29431609</v>
      </c>
      <c r="J27" s="12">
        <v>25017344</v>
      </c>
      <c r="K27" s="12">
        <v>2629960</v>
      </c>
      <c r="L27" s="13">
        <v>100</v>
      </c>
      <c r="M27" s="12"/>
      <c r="N27" s="12"/>
      <c r="O27" s="12"/>
    </row>
    <row r="28" spans="1:15" s="4" customFormat="1" ht="11.25" customHeight="1">
      <c r="A28" s="7">
        <v>101</v>
      </c>
      <c r="B28" s="3" t="s">
        <v>13</v>
      </c>
      <c r="C28" s="3"/>
      <c r="D28" s="11" t="s">
        <v>309</v>
      </c>
      <c r="E28" s="12">
        <v>1627105</v>
      </c>
      <c r="F28" s="12">
        <v>1047683</v>
      </c>
      <c r="G28" s="12">
        <v>19593865</v>
      </c>
      <c r="H28" s="12">
        <v>17687386</v>
      </c>
      <c r="I28" s="12">
        <v>6460626</v>
      </c>
      <c r="J28" s="12">
        <v>11226760</v>
      </c>
      <c r="K28" s="12">
        <v>995906</v>
      </c>
      <c r="L28" s="13">
        <v>101</v>
      </c>
      <c r="M28" s="12"/>
      <c r="N28" s="12"/>
      <c r="O28" s="12"/>
    </row>
    <row r="29" spans="1:15" s="4" customFormat="1" ht="11.25" customHeight="1">
      <c r="A29" s="7">
        <v>102</v>
      </c>
      <c r="B29" s="3" t="s">
        <v>14</v>
      </c>
      <c r="C29" s="3"/>
      <c r="D29" s="11" t="s">
        <v>309</v>
      </c>
      <c r="E29" s="12">
        <v>343249</v>
      </c>
      <c r="F29" s="12">
        <v>1255093</v>
      </c>
      <c r="G29" s="12">
        <v>20317673</v>
      </c>
      <c r="H29" s="12">
        <v>19117499</v>
      </c>
      <c r="I29" s="12">
        <v>9107165</v>
      </c>
      <c r="J29" s="12">
        <v>10010334</v>
      </c>
      <c r="K29" s="12">
        <v>982505</v>
      </c>
      <c r="L29" s="13">
        <v>102</v>
      </c>
      <c r="M29" s="12"/>
      <c r="N29" s="12"/>
      <c r="O29" s="12"/>
    </row>
    <row r="30" spans="1:15" s="4" customFormat="1" ht="11.25" customHeight="1">
      <c r="A30" s="7">
        <v>103</v>
      </c>
      <c r="B30" s="3" t="s">
        <v>15</v>
      </c>
      <c r="C30" s="3"/>
      <c r="D30" s="11" t="s">
        <v>309</v>
      </c>
      <c r="E30" s="12">
        <v>833509</v>
      </c>
      <c r="F30" s="12">
        <v>664146</v>
      </c>
      <c r="G30" s="12">
        <v>19967319</v>
      </c>
      <c r="H30" s="12">
        <v>18897060</v>
      </c>
      <c r="I30" s="12">
        <v>9565782</v>
      </c>
      <c r="J30" s="12">
        <v>9331278</v>
      </c>
      <c r="K30" s="12">
        <v>854170</v>
      </c>
      <c r="L30" s="13">
        <v>103</v>
      </c>
      <c r="M30" s="12"/>
      <c r="N30" s="12"/>
      <c r="O30" s="12"/>
    </row>
    <row r="31" spans="1:15" s="4" customFormat="1" ht="11.25" customHeight="1">
      <c r="A31" s="7">
        <v>104</v>
      </c>
      <c r="B31" s="3" t="s">
        <v>16</v>
      </c>
      <c r="C31" s="3"/>
      <c r="D31" s="11">
        <v>533650</v>
      </c>
      <c r="E31" s="12">
        <v>403881</v>
      </c>
      <c r="F31" s="12">
        <v>597551</v>
      </c>
      <c r="G31" s="12">
        <v>27736336</v>
      </c>
      <c r="H31" s="12">
        <v>25174866</v>
      </c>
      <c r="I31" s="12">
        <v>11487088</v>
      </c>
      <c r="J31" s="12">
        <v>13687778</v>
      </c>
      <c r="K31" s="12">
        <v>1513555</v>
      </c>
      <c r="L31" s="13">
        <v>104</v>
      </c>
      <c r="M31" s="12"/>
      <c r="N31" s="12"/>
      <c r="O31" s="12"/>
    </row>
    <row r="32" spans="1:15" s="4" customFormat="1" ht="11.25" customHeight="1">
      <c r="A32" s="7">
        <v>105</v>
      </c>
      <c r="B32" s="3" t="s">
        <v>17</v>
      </c>
      <c r="C32" s="3"/>
      <c r="D32" s="11" t="s">
        <v>309</v>
      </c>
      <c r="E32" s="12">
        <v>1911992</v>
      </c>
      <c r="F32" s="12">
        <v>2125502</v>
      </c>
      <c r="G32" s="12">
        <v>38953893</v>
      </c>
      <c r="H32" s="12">
        <v>36548982</v>
      </c>
      <c r="I32" s="12">
        <v>27533392</v>
      </c>
      <c r="J32" s="12">
        <v>9015590</v>
      </c>
      <c r="K32" s="12">
        <v>2039008</v>
      </c>
      <c r="L32" s="13">
        <v>105</v>
      </c>
      <c r="M32" s="12"/>
      <c r="N32" s="12"/>
      <c r="O32" s="12"/>
    </row>
    <row r="33" spans="1:15" s="4" customFormat="1" ht="11.25" customHeight="1">
      <c r="A33" s="7">
        <v>106</v>
      </c>
      <c r="B33" s="3" t="s">
        <v>18</v>
      </c>
      <c r="C33" s="3"/>
      <c r="D33" s="11" t="s">
        <v>309</v>
      </c>
      <c r="E33" s="12">
        <v>475869</v>
      </c>
      <c r="F33" s="12">
        <v>4321072</v>
      </c>
      <c r="G33" s="12">
        <v>31913540</v>
      </c>
      <c r="H33" s="12">
        <v>29366900</v>
      </c>
      <c r="I33" s="12">
        <v>17150734</v>
      </c>
      <c r="J33" s="12">
        <v>12216166</v>
      </c>
      <c r="K33" s="12">
        <v>1800095</v>
      </c>
      <c r="L33" s="13">
        <v>106</v>
      </c>
      <c r="M33" s="12"/>
      <c r="N33" s="12"/>
      <c r="O33" s="12"/>
    </row>
    <row r="34" spans="1:15" s="4" customFormat="1" ht="11.25" customHeight="1">
      <c r="A34" s="7">
        <v>107</v>
      </c>
      <c r="B34" s="3" t="s">
        <v>10</v>
      </c>
      <c r="C34" s="3"/>
      <c r="D34" s="11" t="s">
        <v>309</v>
      </c>
      <c r="E34" s="12">
        <v>759577</v>
      </c>
      <c r="F34" s="12">
        <v>1121378</v>
      </c>
      <c r="G34" s="12">
        <v>34496014</v>
      </c>
      <c r="H34" s="12">
        <v>32093866</v>
      </c>
      <c r="I34" s="12">
        <v>15833543</v>
      </c>
      <c r="J34" s="12">
        <v>16260323</v>
      </c>
      <c r="K34" s="12">
        <v>1728415</v>
      </c>
      <c r="L34" s="13">
        <v>107</v>
      </c>
      <c r="M34" s="12"/>
      <c r="N34" s="12"/>
      <c r="O34" s="12"/>
    </row>
    <row r="35" spans="1:15" s="4" customFormat="1" ht="11.25" customHeight="1">
      <c r="A35" s="7">
        <v>108</v>
      </c>
      <c r="B35" s="3" t="s">
        <v>11</v>
      </c>
      <c r="C35" s="3"/>
      <c r="D35" s="11" t="s">
        <v>309</v>
      </c>
      <c r="E35" s="12">
        <v>1049731</v>
      </c>
      <c r="F35" s="12">
        <v>3900590</v>
      </c>
      <c r="G35" s="12">
        <v>46220553</v>
      </c>
      <c r="H35" s="12">
        <v>43078724</v>
      </c>
      <c r="I35" s="12">
        <v>24287848</v>
      </c>
      <c r="J35" s="12">
        <v>18790876</v>
      </c>
      <c r="K35" s="12">
        <v>2311555</v>
      </c>
      <c r="L35" s="13">
        <v>108</v>
      </c>
      <c r="M35" s="12"/>
      <c r="N35" s="12"/>
      <c r="O35" s="12"/>
    </row>
    <row r="36" spans="1:15" s="4" customFormat="1" ht="11.25" customHeight="1">
      <c r="A36" s="7">
        <v>109</v>
      </c>
      <c r="B36" s="14" t="s">
        <v>4</v>
      </c>
      <c r="C36" s="14"/>
      <c r="D36" s="16">
        <f>SUM(D27:D35)</f>
        <v>533650</v>
      </c>
      <c r="E36" s="17">
        <f>SUM(E27:E35)</f>
        <v>7886655</v>
      </c>
      <c r="F36" s="17">
        <f aca="true" t="shared" si="1" ref="F36:K36">SUM(F27:F35)</f>
        <v>18004819</v>
      </c>
      <c r="G36" s="17">
        <f t="shared" si="1"/>
        <v>296810927</v>
      </c>
      <c r="H36" s="17">
        <f t="shared" si="1"/>
        <v>276414236</v>
      </c>
      <c r="I36" s="17">
        <f t="shared" si="1"/>
        <v>150857787</v>
      </c>
      <c r="J36" s="17">
        <f t="shared" si="1"/>
        <v>125556449</v>
      </c>
      <c r="K36" s="17">
        <f t="shared" si="1"/>
        <v>14855169</v>
      </c>
      <c r="L36" s="13">
        <v>109</v>
      </c>
      <c r="M36" s="17"/>
      <c r="N36" s="17"/>
      <c r="O36" s="17"/>
    </row>
    <row r="37" spans="1:15" s="4" customFormat="1" ht="11.25" customHeight="1">
      <c r="A37" s="7">
        <v>110</v>
      </c>
      <c r="B37" s="20" t="s">
        <v>6</v>
      </c>
      <c r="C37" s="20"/>
      <c r="D37" s="16">
        <f>D23+D36</f>
        <v>2977226</v>
      </c>
      <c r="E37" s="17">
        <f>E23+E36</f>
        <v>10312211</v>
      </c>
      <c r="F37" s="17">
        <f aca="true" t="shared" si="2" ref="F37:K37">F23+F36</f>
        <v>22289498</v>
      </c>
      <c r="G37" s="17">
        <f t="shared" si="2"/>
        <v>348570913</v>
      </c>
      <c r="H37" s="17">
        <f t="shared" si="2"/>
        <v>318709591</v>
      </c>
      <c r="I37" s="17">
        <f t="shared" si="2"/>
        <v>157579761</v>
      </c>
      <c r="J37" s="17">
        <f t="shared" si="2"/>
        <v>161129830</v>
      </c>
      <c r="K37" s="17">
        <f t="shared" si="2"/>
        <v>19796815</v>
      </c>
      <c r="L37" s="13">
        <v>110</v>
      </c>
      <c r="M37" s="17"/>
      <c r="N37" s="17"/>
      <c r="O37" s="17"/>
    </row>
    <row r="38" spans="1:16" s="6" customFormat="1" ht="18.75" customHeight="1">
      <c r="A38" s="441" t="s">
        <v>383</v>
      </c>
      <c r="B38" s="441"/>
      <c r="C38" s="441"/>
      <c r="D38" s="441"/>
      <c r="E38" s="441"/>
      <c r="F38" s="441"/>
      <c r="G38" s="441" t="s">
        <v>383</v>
      </c>
      <c r="H38" s="441"/>
      <c r="I38" s="441"/>
      <c r="J38" s="441"/>
      <c r="K38" s="441"/>
      <c r="L38" s="441"/>
      <c r="M38" s="88"/>
      <c r="N38" s="88"/>
      <c r="O38" s="88"/>
      <c r="P38" s="88"/>
    </row>
    <row r="39" spans="1:16" s="6" customFormat="1" ht="14.25" customHeight="1">
      <c r="A39" s="313"/>
      <c r="B39" s="313"/>
      <c r="C39" s="313"/>
      <c r="D39" s="313"/>
      <c r="E39" s="313"/>
      <c r="F39" s="313"/>
      <c r="G39" s="313"/>
      <c r="H39" s="313"/>
      <c r="I39" s="313"/>
      <c r="J39" s="313"/>
      <c r="K39" s="313"/>
      <c r="L39" s="313"/>
      <c r="M39" s="88"/>
      <c r="N39" s="88"/>
      <c r="O39" s="88"/>
      <c r="P39" s="88"/>
    </row>
    <row r="40" spans="1:16" s="4" customFormat="1" ht="9.75" customHeight="1">
      <c r="A40" s="7" t="s">
        <v>7</v>
      </c>
      <c r="B40" s="8" t="s">
        <v>8</v>
      </c>
      <c r="C40" s="8"/>
      <c r="D40" s="10"/>
      <c r="E40" s="9"/>
      <c r="F40" s="9"/>
      <c r="G40" s="9"/>
      <c r="H40" s="9"/>
      <c r="I40" s="9"/>
      <c r="J40" s="9"/>
      <c r="K40" s="12"/>
      <c r="L40" s="9"/>
      <c r="M40" s="9"/>
      <c r="N40" s="9"/>
      <c r="O40" s="9"/>
      <c r="P40" s="9"/>
    </row>
    <row r="41" spans="1:15" s="4" customFormat="1" ht="11.25" customHeight="1">
      <c r="A41" s="7">
        <v>111</v>
      </c>
      <c r="B41" s="3" t="s">
        <v>25</v>
      </c>
      <c r="C41" s="3"/>
      <c r="D41" s="11">
        <v>2118576</v>
      </c>
      <c r="E41" s="12">
        <v>2360035</v>
      </c>
      <c r="F41" s="12">
        <v>7947829</v>
      </c>
      <c r="G41" s="12">
        <v>77315128</v>
      </c>
      <c r="H41" s="12">
        <v>67366578</v>
      </c>
      <c r="I41" s="12">
        <v>38445321</v>
      </c>
      <c r="J41" s="12">
        <v>28921257</v>
      </c>
      <c r="K41" s="12">
        <v>6696560</v>
      </c>
      <c r="L41" s="13">
        <v>111</v>
      </c>
      <c r="M41" s="12"/>
      <c r="N41" s="12"/>
      <c r="O41" s="12"/>
    </row>
    <row r="42" spans="1:15" s="4" customFormat="1" ht="11.25" customHeight="1">
      <c r="A42" s="7">
        <v>112</v>
      </c>
      <c r="B42" s="3" t="s">
        <v>20</v>
      </c>
      <c r="C42" s="3"/>
      <c r="D42" s="11" t="s">
        <v>309</v>
      </c>
      <c r="E42" s="12">
        <v>1679148</v>
      </c>
      <c r="F42" s="12">
        <v>1196424</v>
      </c>
      <c r="G42" s="12">
        <v>15192921</v>
      </c>
      <c r="H42" s="12">
        <v>13773224</v>
      </c>
      <c r="I42" s="12">
        <v>5319012</v>
      </c>
      <c r="J42" s="12">
        <v>8454212</v>
      </c>
      <c r="K42" s="12">
        <v>1244000</v>
      </c>
      <c r="L42" s="13">
        <v>112</v>
      </c>
      <c r="M42" s="12"/>
      <c r="N42" s="12"/>
      <c r="O42" s="12"/>
    </row>
    <row r="43" spans="1:15" s="4" customFormat="1" ht="11.25" customHeight="1">
      <c r="A43" s="7">
        <v>113</v>
      </c>
      <c r="B43" s="3" t="s">
        <v>21</v>
      </c>
      <c r="C43" s="3"/>
      <c r="D43" s="11">
        <v>1066204</v>
      </c>
      <c r="E43" s="12">
        <v>908210</v>
      </c>
      <c r="F43" s="12">
        <v>391221</v>
      </c>
      <c r="G43" s="12">
        <v>23490997</v>
      </c>
      <c r="H43" s="12">
        <v>19870136</v>
      </c>
      <c r="I43" s="12">
        <v>8395939</v>
      </c>
      <c r="J43" s="12">
        <v>11474197</v>
      </c>
      <c r="K43" s="12">
        <v>1921382</v>
      </c>
      <c r="L43" s="13">
        <v>113</v>
      </c>
      <c r="M43" s="12"/>
      <c r="N43" s="12"/>
      <c r="O43" s="12"/>
    </row>
    <row r="44" spans="1:15" s="4" customFormat="1" ht="11.25" customHeight="1">
      <c r="A44" s="7">
        <v>114</v>
      </c>
      <c r="B44" s="3" t="s">
        <v>22</v>
      </c>
      <c r="C44" s="3"/>
      <c r="D44" s="11">
        <v>460566</v>
      </c>
      <c r="E44" s="12">
        <v>654124</v>
      </c>
      <c r="F44" s="12">
        <v>522263</v>
      </c>
      <c r="G44" s="12">
        <v>11166251</v>
      </c>
      <c r="H44" s="12">
        <v>9687308</v>
      </c>
      <c r="I44" s="12">
        <v>6702665</v>
      </c>
      <c r="J44" s="12">
        <v>2984643</v>
      </c>
      <c r="K44" s="12">
        <v>531839</v>
      </c>
      <c r="L44" s="13">
        <v>114</v>
      </c>
      <c r="M44" s="12"/>
      <c r="N44" s="12"/>
      <c r="O44" s="12"/>
    </row>
    <row r="45" spans="1:15" s="4" customFormat="1" ht="11.25" customHeight="1">
      <c r="A45" s="7">
        <v>115</v>
      </c>
      <c r="B45" s="14" t="s">
        <v>4</v>
      </c>
      <c r="C45" s="14"/>
      <c r="D45" s="16">
        <f>SUM(D41:D44)</f>
        <v>3645346</v>
      </c>
      <c r="E45" s="17">
        <f>SUM(E41:E44)</f>
        <v>5601517</v>
      </c>
      <c r="F45" s="17">
        <f aca="true" t="shared" si="3" ref="F45:K45">SUM(F41:F44)</f>
        <v>10057737</v>
      </c>
      <c r="G45" s="17">
        <f t="shared" si="3"/>
        <v>127165297</v>
      </c>
      <c r="H45" s="17">
        <f t="shared" si="3"/>
        <v>110697246</v>
      </c>
      <c r="I45" s="17">
        <f t="shared" si="3"/>
        <v>58862937</v>
      </c>
      <c r="J45" s="17">
        <f t="shared" si="3"/>
        <v>51834309</v>
      </c>
      <c r="K45" s="17">
        <f t="shared" si="3"/>
        <v>10393781</v>
      </c>
      <c r="L45" s="13">
        <v>115</v>
      </c>
      <c r="M45" s="17"/>
      <c r="N45" s="17"/>
      <c r="O45" s="17"/>
    </row>
    <row r="46" spans="1:15" s="4" customFormat="1" ht="12" customHeight="1">
      <c r="A46" s="7"/>
      <c r="B46" s="2"/>
      <c r="C46" s="2"/>
      <c r="D46" s="11"/>
      <c r="E46" s="12"/>
      <c r="F46" s="12"/>
      <c r="G46" s="12"/>
      <c r="H46" s="12"/>
      <c r="I46" s="12"/>
      <c r="J46" s="12"/>
      <c r="K46" s="12"/>
      <c r="L46" s="13"/>
      <c r="M46" s="12"/>
      <c r="N46" s="12"/>
      <c r="O46" s="12"/>
    </row>
    <row r="47" spans="1:15" s="4" customFormat="1" ht="12" customHeight="1">
      <c r="A47" s="7" t="s">
        <v>7</v>
      </c>
      <c r="B47" s="8" t="s">
        <v>23</v>
      </c>
      <c r="C47" s="8"/>
      <c r="D47" s="18"/>
      <c r="E47" s="19"/>
      <c r="F47" s="19"/>
      <c r="G47" s="19"/>
      <c r="H47" s="19"/>
      <c r="I47" s="19"/>
      <c r="J47" s="19"/>
      <c r="K47" s="12"/>
      <c r="L47" s="9" t="s">
        <v>7</v>
      </c>
      <c r="M47" s="19"/>
      <c r="N47" s="19"/>
      <c r="O47" s="19"/>
    </row>
    <row r="48" spans="1:15" s="4" customFormat="1" ht="11.25" customHeight="1">
      <c r="A48" s="7">
        <v>116</v>
      </c>
      <c r="B48" s="3" t="s">
        <v>24</v>
      </c>
      <c r="C48" s="3"/>
      <c r="D48" s="11">
        <v>1213067</v>
      </c>
      <c r="E48" s="12">
        <v>607988</v>
      </c>
      <c r="F48" s="12">
        <v>3312833</v>
      </c>
      <c r="G48" s="12">
        <v>37410534</v>
      </c>
      <c r="H48" s="12">
        <v>34755234</v>
      </c>
      <c r="I48" s="12">
        <v>19269403</v>
      </c>
      <c r="J48" s="12">
        <v>15485831</v>
      </c>
      <c r="K48" s="12">
        <v>1181173</v>
      </c>
      <c r="L48" s="13">
        <v>116</v>
      </c>
      <c r="M48" s="12"/>
      <c r="N48" s="12"/>
      <c r="O48" s="12"/>
    </row>
    <row r="49" spans="1:15" s="4" customFormat="1" ht="11.25" customHeight="1">
      <c r="A49" s="7">
        <v>117</v>
      </c>
      <c r="B49" s="3" t="s">
        <v>25</v>
      </c>
      <c r="C49" s="3"/>
      <c r="D49" s="11">
        <v>735407</v>
      </c>
      <c r="E49" s="12">
        <v>1518975</v>
      </c>
      <c r="F49" s="12">
        <v>4931417</v>
      </c>
      <c r="G49" s="12">
        <v>83142189</v>
      </c>
      <c r="H49" s="12">
        <v>78428087</v>
      </c>
      <c r="I49" s="12">
        <v>51286166</v>
      </c>
      <c r="J49" s="12">
        <v>27141921</v>
      </c>
      <c r="K49" s="12">
        <v>3067217</v>
      </c>
      <c r="L49" s="13">
        <v>117</v>
      </c>
      <c r="M49" s="12"/>
      <c r="N49" s="12"/>
      <c r="O49" s="12"/>
    </row>
    <row r="50" spans="1:15" s="4" customFormat="1" ht="11.25" customHeight="1">
      <c r="A50" s="7">
        <v>118</v>
      </c>
      <c r="B50" s="3" t="s">
        <v>308</v>
      </c>
      <c r="C50" s="3"/>
      <c r="D50" s="11">
        <v>1066890</v>
      </c>
      <c r="E50" s="12">
        <v>449998</v>
      </c>
      <c r="F50" s="12">
        <v>1925543</v>
      </c>
      <c r="G50" s="12">
        <v>26654461</v>
      </c>
      <c r="H50" s="12">
        <v>24364420</v>
      </c>
      <c r="I50" s="12">
        <v>19227498</v>
      </c>
      <c r="J50" s="12">
        <v>5136922</v>
      </c>
      <c r="K50" s="12">
        <v>874924</v>
      </c>
      <c r="L50" s="13">
        <v>118</v>
      </c>
      <c r="M50" s="12"/>
      <c r="N50" s="12"/>
      <c r="O50" s="12"/>
    </row>
    <row r="51" spans="1:15" s="4" customFormat="1" ht="11.25" customHeight="1">
      <c r="A51" s="7">
        <v>119</v>
      </c>
      <c r="B51" s="3" t="s">
        <v>26</v>
      </c>
      <c r="C51" s="3"/>
      <c r="D51" s="11">
        <v>12326</v>
      </c>
      <c r="E51" s="12">
        <v>3514331</v>
      </c>
      <c r="F51" s="12">
        <v>1632826</v>
      </c>
      <c r="G51" s="12">
        <v>39415507</v>
      </c>
      <c r="H51" s="12">
        <v>38104027</v>
      </c>
      <c r="I51" s="12">
        <v>25998816</v>
      </c>
      <c r="J51" s="12">
        <v>12105211</v>
      </c>
      <c r="K51" s="12">
        <v>717441</v>
      </c>
      <c r="L51" s="13">
        <v>119</v>
      </c>
      <c r="M51" s="12"/>
      <c r="N51" s="12"/>
      <c r="O51" s="12"/>
    </row>
    <row r="52" spans="1:15" s="4" customFormat="1" ht="11.25" customHeight="1">
      <c r="A52" s="7">
        <v>120</v>
      </c>
      <c r="B52" s="3" t="s">
        <v>27</v>
      </c>
      <c r="C52" s="3"/>
      <c r="D52" s="11">
        <v>199103</v>
      </c>
      <c r="E52" s="12">
        <v>1315778</v>
      </c>
      <c r="F52" s="12">
        <v>1574183</v>
      </c>
      <c r="G52" s="12">
        <v>57461176</v>
      </c>
      <c r="H52" s="12">
        <v>54373952</v>
      </c>
      <c r="I52" s="12">
        <v>23950764</v>
      </c>
      <c r="J52" s="12">
        <v>30423188</v>
      </c>
      <c r="K52" s="12">
        <v>2017198</v>
      </c>
      <c r="L52" s="13">
        <v>120</v>
      </c>
      <c r="M52" s="12"/>
      <c r="N52" s="12"/>
      <c r="O52" s="12"/>
    </row>
    <row r="53" spans="1:15" s="4" customFormat="1" ht="11.25" customHeight="1">
      <c r="A53" s="7">
        <v>121</v>
      </c>
      <c r="B53" s="3" t="s">
        <v>28</v>
      </c>
      <c r="C53" s="3"/>
      <c r="D53" s="11">
        <v>1461490</v>
      </c>
      <c r="E53" s="12">
        <v>568710</v>
      </c>
      <c r="F53" s="12">
        <v>1068986</v>
      </c>
      <c r="G53" s="12">
        <v>21131951</v>
      </c>
      <c r="H53" s="12">
        <v>18729108</v>
      </c>
      <c r="I53" s="12">
        <v>11354912</v>
      </c>
      <c r="J53" s="12">
        <v>7374196</v>
      </c>
      <c r="K53" s="12">
        <v>701729</v>
      </c>
      <c r="L53" s="13">
        <v>121</v>
      </c>
      <c r="M53" s="12"/>
      <c r="N53" s="12"/>
      <c r="O53" s="12"/>
    </row>
    <row r="54" spans="1:15" s="4" customFormat="1" ht="11.25" customHeight="1">
      <c r="A54" s="7">
        <v>122</v>
      </c>
      <c r="B54" s="3" t="s">
        <v>29</v>
      </c>
      <c r="C54" s="3"/>
      <c r="D54" s="11" t="s">
        <v>309</v>
      </c>
      <c r="E54" s="12">
        <v>582616</v>
      </c>
      <c r="F54" s="12">
        <v>2203662</v>
      </c>
      <c r="G54" s="12">
        <v>43920808</v>
      </c>
      <c r="H54" s="12">
        <v>42587485</v>
      </c>
      <c r="I54" s="12">
        <v>34069070</v>
      </c>
      <c r="J54" s="12">
        <v>8518415</v>
      </c>
      <c r="K54" s="12">
        <v>847856</v>
      </c>
      <c r="L54" s="13">
        <v>122</v>
      </c>
      <c r="M54" s="12"/>
      <c r="N54" s="12"/>
      <c r="O54" s="12"/>
    </row>
    <row r="55" spans="1:15" s="4" customFormat="1" ht="11.25" customHeight="1">
      <c r="A55" s="7">
        <v>123</v>
      </c>
      <c r="B55" s="3" t="s">
        <v>30</v>
      </c>
      <c r="C55" s="3"/>
      <c r="D55" s="11">
        <v>1104209</v>
      </c>
      <c r="E55" s="12">
        <v>615539</v>
      </c>
      <c r="F55" s="12">
        <v>2776531</v>
      </c>
      <c r="G55" s="12">
        <v>48363536</v>
      </c>
      <c r="H55" s="12">
        <v>46645333</v>
      </c>
      <c r="I55" s="12">
        <v>37384600</v>
      </c>
      <c r="J55" s="12">
        <v>9260733</v>
      </c>
      <c r="K55" s="12">
        <v>252263</v>
      </c>
      <c r="L55" s="13">
        <v>123</v>
      </c>
      <c r="M55" s="12"/>
      <c r="N55" s="12"/>
      <c r="O55" s="12"/>
    </row>
    <row r="56" spans="1:15" s="4" customFormat="1" ht="11.25" customHeight="1">
      <c r="A56" s="7">
        <v>124</v>
      </c>
      <c r="B56" s="3" t="s">
        <v>31</v>
      </c>
      <c r="C56" s="3"/>
      <c r="D56" s="11">
        <v>376721</v>
      </c>
      <c r="E56" s="12">
        <v>546081</v>
      </c>
      <c r="F56" s="12">
        <v>1630324</v>
      </c>
      <c r="G56" s="12">
        <v>36318215</v>
      </c>
      <c r="H56" s="12">
        <v>34469218</v>
      </c>
      <c r="I56" s="12">
        <v>24614450</v>
      </c>
      <c r="J56" s="12">
        <v>9854768</v>
      </c>
      <c r="K56" s="12">
        <v>1128328</v>
      </c>
      <c r="L56" s="13">
        <v>124</v>
      </c>
      <c r="M56" s="12"/>
      <c r="N56" s="12"/>
      <c r="O56" s="12"/>
    </row>
    <row r="57" spans="1:15" s="4" customFormat="1" ht="11.25" customHeight="1">
      <c r="A57" s="7">
        <v>125</v>
      </c>
      <c r="B57" s="3" t="s">
        <v>32</v>
      </c>
      <c r="C57" s="3"/>
      <c r="D57" s="11">
        <v>1259264</v>
      </c>
      <c r="E57" s="12">
        <v>783627</v>
      </c>
      <c r="F57" s="12">
        <v>2106120</v>
      </c>
      <c r="G57" s="12">
        <v>43073149</v>
      </c>
      <c r="H57" s="12">
        <v>40047393</v>
      </c>
      <c r="I57" s="12">
        <v>27287234</v>
      </c>
      <c r="J57" s="12">
        <v>12760159</v>
      </c>
      <c r="K57" s="12">
        <v>1283409</v>
      </c>
      <c r="L57" s="13">
        <v>125</v>
      </c>
      <c r="M57" s="12"/>
      <c r="N57" s="12"/>
      <c r="O57" s="12"/>
    </row>
    <row r="58" spans="1:15" s="4" customFormat="1" ht="11.25" customHeight="1">
      <c r="A58" s="7">
        <v>126</v>
      </c>
      <c r="B58" s="14" t="s">
        <v>4</v>
      </c>
      <c r="C58" s="14"/>
      <c r="D58" s="16">
        <f>SUM(D48:D57)</f>
        <v>7428477</v>
      </c>
      <c r="E58" s="17">
        <f>SUM(E48:E57)</f>
        <v>10503643</v>
      </c>
      <c r="F58" s="17">
        <f aca="true" t="shared" si="4" ref="F58:K58">SUM(F48:F57)</f>
        <v>23162425</v>
      </c>
      <c r="G58" s="17">
        <f t="shared" si="4"/>
        <v>436891526</v>
      </c>
      <c r="H58" s="17">
        <f t="shared" si="4"/>
        <v>412504257</v>
      </c>
      <c r="I58" s="17">
        <f t="shared" si="4"/>
        <v>274442913</v>
      </c>
      <c r="J58" s="17">
        <f t="shared" si="4"/>
        <v>138061344</v>
      </c>
      <c r="K58" s="17">
        <f t="shared" si="4"/>
        <v>12071538</v>
      </c>
      <c r="L58" s="13">
        <v>126</v>
      </c>
      <c r="M58" s="17"/>
      <c r="N58" s="17"/>
      <c r="O58" s="17"/>
    </row>
    <row r="59" spans="1:15" s="4" customFormat="1" ht="11.25" customHeight="1">
      <c r="A59" s="7">
        <v>127</v>
      </c>
      <c r="B59" s="20" t="s">
        <v>19</v>
      </c>
      <c r="C59" s="20"/>
      <c r="D59" s="16">
        <f>D45+D58</f>
        <v>11073823</v>
      </c>
      <c r="E59" s="17">
        <f>E45+E58</f>
        <v>16105160</v>
      </c>
      <c r="F59" s="17">
        <f aca="true" t="shared" si="5" ref="F59:K59">F45+F58</f>
        <v>33220162</v>
      </c>
      <c r="G59" s="17">
        <f t="shared" si="5"/>
        <v>564056823</v>
      </c>
      <c r="H59" s="17">
        <f t="shared" si="5"/>
        <v>523201503</v>
      </c>
      <c r="I59" s="17">
        <f t="shared" si="5"/>
        <v>333305850</v>
      </c>
      <c r="J59" s="17">
        <f t="shared" si="5"/>
        <v>189895653</v>
      </c>
      <c r="K59" s="17">
        <f t="shared" si="5"/>
        <v>22465319</v>
      </c>
      <c r="L59" s="13">
        <v>127</v>
      </c>
      <c r="M59" s="17"/>
      <c r="N59" s="17"/>
      <c r="O59" s="17"/>
    </row>
    <row r="60" spans="1:12" ht="9.75" customHeight="1">
      <c r="A60" s="7"/>
      <c r="B60" s="3"/>
      <c r="C60" s="3"/>
      <c r="E60" s="123"/>
      <c r="L60" s="7"/>
    </row>
    <row r="61" spans="1:12" ht="9.75" customHeight="1">
      <c r="A61" s="407" t="s">
        <v>33</v>
      </c>
      <c r="B61" s="407"/>
      <c r="C61" s="407"/>
      <c r="D61" s="407"/>
      <c r="E61" s="407"/>
      <c r="F61" s="407"/>
      <c r="G61" s="407"/>
      <c r="H61" s="407"/>
      <c r="I61" s="407"/>
      <c r="L61" s="7"/>
    </row>
    <row r="62" spans="1:12" s="212" customFormat="1" ht="9.75" customHeight="1">
      <c r="A62" s="361" t="s">
        <v>136</v>
      </c>
      <c r="B62" s="361"/>
      <c r="C62" s="361"/>
      <c r="D62" s="361"/>
      <c r="E62" s="361"/>
      <c r="F62" s="361"/>
      <c r="G62" s="361"/>
      <c r="H62" s="215"/>
      <c r="I62" s="215"/>
      <c r="L62" s="216"/>
    </row>
    <row r="63" spans="1:12" s="212" customFormat="1" ht="9.75" customHeight="1">
      <c r="A63" s="361"/>
      <c r="B63" s="361"/>
      <c r="C63" s="361"/>
      <c r="D63" s="361"/>
      <c r="E63" s="361"/>
      <c r="F63" s="361"/>
      <c r="G63" s="361"/>
      <c r="L63" s="216"/>
    </row>
    <row r="64" spans="1:12" ht="9.75" customHeight="1">
      <c r="A64" s="7"/>
      <c r="B64" s="3"/>
      <c r="C64" s="3"/>
      <c r="L64" s="7"/>
    </row>
    <row r="65" spans="1:12" ht="9.75" customHeight="1">
      <c r="A65" s="7"/>
      <c r="B65" s="3"/>
      <c r="C65" s="3"/>
      <c r="L65" s="7"/>
    </row>
    <row r="66" spans="1:12" ht="9.75" customHeight="1">
      <c r="A66" s="7"/>
      <c r="B66" s="3"/>
      <c r="C66" s="3"/>
      <c r="L66" s="7"/>
    </row>
    <row r="67" spans="1:12" ht="9.75" customHeight="1">
      <c r="A67" s="7"/>
      <c r="B67" s="14"/>
      <c r="C67" s="14"/>
      <c r="L67" s="7"/>
    </row>
    <row r="68" ht="9.75" customHeight="1">
      <c r="L68" s="7"/>
    </row>
    <row r="69" spans="1:12" s="52" customFormat="1" ht="9.75" customHeight="1">
      <c r="A69" s="223"/>
      <c r="L69" s="147"/>
    </row>
    <row r="70" spans="1:12" s="52" customFormat="1" ht="9.75" customHeight="1">
      <c r="A70" s="223"/>
      <c r="L70" s="147"/>
    </row>
    <row r="71" spans="1:12" ht="9.75" customHeight="1">
      <c r="A71" s="7"/>
      <c r="B71" s="3"/>
      <c r="C71" s="3"/>
      <c r="L71" s="7"/>
    </row>
    <row r="72" spans="1:12" ht="9.75" customHeight="1">
      <c r="A72" s="7"/>
      <c r="B72" s="3"/>
      <c r="C72" s="3"/>
      <c r="L72" s="7"/>
    </row>
    <row r="73" spans="1:12" ht="9.75" customHeight="1">
      <c r="A73" s="7"/>
      <c r="B73" s="3"/>
      <c r="C73" s="3"/>
      <c r="L73" s="7"/>
    </row>
    <row r="74" spans="1:12" ht="9.75" customHeight="1">
      <c r="A74" s="7"/>
      <c r="B74" s="3"/>
      <c r="C74" s="3"/>
      <c r="L74" s="7"/>
    </row>
    <row r="75" spans="1:12" ht="9.75" customHeight="1">
      <c r="A75" s="7"/>
      <c r="B75" s="3"/>
      <c r="C75" s="3"/>
      <c r="L75" s="7"/>
    </row>
    <row r="76" spans="1:12" ht="9.75" customHeight="1">
      <c r="A76" s="7"/>
      <c r="B76" s="3"/>
      <c r="C76" s="3"/>
      <c r="L76" s="7"/>
    </row>
    <row r="77" spans="1:12" ht="9.75" customHeight="1">
      <c r="A77" s="7"/>
      <c r="B77" s="14"/>
      <c r="C77" s="14"/>
      <c r="L77" s="7"/>
    </row>
    <row r="78" spans="1:12" ht="9.75" customHeight="1">
      <c r="A78" s="7"/>
      <c r="B78" s="20"/>
      <c r="C78" s="20"/>
      <c r="L78" s="7"/>
    </row>
    <row r="79" spans="1:3" ht="7.5" customHeight="1">
      <c r="A79" s="198"/>
      <c r="B79" s="4"/>
      <c r="C79" s="4"/>
    </row>
    <row r="80" spans="1:12" s="107" customFormat="1" ht="8.25">
      <c r="A80" s="212"/>
      <c r="L80" s="212"/>
    </row>
  </sheetData>
  <sheetProtection/>
  <mergeCells count="23">
    <mergeCell ref="A63:G63"/>
    <mergeCell ref="A61:I61"/>
    <mergeCell ref="A62:G62"/>
    <mergeCell ref="H8:J12"/>
    <mergeCell ref="H5:I5"/>
    <mergeCell ref="G6:G15"/>
    <mergeCell ref="B3:F3"/>
    <mergeCell ref="G3:I3"/>
    <mergeCell ref="K8:K15"/>
    <mergeCell ref="A18:F18"/>
    <mergeCell ref="D6:D15"/>
    <mergeCell ref="E5:F12"/>
    <mergeCell ref="F13:F15"/>
    <mergeCell ref="E1:F1"/>
    <mergeCell ref="H6:K7"/>
    <mergeCell ref="B5:C16"/>
    <mergeCell ref="I13:J14"/>
    <mergeCell ref="G18:L18"/>
    <mergeCell ref="A38:F38"/>
    <mergeCell ref="G38:L38"/>
    <mergeCell ref="G1:H1"/>
    <mergeCell ref="B2:F2"/>
    <mergeCell ref="G2:J2"/>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dimension ref="A1:M83"/>
  <sheetViews>
    <sheetView workbookViewId="0" topLeftCell="A1">
      <selection activeCell="M1" sqref="M1"/>
    </sheetView>
  </sheetViews>
  <sheetFormatPr defaultColWidth="9.140625" defaultRowHeight="12.75"/>
  <cols>
    <col min="1" max="1" width="3.7109375" style="198" customWidth="1"/>
    <col min="2" max="2" width="31.00390625" style="4" customWidth="1"/>
    <col min="3" max="3" width="0.85546875" style="4" customWidth="1"/>
    <col min="4" max="5" width="21.421875" style="4" customWidth="1"/>
    <col min="6" max="6" width="20.421875" style="4" customWidth="1"/>
    <col min="7" max="7" width="17.140625" style="0" customWidth="1"/>
    <col min="8" max="8" width="16.57421875" style="0" customWidth="1"/>
    <col min="9" max="9" width="17.140625" style="0" customWidth="1"/>
    <col min="10" max="10" width="16.7109375" style="271" customWidth="1"/>
    <col min="11" max="11" width="17.140625" style="0" customWidth="1"/>
    <col min="12" max="12" width="6.8515625" style="232" customWidth="1"/>
    <col min="13" max="16384" width="9.140625" style="4" customWidth="1"/>
  </cols>
  <sheetData>
    <row r="1" spans="1:12" ht="12" customHeight="1">
      <c r="A1" s="404"/>
      <c r="B1" s="404"/>
      <c r="C1" s="404"/>
      <c r="D1" s="404"/>
      <c r="E1" s="404"/>
      <c r="F1" s="404"/>
      <c r="G1" s="404"/>
      <c r="H1" s="404"/>
      <c r="I1" s="404"/>
      <c r="J1" s="404"/>
      <c r="K1" s="404"/>
      <c r="L1" s="404"/>
    </row>
    <row r="2" spans="1:12" ht="12" customHeight="1">
      <c r="A2" s="60"/>
      <c r="B2" s="50"/>
      <c r="C2" s="50"/>
      <c r="D2" s="50"/>
      <c r="E2" s="383" t="s">
        <v>191</v>
      </c>
      <c r="F2" s="383"/>
      <c r="G2" s="192" t="s">
        <v>192</v>
      </c>
      <c r="H2" s="383"/>
      <c r="I2" s="383"/>
      <c r="J2" s="256"/>
      <c r="K2" s="192"/>
      <c r="L2" s="198"/>
    </row>
    <row r="3" spans="1:12" ht="12" customHeight="1">
      <c r="A3" s="227"/>
      <c r="B3" s="383" t="s">
        <v>193</v>
      </c>
      <c r="C3" s="383"/>
      <c r="D3" s="383"/>
      <c r="E3" s="383"/>
      <c r="F3" s="383"/>
      <c r="G3" s="384" t="s">
        <v>194</v>
      </c>
      <c r="H3" s="384"/>
      <c r="I3" s="384"/>
      <c r="J3" s="257"/>
      <c r="K3" s="4"/>
      <c r="L3" s="198"/>
    </row>
    <row r="4" spans="1:12" ht="12" customHeight="1">
      <c r="A4" s="227"/>
      <c r="B4" s="383" t="s">
        <v>399</v>
      </c>
      <c r="C4" s="383"/>
      <c r="D4" s="383"/>
      <c r="E4" s="383"/>
      <c r="F4" s="383"/>
      <c r="G4" s="423" t="s">
        <v>195</v>
      </c>
      <c r="H4" s="423"/>
      <c r="I4" s="63"/>
      <c r="J4" s="258"/>
      <c r="K4" s="4"/>
      <c r="L4" s="198"/>
    </row>
    <row r="5" spans="1:12" ht="12" customHeight="1">
      <c r="A5" s="227"/>
      <c r="B5" s="191"/>
      <c r="C5" s="191"/>
      <c r="D5" s="191"/>
      <c r="E5" s="191"/>
      <c r="F5" s="191" t="s">
        <v>327</v>
      </c>
      <c r="G5" s="62" t="s">
        <v>1</v>
      </c>
      <c r="H5" s="63"/>
      <c r="I5" s="63"/>
      <c r="J5" s="258"/>
      <c r="K5" s="4"/>
      <c r="L5" s="198"/>
    </row>
    <row r="6" spans="2:12" ht="12" customHeight="1">
      <c r="B6" s="86"/>
      <c r="C6" s="86"/>
      <c r="D6" s="86"/>
      <c r="E6" s="86"/>
      <c r="F6" s="87" t="s">
        <v>2</v>
      </c>
      <c r="G6" s="50" t="s">
        <v>41</v>
      </c>
      <c r="H6" s="50"/>
      <c r="I6" s="4"/>
      <c r="J6" s="257"/>
      <c r="K6" s="4"/>
      <c r="L6" s="198"/>
    </row>
    <row r="7" spans="1:13" s="64" customFormat="1" ht="12.75" customHeight="1">
      <c r="A7" s="89" t="s">
        <v>7</v>
      </c>
      <c r="B7" s="409" t="s">
        <v>198</v>
      </c>
      <c r="C7" s="418"/>
      <c r="D7" s="415" t="s">
        <v>278</v>
      </c>
      <c r="E7" s="90" t="s">
        <v>7</v>
      </c>
      <c r="F7" s="91" t="s">
        <v>196</v>
      </c>
      <c r="G7" s="194" t="s">
        <v>330</v>
      </c>
      <c r="H7" s="194"/>
      <c r="I7" s="194"/>
      <c r="J7" s="259"/>
      <c r="K7" s="195" t="s">
        <v>331</v>
      </c>
      <c r="L7" s="430" t="s">
        <v>332</v>
      </c>
      <c r="M7" s="196"/>
    </row>
    <row r="8" spans="1:13" s="64" customFormat="1" ht="12.75" customHeight="1">
      <c r="A8" s="93" t="s">
        <v>7</v>
      </c>
      <c r="B8" s="411"/>
      <c r="C8" s="419"/>
      <c r="D8" s="416"/>
      <c r="E8" s="409" t="s">
        <v>202</v>
      </c>
      <c r="F8" s="418"/>
      <c r="G8" s="419" t="s">
        <v>329</v>
      </c>
      <c r="H8" s="434" t="s">
        <v>328</v>
      </c>
      <c r="I8" s="440"/>
      <c r="J8" s="457" t="s">
        <v>346</v>
      </c>
      <c r="K8" s="460" t="s">
        <v>345</v>
      </c>
      <c r="L8" s="434"/>
      <c r="M8" s="196"/>
    </row>
    <row r="9" spans="1:13" s="64" customFormat="1" ht="9" customHeight="1">
      <c r="A9" s="93" t="s">
        <v>7</v>
      </c>
      <c r="B9" s="411"/>
      <c r="C9" s="419"/>
      <c r="D9" s="416"/>
      <c r="E9" s="411"/>
      <c r="F9" s="419"/>
      <c r="G9" s="420"/>
      <c r="H9" s="434"/>
      <c r="I9" s="440"/>
      <c r="J9" s="458"/>
      <c r="K9" s="461"/>
      <c r="L9" s="434"/>
      <c r="M9" s="196"/>
    </row>
    <row r="10" spans="1:13" s="64" customFormat="1" ht="12.75" customHeight="1">
      <c r="A10" s="93" t="s">
        <v>7</v>
      </c>
      <c r="B10" s="411"/>
      <c r="C10" s="419"/>
      <c r="D10" s="416"/>
      <c r="E10" s="411"/>
      <c r="F10" s="419"/>
      <c r="G10" s="418" t="s">
        <v>405</v>
      </c>
      <c r="H10" s="434"/>
      <c r="I10" s="440"/>
      <c r="J10" s="458"/>
      <c r="K10" s="460" t="s">
        <v>336</v>
      </c>
      <c r="L10" s="434"/>
      <c r="M10" s="196"/>
    </row>
    <row r="11" spans="1:13" s="64" customFormat="1" ht="24" customHeight="1">
      <c r="A11" s="95" t="s">
        <v>175</v>
      </c>
      <c r="B11" s="411"/>
      <c r="C11" s="419"/>
      <c r="D11" s="416"/>
      <c r="E11" s="411"/>
      <c r="F11" s="419"/>
      <c r="G11" s="419"/>
      <c r="H11" s="434"/>
      <c r="I11" s="440"/>
      <c r="J11" s="458"/>
      <c r="K11" s="462"/>
      <c r="L11" s="434"/>
      <c r="M11" s="196"/>
    </row>
    <row r="12" spans="1:13" s="64" customFormat="1" ht="21.75" customHeight="1">
      <c r="A12" s="95" t="s">
        <v>179</v>
      </c>
      <c r="B12" s="411"/>
      <c r="C12" s="419"/>
      <c r="D12" s="416"/>
      <c r="E12" s="411"/>
      <c r="F12" s="419"/>
      <c r="G12" s="419"/>
      <c r="H12" s="434"/>
      <c r="I12" s="440"/>
      <c r="J12" s="458"/>
      <c r="K12" s="462"/>
      <c r="L12" s="434"/>
      <c r="M12" s="196"/>
    </row>
    <row r="13" spans="1:13" s="64" customFormat="1" ht="21.75" customHeight="1">
      <c r="A13" s="93" t="s">
        <v>7</v>
      </c>
      <c r="B13" s="411"/>
      <c r="C13" s="419"/>
      <c r="D13" s="416"/>
      <c r="E13" s="411"/>
      <c r="F13" s="419"/>
      <c r="G13" s="419"/>
      <c r="H13" s="432"/>
      <c r="I13" s="433"/>
      <c r="J13" s="458"/>
      <c r="K13" s="462"/>
      <c r="L13" s="434"/>
      <c r="M13" s="196"/>
    </row>
    <row r="14" spans="1:13" s="64" customFormat="1" ht="12">
      <c r="A14" s="93" t="s">
        <v>7</v>
      </c>
      <c r="B14" s="411"/>
      <c r="C14" s="419"/>
      <c r="D14" s="416"/>
      <c r="E14" s="98" t="s">
        <v>199</v>
      </c>
      <c r="F14" s="409" t="s">
        <v>256</v>
      </c>
      <c r="G14" s="412"/>
      <c r="H14" s="96" t="s">
        <v>199</v>
      </c>
      <c r="I14" s="416" t="s">
        <v>256</v>
      </c>
      <c r="J14" s="458"/>
      <c r="K14" s="462"/>
      <c r="L14" s="434"/>
      <c r="M14" s="196"/>
    </row>
    <row r="15" spans="1:13" s="64" customFormat="1" ht="12">
      <c r="A15" s="93" t="s">
        <v>7</v>
      </c>
      <c r="B15" s="411"/>
      <c r="C15" s="419"/>
      <c r="D15" s="416"/>
      <c r="E15" s="96" t="s">
        <v>200</v>
      </c>
      <c r="F15" s="411"/>
      <c r="G15" s="412"/>
      <c r="H15" s="96" t="s">
        <v>200</v>
      </c>
      <c r="I15" s="416"/>
      <c r="J15" s="458"/>
      <c r="K15" s="462"/>
      <c r="L15" s="434"/>
      <c r="M15" s="196"/>
    </row>
    <row r="16" spans="1:13" s="64" customFormat="1" ht="12">
      <c r="A16" s="93" t="s">
        <v>7</v>
      </c>
      <c r="B16" s="411"/>
      <c r="C16" s="419"/>
      <c r="D16" s="417"/>
      <c r="E16" s="96" t="s">
        <v>201</v>
      </c>
      <c r="F16" s="421"/>
      <c r="G16" s="412"/>
      <c r="H16" s="96" t="s">
        <v>201</v>
      </c>
      <c r="I16" s="451"/>
      <c r="J16" s="459"/>
      <c r="K16" s="461"/>
      <c r="L16" s="434"/>
      <c r="M16" s="196"/>
    </row>
    <row r="17" spans="1:13" s="64" customFormat="1" ht="12">
      <c r="A17" s="101" t="s">
        <v>7</v>
      </c>
      <c r="B17" s="421"/>
      <c r="C17" s="422"/>
      <c r="D17" s="102" t="s">
        <v>42</v>
      </c>
      <c r="E17" s="102" t="s">
        <v>43</v>
      </c>
      <c r="F17" s="103" t="s">
        <v>44</v>
      </c>
      <c r="G17" s="104" t="s">
        <v>45</v>
      </c>
      <c r="H17" s="102" t="s">
        <v>46</v>
      </c>
      <c r="I17" s="197" t="s">
        <v>47</v>
      </c>
      <c r="J17" s="260" t="s">
        <v>48</v>
      </c>
      <c r="K17" s="103" t="s">
        <v>49</v>
      </c>
      <c r="L17" s="432"/>
      <c r="M17" s="196"/>
    </row>
    <row r="18" spans="1:12" s="6" customFormat="1" ht="17.25" customHeight="1">
      <c r="A18" s="406" t="s">
        <v>376</v>
      </c>
      <c r="B18" s="406"/>
      <c r="C18" s="406"/>
      <c r="D18" s="406"/>
      <c r="E18" s="406"/>
      <c r="F18" s="406"/>
      <c r="G18" s="406" t="s">
        <v>376</v>
      </c>
      <c r="H18" s="406"/>
      <c r="I18" s="406"/>
      <c r="J18" s="406"/>
      <c r="K18" s="406"/>
      <c r="L18" s="406"/>
    </row>
    <row r="19" spans="1:12" ht="9.75" customHeight="1">
      <c r="A19" s="7">
        <v>1</v>
      </c>
      <c r="B19" s="3" t="s">
        <v>58</v>
      </c>
      <c r="C19" s="3"/>
      <c r="D19" s="11">
        <f aca="true" t="shared" si="0" ref="D19:K19">D59</f>
        <v>2237711309</v>
      </c>
      <c r="E19" s="12">
        <f t="shared" si="0"/>
        <v>1074876454</v>
      </c>
      <c r="F19" s="12">
        <f t="shared" si="0"/>
        <v>1139385919</v>
      </c>
      <c r="G19" s="12">
        <f>G59</f>
        <v>23448936</v>
      </c>
      <c r="H19" s="12">
        <f t="shared" si="0"/>
        <v>75407213</v>
      </c>
      <c r="I19" s="12">
        <f t="shared" si="0"/>
        <v>74348199</v>
      </c>
      <c r="J19" s="261">
        <f aca="true" t="shared" si="1" ref="J19:J28">D19-H19-I19</f>
        <v>2087955897</v>
      </c>
      <c r="K19" s="12">
        <f t="shared" si="0"/>
        <v>1088486656</v>
      </c>
      <c r="L19" s="198">
        <v>1</v>
      </c>
    </row>
    <row r="20" spans="1:12" ht="9.75" customHeight="1">
      <c r="A20" s="7">
        <v>2</v>
      </c>
      <c r="B20" s="3" t="s">
        <v>80</v>
      </c>
      <c r="C20" s="3"/>
      <c r="D20" s="11">
        <f aca="true" t="shared" si="2" ref="D20:K20">D79</f>
        <v>201866610</v>
      </c>
      <c r="E20" s="12">
        <f t="shared" si="2"/>
        <v>142521382</v>
      </c>
      <c r="F20" s="12">
        <f t="shared" si="2"/>
        <v>47499448</v>
      </c>
      <c r="G20" s="12">
        <f t="shared" si="2"/>
        <v>11845780</v>
      </c>
      <c r="H20" s="12">
        <f t="shared" si="2"/>
        <v>10893309</v>
      </c>
      <c r="I20" s="12">
        <f t="shared" si="2"/>
        <v>1529982</v>
      </c>
      <c r="J20" s="261">
        <f t="shared" si="1"/>
        <v>189443319</v>
      </c>
      <c r="K20" s="12">
        <f t="shared" si="2"/>
        <v>57815246</v>
      </c>
      <c r="L20" s="198">
        <v>2</v>
      </c>
    </row>
    <row r="21" spans="1:12" ht="9.75" customHeight="1">
      <c r="A21" s="7">
        <v>3</v>
      </c>
      <c r="B21" s="3" t="s">
        <v>92</v>
      </c>
      <c r="C21" s="3"/>
      <c r="D21" s="11">
        <f>'Tab5-S34-S35'!D35</f>
        <v>251872640</v>
      </c>
      <c r="E21" s="12">
        <f>'Tab5-S34-S35'!E35</f>
        <v>153431415</v>
      </c>
      <c r="F21" s="12">
        <f>'Tab5-S34-S35'!F35</f>
        <v>86725571</v>
      </c>
      <c r="G21" s="12">
        <f>'Tab5-S34-S35'!G35</f>
        <v>11715654</v>
      </c>
      <c r="H21" s="12">
        <f>'Tab5-S34-S35'!H35</f>
        <v>8795829</v>
      </c>
      <c r="I21" s="12">
        <f>'Tab5-S34-S35'!I35</f>
        <v>8910710</v>
      </c>
      <c r="J21" s="261">
        <f t="shared" si="1"/>
        <v>234166101</v>
      </c>
      <c r="K21" s="12">
        <f>'Tab5-S34-S35'!K35</f>
        <v>89530515</v>
      </c>
      <c r="L21" s="198">
        <v>3</v>
      </c>
    </row>
    <row r="22" spans="1:12" ht="9.75" customHeight="1">
      <c r="A22" s="7">
        <v>4</v>
      </c>
      <c r="B22" s="3" t="s">
        <v>102</v>
      </c>
      <c r="C22" s="3"/>
      <c r="D22" s="11">
        <f>'Tab5-S34-S35'!D56</f>
        <v>180846411</v>
      </c>
      <c r="E22" s="12">
        <f>'Tab5-S34-S35'!E56</f>
        <v>126115360</v>
      </c>
      <c r="F22" s="12">
        <f>'Tab5-S34-S35'!F56</f>
        <v>48511542</v>
      </c>
      <c r="G22" s="12">
        <f>'Tab5-S34-S35'!G56</f>
        <v>6219509</v>
      </c>
      <c r="H22" s="12">
        <f>'Tab5-S34-S35'!H56</f>
        <v>8793184</v>
      </c>
      <c r="I22" s="12">
        <f>'Tab5-S34-S35'!I56</f>
        <v>911650</v>
      </c>
      <c r="J22" s="261">
        <f t="shared" si="1"/>
        <v>171141577</v>
      </c>
      <c r="K22" s="12">
        <f>'Tab5-S34-S35'!K56</f>
        <v>53819401</v>
      </c>
      <c r="L22" s="198">
        <v>4</v>
      </c>
    </row>
    <row r="23" spans="1:12" ht="9.75" customHeight="1">
      <c r="A23" s="7">
        <v>5</v>
      </c>
      <c r="B23" s="3" t="s">
        <v>113</v>
      </c>
      <c r="C23" s="3"/>
      <c r="D23" s="11">
        <f>'Tab5-S34-S35'!D76</f>
        <v>651511834</v>
      </c>
      <c r="E23" s="12">
        <f>'Tab5-S34-S35'!E76</f>
        <v>262431231</v>
      </c>
      <c r="F23" s="12">
        <f>'Tab5-S34-S35'!F76</f>
        <v>378072609</v>
      </c>
      <c r="G23" s="12">
        <f>'Tab5-S34-S35'!G76</f>
        <v>11007994</v>
      </c>
      <c r="H23" s="12">
        <f>'Tab5-S34-S35'!H76</f>
        <v>16476502</v>
      </c>
      <c r="I23" s="12">
        <f>'Tab5-S34-S35'!I76</f>
        <v>30001961</v>
      </c>
      <c r="J23" s="261">
        <f t="shared" si="1"/>
        <v>605033371</v>
      </c>
      <c r="K23" s="12">
        <f>'Tab5-S34-S35'!K76</f>
        <v>359078642</v>
      </c>
      <c r="L23" s="198">
        <v>5</v>
      </c>
    </row>
    <row r="24" spans="1:12" ht="9.75" customHeight="1">
      <c r="A24" s="7">
        <v>6</v>
      </c>
      <c r="B24" s="3" t="s">
        <v>6</v>
      </c>
      <c r="C24" s="3"/>
      <c r="D24" s="11">
        <f>'Tab5-S36-S37'!D37</f>
        <v>206083024</v>
      </c>
      <c r="E24" s="12">
        <f>'Tab5-S36-S37'!E37</f>
        <v>142895047</v>
      </c>
      <c r="F24" s="12">
        <f>'Tab5-S36-S37'!F37</f>
        <v>60210751</v>
      </c>
      <c r="G24" s="12">
        <f>'Tab5-S36-S37'!G37</f>
        <v>2977226</v>
      </c>
      <c r="H24" s="12">
        <f>'Tab5-S36-S37'!H37</f>
        <v>10270812</v>
      </c>
      <c r="I24" s="12">
        <f>'Tab5-S36-S37'!I37</f>
        <v>4306534</v>
      </c>
      <c r="J24" s="261">
        <f t="shared" si="1"/>
        <v>191505678</v>
      </c>
      <c r="K24" s="12">
        <f>'Tab5-S36-S37'!K37</f>
        <v>58881443</v>
      </c>
      <c r="L24" s="198">
        <v>6</v>
      </c>
    </row>
    <row r="25" spans="1:12" ht="9.75" customHeight="1">
      <c r="A25" s="7">
        <v>7</v>
      </c>
      <c r="B25" s="3" t="s">
        <v>19</v>
      </c>
      <c r="C25" s="3"/>
      <c r="D25" s="11">
        <f>'Tab5-S36-S37'!D59</f>
        <v>369961088</v>
      </c>
      <c r="E25" s="12">
        <f>'Tab5-S36-S37'!E59</f>
        <v>220653947</v>
      </c>
      <c r="F25" s="12">
        <f>'Tab5-S36-S37'!F59</f>
        <v>138444748</v>
      </c>
      <c r="G25" s="12">
        <f>'Tab5-S36-S37'!G59</f>
        <v>10862393</v>
      </c>
      <c r="H25" s="12">
        <f>'Tab5-S36-S37'!H59</f>
        <v>16059160</v>
      </c>
      <c r="I25" s="12">
        <f>'Tab5-S36-S37'!I59</f>
        <v>10252446</v>
      </c>
      <c r="J25" s="261">
        <f t="shared" si="1"/>
        <v>343649482</v>
      </c>
      <c r="K25" s="12">
        <f>'Tab5-S36-S37'!K59</f>
        <v>139054695</v>
      </c>
      <c r="L25" s="198">
        <v>7</v>
      </c>
    </row>
    <row r="26" spans="1:13" s="29" customFormat="1" ht="12.75" customHeight="1">
      <c r="A26" s="25">
        <v>8</v>
      </c>
      <c r="B26" s="26" t="s">
        <v>55</v>
      </c>
      <c r="C26" s="26"/>
      <c r="D26" s="27">
        <f aca="true" t="shared" si="3" ref="D26:K26">SUM(D19:D25)</f>
        <v>4099852916</v>
      </c>
      <c r="E26" s="28">
        <f t="shared" si="3"/>
        <v>2122924836</v>
      </c>
      <c r="F26" s="28">
        <f t="shared" si="3"/>
        <v>1898850588</v>
      </c>
      <c r="G26" s="28">
        <f t="shared" si="3"/>
        <v>78077492</v>
      </c>
      <c r="H26" s="28">
        <f t="shared" si="3"/>
        <v>146696009</v>
      </c>
      <c r="I26" s="28">
        <f t="shared" si="3"/>
        <v>130261482</v>
      </c>
      <c r="J26" s="262">
        <f t="shared" si="3"/>
        <v>3822895425</v>
      </c>
      <c r="K26" s="28">
        <f t="shared" si="3"/>
        <v>1846666598</v>
      </c>
      <c r="L26" s="200">
        <v>8</v>
      </c>
      <c r="M26" s="124"/>
    </row>
    <row r="27" spans="1:12" ht="9.75" customHeight="1">
      <c r="A27" s="7">
        <v>9</v>
      </c>
      <c r="B27" s="3" t="s">
        <v>56</v>
      </c>
      <c r="C27" s="3"/>
      <c r="D27" s="11">
        <f>D35+D66+'Tab5-S34-S35'!D24+'Tab5-S34-S35'!D43+'Tab5-S34-S35'!D65+'Tab5-S36-S37'!D24+'Tab5-S36-S37'!D45</f>
        <v>2985289906</v>
      </c>
      <c r="E27" s="12">
        <f>E35+E66+'Tab5-S34-S35'!E24+'Tab5-S34-S35'!E43+'Tab5-S34-S35'!E65+'Tab5-S36-S37'!E24+'Tab5-S36-S37'!E45</f>
        <v>1132918722</v>
      </c>
      <c r="F27" s="12">
        <f>F35+F66+'Tab5-S34-S35'!F24+'Tab5-S34-S35'!F43+'Tab5-S34-S35'!F65+'Tab5-S36-S37'!F24+'Tab5-S36-S37'!F45</f>
        <v>1831137238</v>
      </c>
      <c r="G27" s="12">
        <f>G35+G66+'Tab5-S34-S35'!G24+'Tab5-S34-S35'!G43+'Tab5-S34-S35'!G65+'Tab5-S36-S37'!G24+'Tab5-S36-S37'!G45</f>
        <v>21233946</v>
      </c>
      <c r="H27" s="12">
        <f>H35+H66+'Tab5-S34-S35'!H24+'Tab5-S34-S35'!H43+'Tab5-S34-S35'!H65+'Tab5-S36-S37'!H24+'Tab5-S36-S37'!H45</f>
        <v>73947802</v>
      </c>
      <c r="I27" s="12">
        <f>I35+I66+'Tab5-S34-S35'!I24+'Tab5-S34-S35'!I43+'Tab5-S34-S35'!I65+'Tab5-S36-S37'!I24+'Tab5-S36-S37'!I45</f>
        <v>127975084</v>
      </c>
      <c r="J27" s="261">
        <f t="shared" si="1"/>
        <v>2783367020</v>
      </c>
      <c r="K27" s="12">
        <f>K35+K66+'Tab5-S34-S35'!K24+'Tab5-S34-S35'!K43+'Tab5-S34-S35'!K65+'Tab5-S36-S37'!K24+'Tab5-S36-S37'!K45</f>
        <v>1724396100</v>
      </c>
      <c r="L27" s="198">
        <v>9</v>
      </c>
    </row>
    <row r="28" spans="1:12" ht="9.75" customHeight="1">
      <c r="A28" s="7">
        <v>10</v>
      </c>
      <c r="B28" s="3" t="s">
        <v>57</v>
      </c>
      <c r="C28" s="3"/>
      <c r="D28" s="11">
        <f>D58+D78+'Tab5-S34-S35'!D34+'Tab5-S34-S35'!D55+'Tab5-S34-S35'!D75+'Tab5-S36-S37'!D36+'Tab5-S36-S37'!D58</f>
        <v>1114563010</v>
      </c>
      <c r="E28" s="12">
        <f>E58+E78+'Tab5-S34-S35'!E34+'Tab5-S34-S35'!E55+'Tab5-S34-S35'!E75+'Tab5-S36-S37'!E36+'Tab5-S36-S37'!E58</f>
        <v>990006114</v>
      </c>
      <c r="F28" s="12">
        <f>F58+F78+'Tab5-S34-S35'!F34+'Tab5-S34-S35'!F55+'Tab5-S34-S35'!F75+'Tab5-S36-S37'!F36+'Tab5-S36-S37'!F58</f>
        <v>67713350</v>
      </c>
      <c r="G28" s="12">
        <f>G58+G78+'Tab5-S34-S35'!G34+'Tab5-S34-S35'!G55+'Tab5-S34-S35'!G75+'Tab5-S36-S37'!G36+'Tab5-S36-S37'!G58</f>
        <v>56843546</v>
      </c>
      <c r="H28" s="12">
        <f>H58+H78+'Tab5-S34-S35'!H34+'Tab5-S34-S35'!H55+'Tab5-S34-S35'!H75+'Tab5-S36-S37'!H36+'Tab5-S36-S37'!H58</f>
        <v>72748207</v>
      </c>
      <c r="I28" s="12">
        <f>I58+I78+'Tab5-S34-S35'!I34+'Tab5-S34-S35'!I55+'Tab5-S34-S35'!I75+'Tab5-S36-S37'!I36+'Tab5-S36-S37'!I58</f>
        <v>2286398</v>
      </c>
      <c r="J28" s="261">
        <f t="shared" si="1"/>
        <v>1039528405</v>
      </c>
      <c r="K28" s="12">
        <f>K58+K78+'Tab5-S34-S35'!K34+'Tab5-S34-S35'!K55+'Tab5-S34-S35'!K75+'Tab5-S36-S37'!K36+'Tab5-S36-S37'!K58</f>
        <v>122270498</v>
      </c>
      <c r="L28" s="198">
        <v>10</v>
      </c>
    </row>
    <row r="29" spans="1:12" ht="9.75" customHeight="1">
      <c r="A29" s="7"/>
      <c r="B29" s="3"/>
      <c r="C29" s="3"/>
      <c r="D29" s="12"/>
      <c r="E29" s="12"/>
      <c r="F29" s="12"/>
      <c r="G29" s="12"/>
      <c r="H29" s="12"/>
      <c r="I29" s="12"/>
      <c r="J29" s="261"/>
      <c r="K29" s="12"/>
      <c r="L29" s="198"/>
    </row>
    <row r="30" spans="1:12" s="6" customFormat="1" ht="12.75" customHeight="1">
      <c r="A30" s="408" t="s">
        <v>377</v>
      </c>
      <c r="B30" s="408"/>
      <c r="C30" s="408"/>
      <c r="D30" s="408"/>
      <c r="E30" s="408"/>
      <c r="F30" s="408"/>
      <c r="G30" s="408" t="s">
        <v>377</v>
      </c>
      <c r="H30" s="408"/>
      <c r="I30" s="408"/>
      <c r="J30" s="408"/>
      <c r="K30" s="408"/>
      <c r="L30" s="408"/>
    </row>
    <row r="31" spans="1:12" ht="9.75" customHeight="1">
      <c r="A31" s="7" t="s">
        <v>7</v>
      </c>
      <c r="B31" s="8" t="s">
        <v>8</v>
      </c>
      <c r="C31" s="8"/>
      <c r="D31" s="10"/>
      <c r="E31" s="9"/>
      <c r="F31" s="9"/>
      <c r="G31" s="9"/>
      <c r="H31" s="9"/>
      <c r="I31" s="9"/>
      <c r="J31" s="263"/>
      <c r="K31" s="9"/>
      <c r="L31" s="198" t="s">
        <v>7</v>
      </c>
    </row>
    <row r="32" spans="1:12" ht="9.75" customHeight="1">
      <c r="A32" s="7">
        <v>11</v>
      </c>
      <c r="B32" s="3" t="s">
        <v>59</v>
      </c>
      <c r="C32" s="3"/>
      <c r="D32" s="160">
        <v>60727433</v>
      </c>
      <c r="E32" s="161">
        <v>26480009</v>
      </c>
      <c r="F32" s="161">
        <v>31460435</v>
      </c>
      <c r="G32" s="161">
        <v>2786989</v>
      </c>
      <c r="H32" s="202">
        <v>1324553</v>
      </c>
      <c r="I32" s="202">
        <v>2797265</v>
      </c>
      <c r="J32" s="261">
        <f>D32-H32-I32</f>
        <v>56605615</v>
      </c>
      <c r="K32" s="261">
        <v>31450159</v>
      </c>
      <c r="L32" s="198">
        <v>11</v>
      </c>
    </row>
    <row r="33" spans="1:12" ht="9.75" customHeight="1">
      <c r="A33" s="7">
        <v>12</v>
      </c>
      <c r="B33" s="3" t="s">
        <v>60</v>
      </c>
      <c r="C33" s="3"/>
      <c r="D33" s="11">
        <v>1714088268</v>
      </c>
      <c r="E33" s="202">
        <v>659981226</v>
      </c>
      <c r="F33" s="12">
        <v>1054107042</v>
      </c>
      <c r="G33" s="205" t="s">
        <v>309</v>
      </c>
      <c r="H33" s="202">
        <v>47357327</v>
      </c>
      <c r="I33" s="202">
        <v>68019842</v>
      </c>
      <c r="J33" s="261">
        <f>D33-H33-I33</f>
        <v>1598711099</v>
      </c>
      <c r="K33" s="261">
        <v>986087200</v>
      </c>
      <c r="L33" s="198">
        <v>12</v>
      </c>
    </row>
    <row r="34" spans="1:12" ht="9.75" customHeight="1">
      <c r="A34" s="7">
        <v>13</v>
      </c>
      <c r="B34" s="3" t="s">
        <v>61</v>
      </c>
      <c r="C34" s="3"/>
      <c r="D34" s="160">
        <v>28771330</v>
      </c>
      <c r="E34" s="202">
        <v>10821124</v>
      </c>
      <c r="F34" s="202">
        <v>17950206</v>
      </c>
      <c r="G34" s="205" t="s">
        <v>309</v>
      </c>
      <c r="H34" s="202">
        <v>167525</v>
      </c>
      <c r="I34" s="202">
        <v>1846283</v>
      </c>
      <c r="J34" s="261">
        <f>D34-H34-I34</f>
        <v>26757522</v>
      </c>
      <c r="K34" s="261">
        <v>16103923</v>
      </c>
      <c r="L34" s="198">
        <v>13</v>
      </c>
    </row>
    <row r="35" spans="1:12" ht="9.75" customHeight="1">
      <c r="A35" s="7">
        <v>14</v>
      </c>
      <c r="B35" s="14" t="s">
        <v>4</v>
      </c>
      <c r="C35" s="14"/>
      <c r="D35" s="16">
        <f aca="true" t="shared" si="4" ref="D35:I35">SUM(D32:D34)</f>
        <v>1803587031</v>
      </c>
      <c r="E35" s="17">
        <f t="shared" si="4"/>
        <v>697282359</v>
      </c>
      <c r="F35" s="17">
        <f t="shared" si="4"/>
        <v>1103517683</v>
      </c>
      <c r="G35" s="17">
        <f t="shared" si="4"/>
        <v>2786989</v>
      </c>
      <c r="H35" s="17">
        <f t="shared" si="4"/>
        <v>48849405</v>
      </c>
      <c r="I35" s="17">
        <f t="shared" si="4"/>
        <v>72663390</v>
      </c>
      <c r="J35" s="264">
        <f>D35-H35-I35</f>
        <v>1682074236</v>
      </c>
      <c r="K35" s="17">
        <f>SUM(K32:K34)</f>
        <v>1033641282</v>
      </c>
      <c r="L35" s="198">
        <v>14</v>
      </c>
    </row>
    <row r="36" spans="1:12" ht="7.5" customHeight="1">
      <c r="A36" s="7"/>
      <c r="B36" s="2"/>
      <c r="C36" s="2"/>
      <c r="D36" s="11"/>
      <c r="E36" s="12"/>
      <c r="F36" s="12"/>
      <c r="G36" s="9"/>
      <c r="H36" s="9"/>
      <c r="I36" s="9"/>
      <c r="J36" s="265"/>
      <c r="K36" s="9"/>
      <c r="L36" s="198" t="s">
        <v>7</v>
      </c>
    </row>
    <row r="37" spans="1:12" ht="9.75" customHeight="1">
      <c r="A37" s="7" t="s">
        <v>7</v>
      </c>
      <c r="B37" s="8" t="s">
        <v>12</v>
      </c>
      <c r="C37" s="8"/>
      <c r="D37" s="10"/>
      <c r="E37" s="9"/>
      <c r="F37" s="9"/>
      <c r="G37" s="12"/>
      <c r="H37" s="12"/>
      <c r="I37" s="12"/>
      <c r="J37" s="264"/>
      <c r="K37" s="12"/>
      <c r="L37" s="198"/>
    </row>
    <row r="38" spans="1:12" ht="9.75" customHeight="1">
      <c r="A38" s="7">
        <v>15</v>
      </c>
      <c r="B38" s="3" t="s">
        <v>62</v>
      </c>
      <c r="C38" s="3"/>
      <c r="D38" s="160">
        <v>15396569</v>
      </c>
      <c r="E38" s="202">
        <v>12975914</v>
      </c>
      <c r="F38" s="202">
        <v>670332</v>
      </c>
      <c r="G38" s="161">
        <v>1750323</v>
      </c>
      <c r="H38" s="202">
        <v>582800</v>
      </c>
      <c r="I38" s="204" t="s">
        <v>309</v>
      </c>
      <c r="J38" s="261">
        <f>D38-H38</f>
        <v>14813769</v>
      </c>
      <c r="K38" s="261">
        <v>2420655</v>
      </c>
      <c r="L38" s="198">
        <v>15</v>
      </c>
    </row>
    <row r="39" spans="1:12" ht="9.75" customHeight="1">
      <c r="A39" s="7">
        <v>16</v>
      </c>
      <c r="B39" s="3" t="s">
        <v>63</v>
      </c>
      <c r="C39" s="3"/>
      <c r="D39" s="160">
        <v>13101109</v>
      </c>
      <c r="E39" s="202">
        <v>12556475</v>
      </c>
      <c r="F39" s="202">
        <v>544634</v>
      </c>
      <c r="G39" s="161" t="s">
        <v>309</v>
      </c>
      <c r="H39" s="202">
        <v>457504</v>
      </c>
      <c r="I39" s="204" t="s">
        <v>309</v>
      </c>
      <c r="J39" s="261">
        <f>D39-H39</f>
        <v>12643605</v>
      </c>
      <c r="K39" s="261">
        <v>544634</v>
      </c>
      <c r="L39" s="198">
        <v>16</v>
      </c>
    </row>
    <row r="40" spans="1:12" ht="9.75" customHeight="1">
      <c r="A40" s="7">
        <v>17</v>
      </c>
      <c r="B40" s="3" t="s">
        <v>64</v>
      </c>
      <c r="C40" s="3"/>
      <c r="D40" s="160">
        <v>18919821</v>
      </c>
      <c r="E40" s="202">
        <v>16331946</v>
      </c>
      <c r="F40" s="202">
        <v>1003349</v>
      </c>
      <c r="G40" s="161">
        <v>1584526</v>
      </c>
      <c r="H40" s="202">
        <v>799953</v>
      </c>
      <c r="I40" s="204" t="s">
        <v>309</v>
      </c>
      <c r="J40" s="261">
        <f>D40-H40</f>
        <v>18119868</v>
      </c>
      <c r="K40" s="261">
        <v>2587875</v>
      </c>
      <c r="L40" s="198">
        <v>17</v>
      </c>
    </row>
    <row r="41" spans="1:12" ht="9.75" customHeight="1">
      <c r="A41" s="7">
        <v>18</v>
      </c>
      <c r="B41" s="3" t="s">
        <v>65</v>
      </c>
      <c r="C41" s="3"/>
      <c r="D41" s="160">
        <v>23786760</v>
      </c>
      <c r="E41" s="202">
        <v>20901592</v>
      </c>
      <c r="F41" s="202">
        <v>1838735</v>
      </c>
      <c r="G41" s="161">
        <v>1046433</v>
      </c>
      <c r="H41" s="202">
        <v>1094931</v>
      </c>
      <c r="I41" s="204">
        <v>23171</v>
      </c>
      <c r="J41" s="261">
        <f>D41-H41-I41</f>
        <v>22668658</v>
      </c>
      <c r="K41" s="261">
        <v>2861997</v>
      </c>
      <c r="L41" s="198">
        <v>18</v>
      </c>
    </row>
    <row r="42" spans="1:12" ht="9.75" customHeight="1">
      <c r="A42" s="7">
        <v>19</v>
      </c>
      <c r="B42" s="3" t="s">
        <v>66</v>
      </c>
      <c r="C42" s="3"/>
      <c r="D42" s="160">
        <v>20993907</v>
      </c>
      <c r="E42" s="202">
        <v>19169971</v>
      </c>
      <c r="F42" s="202">
        <v>1823936</v>
      </c>
      <c r="G42" s="205" t="s">
        <v>309</v>
      </c>
      <c r="H42" s="202">
        <v>973234</v>
      </c>
      <c r="I42" s="202">
        <v>870918</v>
      </c>
      <c r="J42" s="261">
        <f>D42-H42-I42</f>
        <v>19149755</v>
      </c>
      <c r="K42" s="261">
        <v>953018</v>
      </c>
      <c r="L42" s="198">
        <v>19</v>
      </c>
    </row>
    <row r="43" spans="1:12" ht="9.75" customHeight="1">
      <c r="A43" s="7">
        <v>20</v>
      </c>
      <c r="B43" s="3" t="s">
        <v>67</v>
      </c>
      <c r="C43" s="3"/>
      <c r="D43" s="160">
        <v>20199025</v>
      </c>
      <c r="E43" s="202">
        <v>17661156</v>
      </c>
      <c r="F43" s="202">
        <v>1202844</v>
      </c>
      <c r="G43" s="161">
        <v>1335025</v>
      </c>
      <c r="H43" s="202">
        <v>894503</v>
      </c>
      <c r="I43" s="204" t="s">
        <v>309</v>
      </c>
      <c r="J43" s="261">
        <f aca="true" t="shared" si="5" ref="J43:J54">D43-H43</f>
        <v>19304522</v>
      </c>
      <c r="K43" s="261">
        <v>2537869</v>
      </c>
      <c r="L43" s="198">
        <v>20</v>
      </c>
    </row>
    <row r="44" spans="1:12" ht="9.75" customHeight="1">
      <c r="A44" s="7">
        <v>21</v>
      </c>
      <c r="B44" s="3" t="s">
        <v>68</v>
      </c>
      <c r="C44" s="3"/>
      <c r="D44" s="160">
        <v>18893630</v>
      </c>
      <c r="E44" s="202">
        <v>17502705</v>
      </c>
      <c r="F44" s="202">
        <v>420418</v>
      </c>
      <c r="G44" s="161">
        <v>970507</v>
      </c>
      <c r="H44" s="202">
        <v>681091</v>
      </c>
      <c r="I44" s="204" t="s">
        <v>309</v>
      </c>
      <c r="J44" s="261">
        <f t="shared" si="5"/>
        <v>18212539</v>
      </c>
      <c r="K44" s="261">
        <v>1390925</v>
      </c>
      <c r="L44" s="198">
        <v>21</v>
      </c>
    </row>
    <row r="45" spans="1:12" ht="9.75" customHeight="1">
      <c r="A45" s="7">
        <v>22</v>
      </c>
      <c r="B45" s="3" t="s">
        <v>69</v>
      </c>
      <c r="C45" s="3"/>
      <c r="D45" s="160">
        <v>22373421</v>
      </c>
      <c r="E45" s="202">
        <v>21160596</v>
      </c>
      <c r="F45" s="202">
        <v>1212825</v>
      </c>
      <c r="G45" s="205" t="s">
        <v>309</v>
      </c>
      <c r="H45" s="202">
        <v>2031927</v>
      </c>
      <c r="I45" s="204" t="s">
        <v>309</v>
      </c>
      <c r="J45" s="261">
        <f t="shared" si="5"/>
        <v>20341494</v>
      </c>
      <c r="K45" s="261">
        <v>1212825</v>
      </c>
      <c r="L45" s="198">
        <v>22</v>
      </c>
    </row>
    <row r="46" spans="1:12" ht="9.75" customHeight="1">
      <c r="A46" s="7">
        <v>23</v>
      </c>
      <c r="B46" s="3" t="s">
        <v>70</v>
      </c>
      <c r="C46" s="3"/>
      <c r="D46" s="160">
        <v>29678439</v>
      </c>
      <c r="E46" s="202">
        <v>28111846</v>
      </c>
      <c r="F46" s="202">
        <v>1566593</v>
      </c>
      <c r="G46" s="161" t="s">
        <v>309</v>
      </c>
      <c r="H46" s="202">
        <v>1421146</v>
      </c>
      <c r="I46" s="204" t="s">
        <v>309</v>
      </c>
      <c r="J46" s="261">
        <f t="shared" si="5"/>
        <v>28257293</v>
      </c>
      <c r="K46" s="261">
        <v>1566593</v>
      </c>
      <c r="L46" s="198">
        <v>23</v>
      </c>
    </row>
    <row r="47" spans="1:12" ht="9.75" customHeight="1">
      <c r="A47" s="7">
        <v>24</v>
      </c>
      <c r="B47" s="3" t="s">
        <v>71</v>
      </c>
      <c r="C47" s="3"/>
      <c r="D47" s="160">
        <v>14783549</v>
      </c>
      <c r="E47" s="202">
        <v>12880638</v>
      </c>
      <c r="F47" s="202">
        <v>1073063</v>
      </c>
      <c r="G47" s="161">
        <v>829848</v>
      </c>
      <c r="H47" s="202">
        <v>305272</v>
      </c>
      <c r="I47" s="204" t="s">
        <v>309</v>
      </c>
      <c r="J47" s="261">
        <f t="shared" si="5"/>
        <v>14478277</v>
      </c>
      <c r="K47" s="261">
        <v>1902911</v>
      </c>
      <c r="L47" s="198">
        <v>24</v>
      </c>
    </row>
    <row r="48" spans="1:12" ht="9.75" customHeight="1">
      <c r="A48" s="7">
        <v>25</v>
      </c>
      <c r="B48" s="3" t="s">
        <v>72</v>
      </c>
      <c r="C48" s="3"/>
      <c r="D48" s="160">
        <v>17422323</v>
      </c>
      <c r="E48" s="202">
        <v>16424760</v>
      </c>
      <c r="F48" s="202">
        <v>997563</v>
      </c>
      <c r="G48" s="205" t="s">
        <v>309</v>
      </c>
      <c r="H48" s="202">
        <v>1031340</v>
      </c>
      <c r="I48" s="204">
        <v>2406</v>
      </c>
      <c r="J48" s="261">
        <f>D48-H48-I48</f>
        <v>16388577</v>
      </c>
      <c r="K48" s="261">
        <v>995157</v>
      </c>
      <c r="L48" s="198">
        <v>25</v>
      </c>
    </row>
    <row r="49" spans="1:12" ht="9.75" customHeight="1">
      <c r="A49" s="7">
        <v>26</v>
      </c>
      <c r="B49" s="3" t="s">
        <v>73</v>
      </c>
      <c r="C49" s="3"/>
      <c r="D49" s="160">
        <v>10870913</v>
      </c>
      <c r="E49" s="202">
        <v>10186200</v>
      </c>
      <c r="F49" s="202">
        <v>684713</v>
      </c>
      <c r="G49" s="205" t="s">
        <v>309</v>
      </c>
      <c r="H49" s="202">
        <v>551632</v>
      </c>
      <c r="I49" s="204">
        <v>58295</v>
      </c>
      <c r="J49" s="261">
        <f t="shared" si="5"/>
        <v>10319281</v>
      </c>
      <c r="K49" s="261">
        <v>626418</v>
      </c>
      <c r="L49" s="198">
        <v>26</v>
      </c>
    </row>
    <row r="50" spans="1:12" ht="9.75" customHeight="1">
      <c r="A50" s="7">
        <v>27</v>
      </c>
      <c r="B50" s="3" t="s">
        <v>74</v>
      </c>
      <c r="C50" s="3"/>
      <c r="D50" s="160">
        <v>13832243</v>
      </c>
      <c r="E50" s="202">
        <v>13502243</v>
      </c>
      <c r="F50" s="202">
        <v>330000</v>
      </c>
      <c r="G50" s="205" t="s">
        <v>309</v>
      </c>
      <c r="H50" s="202">
        <v>636897</v>
      </c>
      <c r="I50" s="204" t="s">
        <v>309</v>
      </c>
      <c r="J50" s="261">
        <f t="shared" si="5"/>
        <v>13195346</v>
      </c>
      <c r="K50" s="261">
        <v>330000</v>
      </c>
      <c r="L50" s="198">
        <v>27</v>
      </c>
    </row>
    <row r="51" spans="1:12" ht="9.75" customHeight="1">
      <c r="A51" s="7">
        <v>28</v>
      </c>
      <c r="B51" s="3" t="s">
        <v>60</v>
      </c>
      <c r="C51" s="3"/>
      <c r="D51" s="160">
        <v>78041088</v>
      </c>
      <c r="E51" s="202">
        <v>57967691</v>
      </c>
      <c r="F51" s="202">
        <v>17084262</v>
      </c>
      <c r="G51" s="161">
        <v>2989135</v>
      </c>
      <c r="H51" s="202">
        <v>8124587</v>
      </c>
      <c r="I51" s="202">
        <v>713762</v>
      </c>
      <c r="J51" s="261">
        <f>D51-H51-I51</f>
        <v>69202739</v>
      </c>
      <c r="K51" s="261">
        <v>19359635</v>
      </c>
      <c r="L51" s="198">
        <v>28</v>
      </c>
    </row>
    <row r="52" spans="1:12" ht="9.75" customHeight="1">
      <c r="A52" s="7">
        <v>29</v>
      </c>
      <c r="B52" s="3" t="s">
        <v>75</v>
      </c>
      <c r="C52" s="3"/>
      <c r="D52" s="160">
        <v>11478545</v>
      </c>
      <c r="E52" s="202">
        <v>10302647</v>
      </c>
      <c r="F52" s="202">
        <v>439393</v>
      </c>
      <c r="G52" s="161">
        <v>736505</v>
      </c>
      <c r="H52" s="202">
        <v>523762</v>
      </c>
      <c r="I52" s="204" t="s">
        <v>309</v>
      </c>
      <c r="J52" s="261">
        <f t="shared" si="5"/>
        <v>10954783</v>
      </c>
      <c r="K52" s="261">
        <v>1175898</v>
      </c>
      <c r="L52" s="198">
        <v>29</v>
      </c>
    </row>
    <row r="53" spans="1:12" ht="9.75" customHeight="1">
      <c r="A53" s="7">
        <v>30</v>
      </c>
      <c r="B53" s="3" t="s">
        <v>76</v>
      </c>
      <c r="C53" s="3"/>
      <c r="D53" s="160">
        <v>16481878</v>
      </c>
      <c r="E53" s="202">
        <v>14726648</v>
      </c>
      <c r="F53" s="202">
        <v>434989</v>
      </c>
      <c r="G53" s="161">
        <v>1320241</v>
      </c>
      <c r="H53" s="202">
        <v>1001581</v>
      </c>
      <c r="I53" s="204" t="s">
        <v>309</v>
      </c>
      <c r="J53" s="261">
        <f t="shared" si="5"/>
        <v>15480297</v>
      </c>
      <c r="K53" s="261">
        <v>1755230</v>
      </c>
      <c r="L53" s="198">
        <v>30</v>
      </c>
    </row>
    <row r="54" spans="1:12" ht="9.75" customHeight="1">
      <c r="A54" s="7">
        <v>31</v>
      </c>
      <c r="B54" s="3" t="s">
        <v>61</v>
      </c>
      <c r="C54" s="3"/>
      <c r="D54" s="160">
        <v>29115235</v>
      </c>
      <c r="E54" s="202">
        <v>25352545</v>
      </c>
      <c r="F54" s="202">
        <v>921487</v>
      </c>
      <c r="G54" s="161">
        <v>2841203</v>
      </c>
      <c r="H54" s="202">
        <v>1439367</v>
      </c>
      <c r="I54" s="204" t="s">
        <v>309</v>
      </c>
      <c r="J54" s="261">
        <f t="shared" si="5"/>
        <v>27675868</v>
      </c>
      <c r="K54" s="261">
        <v>3762690</v>
      </c>
      <c r="L54" s="198">
        <v>31</v>
      </c>
    </row>
    <row r="55" spans="1:12" ht="9.75" customHeight="1">
      <c r="A55" s="7">
        <v>32</v>
      </c>
      <c r="B55" s="3" t="s">
        <v>77</v>
      </c>
      <c r="C55" s="3"/>
      <c r="D55" s="160">
        <v>19558190</v>
      </c>
      <c r="E55" s="202">
        <v>16480498</v>
      </c>
      <c r="F55" s="202">
        <v>1491592</v>
      </c>
      <c r="G55" s="161">
        <v>1586100</v>
      </c>
      <c r="H55" s="202">
        <v>2548398</v>
      </c>
      <c r="I55" s="204">
        <v>15295</v>
      </c>
      <c r="J55" s="261">
        <f>D55-H55-I55</f>
        <v>16994497</v>
      </c>
      <c r="K55" s="261">
        <v>3062397</v>
      </c>
      <c r="L55" s="198">
        <v>32</v>
      </c>
    </row>
    <row r="56" spans="1:12" ht="9.75" customHeight="1">
      <c r="A56" s="7">
        <v>33</v>
      </c>
      <c r="B56" s="3" t="s">
        <v>78</v>
      </c>
      <c r="C56" s="3"/>
      <c r="D56" s="160">
        <v>23370788</v>
      </c>
      <c r="E56" s="202">
        <v>20264903</v>
      </c>
      <c r="F56" s="202">
        <v>1168865</v>
      </c>
      <c r="G56" s="161">
        <v>1937020</v>
      </c>
      <c r="H56" s="202">
        <v>805711</v>
      </c>
      <c r="I56" s="204">
        <v>962</v>
      </c>
      <c r="J56" s="261">
        <f>D56-H56-I56</f>
        <v>22564115</v>
      </c>
      <c r="K56" s="261">
        <v>3104923</v>
      </c>
      <c r="L56" s="198">
        <v>33</v>
      </c>
    </row>
    <row r="57" spans="1:12" ht="9.75" customHeight="1">
      <c r="A57" s="7">
        <v>34</v>
      </c>
      <c r="B57" s="3" t="s">
        <v>79</v>
      </c>
      <c r="C57" s="3"/>
      <c r="D57" s="160">
        <v>15826845</v>
      </c>
      <c r="E57" s="202">
        <v>13133121</v>
      </c>
      <c r="F57" s="202">
        <v>958643</v>
      </c>
      <c r="G57" s="161">
        <v>1735081</v>
      </c>
      <c r="H57" s="202">
        <v>652172</v>
      </c>
      <c r="I57" s="204" t="s">
        <v>309</v>
      </c>
      <c r="J57" s="261">
        <f>D57-H57</f>
        <v>15174673</v>
      </c>
      <c r="K57" s="261">
        <v>2693724</v>
      </c>
      <c r="L57" s="198">
        <v>34</v>
      </c>
    </row>
    <row r="58" spans="1:12" ht="9.75" customHeight="1">
      <c r="A58" s="7">
        <v>35</v>
      </c>
      <c r="B58" s="14" t="s">
        <v>4</v>
      </c>
      <c r="C58" s="14"/>
      <c r="D58" s="16">
        <f aca="true" t="shared" si="6" ref="D58:I58">SUM(D38:D57)</f>
        <v>434124278</v>
      </c>
      <c r="E58" s="17">
        <f t="shared" si="6"/>
        <v>377594095</v>
      </c>
      <c r="F58" s="17">
        <f t="shared" si="6"/>
        <v>35868236</v>
      </c>
      <c r="G58" s="17">
        <f t="shared" si="6"/>
        <v>20661947</v>
      </c>
      <c r="H58" s="17">
        <f t="shared" si="6"/>
        <v>26557808</v>
      </c>
      <c r="I58" s="17">
        <f t="shared" si="6"/>
        <v>1684809</v>
      </c>
      <c r="J58" s="264">
        <f>D58-H58-I58</f>
        <v>405881661</v>
      </c>
      <c r="K58" s="17">
        <f>SUM(K38:K57)</f>
        <v>54845374</v>
      </c>
      <c r="L58" s="198">
        <v>35</v>
      </c>
    </row>
    <row r="59" spans="1:12" ht="9.75" customHeight="1">
      <c r="A59" s="7">
        <v>36</v>
      </c>
      <c r="B59" s="20" t="s">
        <v>58</v>
      </c>
      <c r="C59" s="20"/>
      <c r="D59" s="16">
        <f aca="true" t="shared" si="7" ref="D59:K59">D35+D58</f>
        <v>2237711309</v>
      </c>
      <c r="E59" s="17">
        <f t="shared" si="7"/>
        <v>1074876454</v>
      </c>
      <c r="F59" s="17">
        <f t="shared" si="7"/>
        <v>1139385919</v>
      </c>
      <c r="G59" s="17">
        <f t="shared" si="7"/>
        <v>23448936</v>
      </c>
      <c r="H59" s="17">
        <f t="shared" si="7"/>
        <v>75407213</v>
      </c>
      <c r="I59" s="17">
        <f t="shared" si="7"/>
        <v>74348199</v>
      </c>
      <c r="J59" s="264">
        <f>D59-H59-I59</f>
        <v>2087955897</v>
      </c>
      <c r="K59" s="17">
        <f t="shared" si="7"/>
        <v>1088486656</v>
      </c>
      <c r="L59" s="198">
        <v>36</v>
      </c>
    </row>
    <row r="60" spans="1:12" ht="9.75" customHeight="1">
      <c r="A60" s="7"/>
      <c r="B60" s="20"/>
      <c r="C60" s="20"/>
      <c r="D60" s="17"/>
      <c r="E60" s="17"/>
      <c r="F60" s="17"/>
      <c r="G60" s="17"/>
      <c r="H60" s="17"/>
      <c r="I60" s="17"/>
      <c r="J60" s="264"/>
      <c r="K60" s="17"/>
      <c r="L60" s="198"/>
    </row>
    <row r="61" spans="1:12" s="6" customFormat="1" ht="11.25" customHeight="1">
      <c r="A61" s="408" t="s">
        <v>378</v>
      </c>
      <c r="B61" s="408"/>
      <c r="C61" s="408"/>
      <c r="D61" s="408"/>
      <c r="E61" s="408"/>
      <c r="F61" s="408"/>
      <c r="G61" s="408" t="s">
        <v>378</v>
      </c>
      <c r="H61" s="408"/>
      <c r="I61" s="408"/>
      <c r="J61" s="408"/>
      <c r="K61" s="408"/>
      <c r="L61" s="408"/>
    </row>
    <row r="62" spans="1:12" ht="9.75" customHeight="1">
      <c r="A62" s="7" t="s">
        <v>7</v>
      </c>
      <c r="B62" s="8" t="s">
        <v>8</v>
      </c>
      <c r="C62" s="8"/>
      <c r="D62" s="10"/>
      <c r="E62" s="9"/>
      <c r="F62" s="9"/>
      <c r="G62" s="9"/>
      <c r="H62" s="9"/>
      <c r="I62" s="9"/>
      <c r="J62" s="263"/>
      <c r="K62" s="9"/>
      <c r="L62" s="198" t="s">
        <v>7</v>
      </c>
    </row>
    <row r="63" spans="1:12" ht="9.75" customHeight="1">
      <c r="A63" s="7">
        <v>37</v>
      </c>
      <c r="B63" s="3" t="s">
        <v>81</v>
      </c>
      <c r="C63" s="3"/>
      <c r="D63" s="160">
        <v>34991689</v>
      </c>
      <c r="E63" s="202">
        <v>17593181</v>
      </c>
      <c r="F63" s="202">
        <v>16160894</v>
      </c>
      <c r="G63" s="161">
        <v>1237614</v>
      </c>
      <c r="H63" s="202">
        <v>810101</v>
      </c>
      <c r="I63" s="202">
        <v>916626</v>
      </c>
      <c r="J63" s="261">
        <f>D63-H63-I63</f>
        <v>33264962</v>
      </c>
      <c r="K63" s="261">
        <v>16481882</v>
      </c>
      <c r="L63" s="198">
        <v>37</v>
      </c>
    </row>
    <row r="64" spans="1:12" ht="9.75" customHeight="1">
      <c r="A64" s="7">
        <v>38</v>
      </c>
      <c r="B64" s="3" t="s">
        <v>82</v>
      </c>
      <c r="C64" s="3"/>
      <c r="D64" s="160">
        <v>21337159</v>
      </c>
      <c r="E64" s="202">
        <v>5954258</v>
      </c>
      <c r="F64" s="202">
        <v>13877180</v>
      </c>
      <c r="G64" s="161">
        <v>1505721</v>
      </c>
      <c r="H64" s="202">
        <v>244806</v>
      </c>
      <c r="I64" s="202">
        <v>286472</v>
      </c>
      <c r="J64" s="261">
        <f>D64-H64-I64</f>
        <v>20805881</v>
      </c>
      <c r="K64" s="261">
        <v>15096429</v>
      </c>
      <c r="L64" s="198">
        <v>38</v>
      </c>
    </row>
    <row r="65" spans="1:12" ht="9.75" customHeight="1">
      <c r="A65" s="7">
        <v>39</v>
      </c>
      <c r="B65" s="3" t="s">
        <v>83</v>
      </c>
      <c r="C65" s="3"/>
      <c r="D65" s="160">
        <v>22622748</v>
      </c>
      <c r="E65" s="202">
        <v>9430194</v>
      </c>
      <c r="F65" s="202">
        <v>13192554</v>
      </c>
      <c r="G65" s="205" t="s">
        <v>309</v>
      </c>
      <c r="H65" s="202">
        <v>369158</v>
      </c>
      <c r="I65" s="202">
        <v>301984</v>
      </c>
      <c r="J65" s="261">
        <f>D65-H65-I65</f>
        <v>21951606</v>
      </c>
      <c r="K65" s="261">
        <v>12890570</v>
      </c>
      <c r="L65" s="198">
        <v>39</v>
      </c>
    </row>
    <row r="66" spans="1:12" s="23" customFormat="1" ht="9.75" customHeight="1">
      <c r="A66" s="7">
        <v>40</v>
      </c>
      <c r="B66" s="14" t="s">
        <v>4</v>
      </c>
      <c r="C66" s="14"/>
      <c r="D66" s="16">
        <f aca="true" t="shared" si="8" ref="D66:I66">SUM(D63:D65)</f>
        <v>78951596</v>
      </c>
      <c r="E66" s="17">
        <f t="shared" si="8"/>
        <v>32977633</v>
      </c>
      <c r="F66" s="17">
        <f t="shared" si="8"/>
        <v>43230628</v>
      </c>
      <c r="G66" s="17">
        <f t="shared" si="8"/>
        <v>2743335</v>
      </c>
      <c r="H66" s="17">
        <f t="shared" si="8"/>
        <v>1424065</v>
      </c>
      <c r="I66" s="17">
        <f t="shared" si="8"/>
        <v>1505082</v>
      </c>
      <c r="J66" s="264">
        <f>D66-H66-I66</f>
        <v>76022449</v>
      </c>
      <c r="K66" s="17">
        <f>SUM(K63:K65)</f>
        <v>44468881</v>
      </c>
      <c r="L66" s="198">
        <v>40</v>
      </c>
    </row>
    <row r="67" spans="1:12" ht="9.75" customHeight="1">
      <c r="A67" s="7"/>
      <c r="B67" s="2"/>
      <c r="C67" s="2"/>
      <c r="D67" s="16"/>
      <c r="E67" s="24"/>
      <c r="F67" s="24"/>
      <c r="G67" s="17"/>
      <c r="H67" s="24"/>
      <c r="I67" s="24"/>
      <c r="J67" s="266"/>
      <c r="K67" s="24"/>
      <c r="L67" s="198"/>
    </row>
    <row r="68" spans="1:12" ht="9.75" customHeight="1">
      <c r="A68" s="7" t="s">
        <v>7</v>
      </c>
      <c r="B68" s="8" t="s">
        <v>23</v>
      </c>
      <c r="C68" s="8"/>
      <c r="D68" s="30"/>
      <c r="E68" s="9"/>
      <c r="F68" s="9"/>
      <c r="G68" s="24"/>
      <c r="H68" s="9"/>
      <c r="I68" s="9"/>
      <c r="J68" s="265"/>
      <c r="K68" s="9"/>
      <c r="L68" s="198" t="s">
        <v>7</v>
      </c>
    </row>
    <row r="69" spans="1:12" ht="9.75" customHeight="1">
      <c r="A69" s="7">
        <v>41</v>
      </c>
      <c r="B69" s="3" t="s">
        <v>84</v>
      </c>
      <c r="C69" s="3"/>
      <c r="D69" s="160">
        <v>17817375</v>
      </c>
      <c r="E69" s="202">
        <v>15842513</v>
      </c>
      <c r="F69" s="202">
        <v>670539</v>
      </c>
      <c r="G69" s="161">
        <v>1304323</v>
      </c>
      <c r="H69" s="202">
        <v>486343</v>
      </c>
      <c r="I69" s="204" t="s">
        <v>309</v>
      </c>
      <c r="J69" s="261">
        <f aca="true" t="shared" si="9" ref="J69:J75">D69-H69</f>
        <v>17331032</v>
      </c>
      <c r="K69" s="261">
        <v>1974862</v>
      </c>
      <c r="L69" s="198">
        <v>41</v>
      </c>
    </row>
    <row r="70" spans="1:12" ht="9.75" customHeight="1">
      <c r="A70" s="7">
        <v>42</v>
      </c>
      <c r="B70" s="3" t="s">
        <v>85</v>
      </c>
      <c r="C70" s="3"/>
      <c r="D70" s="160">
        <v>6791870</v>
      </c>
      <c r="E70" s="202">
        <v>5932823</v>
      </c>
      <c r="F70" s="202">
        <v>237664</v>
      </c>
      <c r="G70" s="161">
        <v>621383</v>
      </c>
      <c r="H70" s="202">
        <v>600653</v>
      </c>
      <c r="I70" s="204" t="s">
        <v>309</v>
      </c>
      <c r="J70" s="261">
        <f t="shared" si="9"/>
        <v>6191217</v>
      </c>
      <c r="K70" s="261">
        <v>859047</v>
      </c>
      <c r="L70" s="198">
        <v>42</v>
      </c>
    </row>
    <row r="71" spans="1:12" ht="9.75" customHeight="1">
      <c r="A71" s="7">
        <v>43</v>
      </c>
      <c r="B71" s="3" t="s">
        <v>86</v>
      </c>
      <c r="C71" s="3"/>
      <c r="D71" s="160">
        <v>12549694</v>
      </c>
      <c r="E71" s="202">
        <v>11347732</v>
      </c>
      <c r="F71" s="202">
        <v>290171</v>
      </c>
      <c r="G71" s="161">
        <v>911791</v>
      </c>
      <c r="H71" s="202">
        <v>1280181</v>
      </c>
      <c r="I71" s="204" t="s">
        <v>309</v>
      </c>
      <c r="J71" s="261">
        <f t="shared" si="9"/>
        <v>11269513</v>
      </c>
      <c r="K71" s="261">
        <v>1201962</v>
      </c>
      <c r="L71" s="198">
        <v>43</v>
      </c>
    </row>
    <row r="72" spans="1:12" ht="9.75" customHeight="1">
      <c r="A72" s="7">
        <v>44</v>
      </c>
      <c r="B72" s="3" t="s">
        <v>81</v>
      </c>
      <c r="C72" s="3"/>
      <c r="D72" s="160">
        <v>24211401</v>
      </c>
      <c r="E72" s="202">
        <v>23154163</v>
      </c>
      <c r="F72" s="202">
        <v>387238</v>
      </c>
      <c r="G72" s="161">
        <v>670000</v>
      </c>
      <c r="H72" s="202">
        <v>1279842</v>
      </c>
      <c r="I72" s="204" t="s">
        <v>309</v>
      </c>
      <c r="J72" s="261">
        <f t="shared" si="9"/>
        <v>22931559</v>
      </c>
      <c r="K72" s="261">
        <v>1057238</v>
      </c>
      <c r="L72" s="198">
        <v>44</v>
      </c>
    </row>
    <row r="73" spans="1:12" ht="9.75" customHeight="1">
      <c r="A73" s="7">
        <v>45</v>
      </c>
      <c r="B73" s="3" t="s">
        <v>82</v>
      </c>
      <c r="C73" s="3"/>
      <c r="D73" s="160">
        <v>21192822</v>
      </c>
      <c r="E73" s="202">
        <v>20753431</v>
      </c>
      <c r="F73" s="202">
        <v>439391</v>
      </c>
      <c r="G73" s="205" t="s">
        <v>309</v>
      </c>
      <c r="H73" s="202">
        <v>2922704</v>
      </c>
      <c r="I73" s="204" t="s">
        <v>309</v>
      </c>
      <c r="J73" s="261">
        <f t="shared" si="9"/>
        <v>18270118</v>
      </c>
      <c r="K73" s="261">
        <v>439391</v>
      </c>
      <c r="L73" s="198">
        <v>45</v>
      </c>
    </row>
    <row r="74" spans="1:12" ht="9.75" customHeight="1">
      <c r="A74" s="7">
        <v>46</v>
      </c>
      <c r="B74" s="3" t="s">
        <v>87</v>
      </c>
      <c r="C74" s="3"/>
      <c r="D74" s="160">
        <v>8157483</v>
      </c>
      <c r="E74" s="202">
        <v>6679663</v>
      </c>
      <c r="F74" s="202">
        <v>359949</v>
      </c>
      <c r="G74" s="161">
        <v>1117871</v>
      </c>
      <c r="H74" s="202">
        <v>1613196</v>
      </c>
      <c r="I74" s="204" t="s">
        <v>309</v>
      </c>
      <c r="J74" s="261">
        <f t="shared" si="9"/>
        <v>6544287</v>
      </c>
      <c r="K74" s="261">
        <v>1477820</v>
      </c>
      <c r="L74" s="198">
        <v>46</v>
      </c>
    </row>
    <row r="75" spans="1:12" ht="9.75" customHeight="1">
      <c r="A75" s="7">
        <v>47</v>
      </c>
      <c r="B75" s="3" t="s">
        <v>88</v>
      </c>
      <c r="C75" s="3"/>
      <c r="D75" s="160">
        <v>11415502</v>
      </c>
      <c r="E75" s="202">
        <v>10520389</v>
      </c>
      <c r="F75" s="202">
        <v>895113</v>
      </c>
      <c r="G75" s="205" t="s">
        <v>309</v>
      </c>
      <c r="H75" s="202">
        <v>477758</v>
      </c>
      <c r="I75" s="204" t="s">
        <v>309</v>
      </c>
      <c r="J75" s="261">
        <f t="shared" si="9"/>
        <v>10937744</v>
      </c>
      <c r="K75" s="261">
        <v>895113</v>
      </c>
      <c r="L75" s="198">
        <v>47</v>
      </c>
    </row>
    <row r="76" spans="1:12" ht="9.75" customHeight="1">
      <c r="A76" s="7">
        <v>48</v>
      </c>
      <c r="B76" s="3" t="s">
        <v>89</v>
      </c>
      <c r="C76" s="3"/>
      <c r="D76" s="160">
        <v>11283789</v>
      </c>
      <c r="E76" s="202">
        <v>8827261</v>
      </c>
      <c r="F76" s="202">
        <v>372528</v>
      </c>
      <c r="G76" s="161">
        <v>2084000</v>
      </c>
      <c r="H76" s="202">
        <v>461876</v>
      </c>
      <c r="I76" s="202">
        <v>17956</v>
      </c>
      <c r="J76" s="261">
        <f>D76-H76-I76</f>
        <v>10803957</v>
      </c>
      <c r="K76" s="261">
        <v>2438572</v>
      </c>
      <c r="L76" s="198">
        <v>48</v>
      </c>
    </row>
    <row r="77" spans="1:12" ht="9.75" customHeight="1">
      <c r="A77" s="7">
        <v>49</v>
      </c>
      <c r="B77" s="3" t="s">
        <v>90</v>
      </c>
      <c r="C77" s="3"/>
      <c r="D77" s="160">
        <v>9495078</v>
      </c>
      <c r="E77" s="202">
        <v>6485774</v>
      </c>
      <c r="F77" s="202">
        <v>616227</v>
      </c>
      <c r="G77" s="161">
        <v>2393077</v>
      </c>
      <c r="H77" s="202">
        <v>346691</v>
      </c>
      <c r="I77" s="204">
        <v>6944</v>
      </c>
      <c r="J77" s="261">
        <f>D77-H77-I77</f>
        <v>9141443</v>
      </c>
      <c r="K77" s="261">
        <v>3002360</v>
      </c>
      <c r="L77" s="198">
        <v>49</v>
      </c>
    </row>
    <row r="78" spans="1:12" s="23" customFormat="1" ht="9.75" customHeight="1">
      <c r="A78" s="7">
        <v>50</v>
      </c>
      <c r="B78" s="14"/>
      <c r="C78" s="14"/>
      <c r="D78" s="16">
        <f aca="true" t="shared" si="10" ref="D78:I78">SUM(D69:D77)</f>
        <v>122915014</v>
      </c>
      <c r="E78" s="17">
        <f t="shared" si="10"/>
        <v>109543749</v>
      </c>
      <c r="F78" s="17">
        <f t="shared" si="10"/>
        <v>4268820</v>
      </c>
      <c r="G78" s="17">
        <f t="shared" si="10"/>
        <v>9102445</v>
      </c>
      <c r="H78" s="17">
        <f t="shared" si="10"/>
        <v>9469244</v>
      </c>
      <c r="I78" s="17">
        <f t="shared" si="10"/>
        <v>24900</v>
      </c>
      <c r="J78" s="267">
        <f>D78-H78-I78</f>
        <v>113420870</v>
      </c>
      <c r="K78" s="17">
        <f>SUM(K69:K77)</f>
        <v>13346365</v>
      </c>
      <c r="L78" s="198">
        <v>50</v>
      </c>
    </row>
    <row r="79" spans="1:12" s="23" customFormat="1" ht="9.75" customHeight="1">
      <c r="A79" s="7">
        <v>51</v>
      </c>
      <c r="B79" s="20" t="s">
        <v>80</v>
      </c>
      <c r="C79" s="20"/>
      <c r="D79" s="16">
        <f aca="true" t="shared" si="11" ref="D79:K79">D66+D78</f>
        <v>201866610</v>
      </c>
      <c r="E79" s="17">
        <f t="shared" si="11"/>
        <v>142521382</v>
      </c>
      <c r="F79" s="17">
        <f t="shared" si="11"/>
        <v>47499448</v>
      </c>
      <c r="G79" s="17">
        <f t="shared" si="11"/>
        <v>11845780</v>
      </c>
      <c r="H79" s="17">
        <f t="shared" si="11"/>
        <v>10893309</v>
      </c>
      <c r="I79" s="17">
        <f t="shared" si="11"/>
        <v>1529982</v>
      </c>
      <c r="J79" s="267">
        <f>D79-H79-I79</f>
        <v>189443319</v>
      </c>
      <c r="K79" s="17">
        <f t="shared" si="11"/>
        <v>57815246</v>
      </c>
      <c r="L79" s="198">
        <v>51</v>
      </c>
    </row>
    <row r="80" spans="1:12" ht="9" customHeight="1">
      <c r="A80" s="407" t="s">
        <v>33</v>
      </c>
      <c r="B80" s="407"/>
      <c r="C80" s="170"/>
      <c r="D80" s="170"/>
      <c r="E80" s="170"/>
      <c r="F80" s="170"/>
      <c r="G80" s="193"/>
      <c r="H80" s="193"/>
      <c r="I80" s="193"/>
      <c r="J80" s="268"/>
      <c r="K80" s="193"/>
      <c r="L80" s="223"/>
    </row>
    <row r="81" spans="1:10" s="212" customFormat="1" ht="8.25">
      <c r="A81" s="361" t="s">
        <v>189</v>
      </c>
      <c r="B81" s="361"/>
      <c r="C81" s="361"/>
      <c r="D81" s="361"/>
      <c r="E81" s="361"/>
      <c r="F81" s="361"/>
      <c r="G81" s="361"/>
      <c r="J81" s="269"/>
    </row>
    <row r="82" spans="1:12" s="23" customFormat="1" ht="9.75" customHeight="1">
      <c r="A82" s="7"/>
      <c r="B82" s="20"/>
      <c r="C82" s="20"/>
      <c r="D82" s="17"/>
      <c r="E82" s="17"/>
      <c r="F82" s="17"/>
      <c r="G82" s="170"/>
      <c r="H82" s="170"/>
      <c r="I82" s="170"/>
      <c r="J82" s="270"/>
      <c r="K82" s="24"/>
      <c r="L82" s="198"/>
    </row>
    <row r="83" spans="1:12" s="23" customFormat="1" ht="9.75" customHeight="1">
      <c r="A83" s="7"/>
      <c r="B83" s="20"/>
      <c r="C83" s="20"/>
      <c r="D83" s="17"/>
      <c r="E83" s="17"/>
      <c r="F83" s="17"/>
      <c r="G83" s="170"/>
      <c r="H83" s="170"/>
      <c r="I83" s="170"/>
      <c r="J83" s="270"/>
      <c r="K83" s="24"/>
      <c r="L83" s="198"/>
    </row>
  </sheetData>
  <sheetProtection/>
  <mergeCells count="28">
    <mergeCell ref="G3:I3"/>
    <mergeCell ref="J8:J16"/>
    <mergeCell ref="K8:K9"/>
    <mergeCell ref="K10:K16"/>
    <mergeCell ref="A1:F1"/>
    <mergeCell ref="G1:L1"/>
    <mergeCell ref="E2:F2"/>
    <mergeCell ref="B3:F3"/>
    <mergeCell ref="H2:I2"/>
    <mergeCell ref="L7:L17"/>
    <mergeCell ref="A81:G81"/>
    <mergeCell ref="A61:F61"/>
    <mergeCell ref="A18:F18"/>
    <mergeCell ref="G8:G9"/>
    <mergeCell ref="A80:B80"/>
    <mergeCell ref="A30:F30"/>
    <mergeCell ref="G18:L18"/>
    <mergeCell ref="G30:L30"/>
    <mergeCell ref="G61:L61"/>
    <mergeCell ref="H8:I13"/>
    <mergeCell ref="I14:I16"/>
    <mergeCell ref="B4:F4"/>
    <mergeCell ref="B7:C17"/>
    <mergeCell ref="D7:D16"/>
    <mergeCell ref="E8:F13"/>
    <mergeCell ref="G4:H4"/>
    <mergeCell ref="F14:F16"/>
    <mergeCell ref="G10:G16"/>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zoomScaleSheetLayoutView="100" zoomScalePageLayoutView="75" workbookViewId="0" topLeftCell="A1">
      <selection activeCell="M1" sqref="M1"/>
    </sheetView>
  </sheetViews>
  <sheetFormatPr defaultColWidth="9.140625" defaultRowHeight="12.75"/>
  <cols>
    <col min="1" max="1" width="3.7109375" style="198" customWidth="1"/>
    <col min="2" max="2" width="30.8515625" style="4" customWidth="1"/>
    <col min="3" max="3" width="0.85546875" style="4" customWidth="1"/>
    <col min="4" max="4" width="18.8515625" style="4" customWidth="1"/>
    <col min="5" max="5" width="23.57421875" style="4" customWidth="1"/>
    <col min="6" max="6" width="21.00390625" style="4" customWidth="1"/>
    <col min="7" max="8" width="17.140625" style="0" customWidth="1"/>
    <col min="9" max="9" width="16.421875" style="0" customWidth="1"/>
    <col min="10" max="10" width="17.140625" style="271" customWidth="1"/>
    <col min="11" max="11" width="17.140625" style="0" customWidth="1"/>
    <col min="12" max="12" width="10.00390625" style="231" customWidth="1"/>
    <col min="13" max="16384" width="9.140625" style="4" customWidth="1"/>
  </cols>
  <sheetData>
    <row r="1" spans="1:12" ht="12" customHeight="1">
      <c r="A1" s="404"/>
      <c r="B1" s="404"/>
      <c r="C1" s="404"/>
      <c r="D1" s="404"/>
      <c r="E1" s="404"/>
      <c r="F1" s="404"/>
      <c r="G1" s="404"/>
      <c r="H1" s="404"/>
      <c r="I1" s="404"/>
      <c r="J1" s="404"/>
      <c r="K1" s="404"/>
      <c r="L1" s="404"/>
    </row>
    <row r="2" spans="1:12" ht="12" customHeight="1">
      <c r="A2" s="60"/>
      <c r="B2" s="50"/>
      <c r="C2" s="50"/>
      <c r="D2" s="50"/>
      <c r="E2" s="383" t="s">
        <v>191</v>
      </c>
      <c r="F2" s="383"/>
      <c r="G2" s="192" t="s">
        <v>192</v>
      </c>
      <c r="H2" s="383"/>
      <c r="I2" s="383"/>
      <c r="J2" s="256"/>
      <c r="K2" s="192"/>
      <c r="L2" s="228"/>
    </row>
    <row r="3" spans="1:12" ht="12" customHeight="1">
      <c r="A3" s="227"/>
      <c r="B3" s="383" t="s">
        <v>193</v>
      </c>
      <c r="C3" s="383"/>
      <c r="D3" s="383"/>
      <c r="E3" s="383"/>
      <c r="F3" s="383"/>
      <c r="G3" s="384" t="s">
        <v>194</v>
      </c>
      <c r="H3" s="384"/>
      <c r="I3" s="384"/>
      <c r="J3" s="257"/>
      <c r="K3" s="4"/>
      <c r="L3" s="228"/>
    </row>
    <row r="4" spans="1:12" ht="12" customHeight="1">
      <c r="A4" s="227"/>
      <c r="B4" s="383" t="s">
        <v>400</v>
      </c>
      <c r="C4" s="383"/>
      <c r="D4" s="383"/>
      <c r="E4" s="383"/>
      <c r="F4" s="383"/>
      <c r="G4" s="423" t="s">
        <v>195</v>
      </c>
      <c r="H4" s="423"/>
      <c r="I4" s="63"/>
      <c r="J4" s="258"/>
      <c r="K4" s="4"/>
      <c r="L4" s="228"/>
    </row>
    <row r="5" spans="1:12" ht="12" customHeight="1">
      <c r="A5" s="227"/>
      <c r="B5" s="191"/>
      <c r="C5" s="191"/>
      <c r="D5" s="191"/>
      <c r="E5" s="191"/>
      <c r="F5" s="191" t="s">
        <v>327</v>
      </c>
      <c r="G5" s="62" t="s">
        <v>1</v>
      </c>
      <c r="H5" s="63"/>
      <c r="I5" s="63"/>
      <c r="J5" s="258"/>
      <c r="K5" s="4"/>
      <c r="L5" s="228"/>
    </row>
    <row r="6" spans="2:12" ht="12" customHeight="1">
      <c r="B6" s="86"/>
      <c r="C6" s="86"/>
      <c r="D6" s="86"/>
      <c r="E6" s="86"/>
      <c r="F6" s="87" t="s">
        <v>2</v>
      </c>
      <c r="G6" s="50" t="s">
        <v>41</v>
      </c>
      <c r="H6" s="50"/>
      <c r="I6" s="4"/>
      <c r="J6" s="257"/>
      <c r="K6" s="4"/>
      <c r="L6" s="228"/>
    </row>
    <row r="7" spans="1:12" s="64" customFormat="1" ht="12.75" customHeight="1">
      <c r="A7" s="89" t="s">
        <v>7</v>
      </c>
      <c r="B7" s="409" t="s">
        <v>198</v>
      </c>
      <c r="C7" s="418"/>
      <c r="D7" s="415" t="s">
        <v>278</v>
      </c>
      <c r="E7" s="90" t="s">
        <v>7</v>
      </c>
      <c r="F7" s="91" t="s">
        <v>196</v>
      </c>
      <c r="G7" s="194" t="s">
        <v>330</v>
      </c>
      <c r="H7" s="194"/>
      <c r="I7" s="194"/>
      <c r="J7" s="259"/>
      <c r="K7" s="195" t="s">
        <v>331</v>
      </c>
      <c r="L7" s="430" t="s">
        <v>332</v>
      </c>
    </row>
    <row r="8" spans="1:12" s="64" customFormat="1" ht="12.75" customHeight="1">
      <c r="A8" s="93" t="s">
        <v>7</v>
      </c>
      <c r="B8" s="411"/>
      <c r="C8" s="419"/>
      <c r="D8" s="416"/>
      <c r="E8" s="409" t="s">
        <v>202</v>
      </c>
      <c r="F8" s="418"/>
      <c r="G8" s="419" t="s">
        <v>329</v>
      </c>
      <c r="H8" s="434" t="s">
        <v>328</v>
      </c>
      <c r="I8" s="440"/>
      <c r="J8" s="457" t="s">
        <v>346</v>
      </c>
      <c r="K8" s="460" t="s">
        <v>345</v>
      </c>
      <c r="L8" s="434"/>
    </row>
    <row r="9" spans="1:12" s="64" customFormat="1" ht="12.75" customHeight="1">
      <c r="A9" s="93" t="s">
        <v>7</v>
      </c>
      <c r="B9" s="411"/>
      <c r="C9" s="419"/>
      <c r="D9" s="416"/>
      <c r="E9" s="411"/>
      <c r="F9" s="419"/>
      <c r="G9" s="420"/>
      <c r="H9" s="434"/>
      <c r="I9" s="440"/>
      <c r="J9" s="458"/>
      <c r="K9" s="461"/>
      <c r="L9" s="434"/>
    </row>
    <row r="10" spans="1:12" s="64" customFormat="1" ht="12" customHeight="1">
      <c r="A10" s="93" t="s">
        <v>7</v>
      </c>
      <c r="B10" s="411"/>
      <c r="C10" s="419"/>
      <c r="D10" s="416"/>
      <c r="E10" s="411"/>
      <c r="F10" s="419"/>
      <c r="G10" s="418" t="s">
        <v>406</v>
      </c>
      <c r="H10" s="434"/>
      <c r="I10" s="440"/>
      <c r="J10" s="458"/>
      <c r="K10" s="460" t="s">
        <v>336</v>
      </c>
      <c r="L10" s="434"/>
    </row>
    <row r="11" spans="1:12" s="64" customFormat="1" ht="25.5" customHeight="1">
      <c r="A11" s="95" t="s">
        <v>175</v>
      </c>
      <c r="B11" s="411"/>
      <c r="C11" s="419"/>
      <c r="D11" s="416"/>
      <c r="E11" s="411"/>
      <c r="F11" s="419"/>
      <c r="G11" s="419"/>
      <c r="H11" s="434"/>
      <c r="I11" s="440"/>
      <c r="J11" s="458"/>
      <c r="K11" s="462"/>
      <c r="L11" s="434"/>
    </row>
    <row r="12" spans="1:12" s="64" customFormat="1" ht="39.75" customHeight="1">
      <c r="A12" s="95" t="s">
        <v>179</v>
      </c>
      <c r="B12" s="411"/>
      <c r="C12" s="419"/>
      <c r="D12" s="416"/>
      <c r="E12" s="411"/>
      <c r="F12" s="419"/>
      <c r="G12" s="419"/>
      <c r="H12" s="434"/>
      <c r="I12" s="440"/>
      <c r="J12" s="458"/>
      <c r="K12" s="462"/>
      <c r="L12" s="434"/>
    </row>
    <row r="13" spans="1:12" s="64" customFormat="1" ht="11.25" customHeight="1" hidden="1">
      <c r="A13" s="93" t="s">
        <v>7</v>
      </c>
      <c r="B13" s="411"/>
      <c r="C13" s="419"/>
      <c r="D13" s="416"/>
      <c r="E13" s="411"/>
      <c r="F13" s="419"/>
      <c r="G13" s="419"/>
      <c r="H13" s="432"/>
      <c r="I13" s="433"/>
      <c r="J13" s="458"/>
      <c r="K13" s="462"/>
      <c r="L13" s="434"/>
    </row>
    <row r="14" spans="1:12" s="64" customFormat="1" ht="12">
      <c r="A14" s="93" t="s">
        <v>7</v>
      </c>
      <c r="B14" s="411"/>
      <c r="C14" s="419"/>
      <c r="D14" s="416"/>
      <c r="E14" s="98" t="s">
        <v>199</v>
      </c>
      <c r="F14" s="409" t="s">
        <v>256</v>
      </c>
      <c r="G14" s="412"/>
      <c r="H14" s="247" t="s">
        <v>199</v>
      </c>
      <c r="I14" s="463" t="s">
        <v>256</v>
      </c>
      <c r="J14" s="458"/>
      <c r="K14" s="462"/>
      <c r="L14" s="434"/>
    </row>
    <row r="15" spans="1:12" s="64" customFormat="1" ht="12">
      <c r="A15" s="93" t="s">
        <v>7</v>
      </c>
      <c r="B15" s="411"/>
      <c r="C15" s="419"/>
      <c r="D15" s="416"/>
      <c r="E15" s="96" t="s">
        <v>200</v>
      </c>
      <c r="F15" s="411"/>
      <c r="G15" s="412"/>
      <c r="H15" s="96" t="s">
        <v>200</v>
      </c>
      <c r="I15" s="416"/>
      <c r="J15" s="458"/>
      <c r="K15" s="462"/>
      <c r="L15" s="434"/>
    </row>
    <row r="16" spans="1:12" s="64" customFormat="1" ht="12">
      <c r="A16" s="93" t="s">
        <v>7</v>
      </c>
      <c r="B16" s="411"/>
      <c r="C16" s="419"/>
      <c r="D16" s="417"/>
      <c r="E16" s="96" t="s">
        <v>201</v>
      </c>
      <c r="F16" s="421"/>
      <c r="G16" s="412"/>
      <c r="H16" s="96" t="s">
        <v>201</v>
      </c>
      <c r="I16" s="451"/>
      <c r="J16" s="459"/>
      <c r="K16" s="461"/>
      <c r="L16" s="434"/>
    </row>
    <row r="17" spans="1:12" s="64" customFormat="1" ht="12">
      <c r="A17" s="101" t="s">
        <v>7</v>
      </c>
      <c r="B17" s="421"/>
      <c r="C17" s="422"/>
      <c r="D17" s="102" t="s">
        <v>42</v>
      </c>
      <c r="E17" s="102" t="s">
        <v>43</v>
      </c>
      <c r="F17" s="103" t="s">
        <v>44</v>
      </c>
      <c r="G17" s="104" t="s">
        <v>45</v>
      </c>
      <c r="H17" s="102" t="s">
        <v>46</v>
      </c>
      <c r="I17" s="197" t="s">
        <v>47</v>
      </c>
      <c r="J17" s="260" t="s">
        <v>48</v>
      </c>
      <c r="K17" s="103" t="s">
        <v>49</v>
      </c>
      <c r="L17" s="432"/>
    </row>
    <row r="18" spans="1:12" s="6" customFormat="1" ht="11.25" customHeight="1">
      <c r="A18" s="465"/>
      <c r="B18" s="465"/>
      <c r="C18" s="465"/>
      <c r="D18" s="465"/>
      <c r="E18" s="465"/>
      <c r="F18" s="466"/>
      <c r="G18" s="467"/>
      <c r="H18" s="467"/>
      <c r="I18" s="467"/>
      <c r="J18" s="467"/>
      <c r="K18" s="467"/>
      <c r="L18" s="467"/>
    </row>
    <row r="19" spans="1:12" ht="23.25" customHeight="1">
      <c r="A19" s="443" t="s">
        <v>379</v>
      </c>
      <c r="B19" s="443"/>
      <c r="C19" s="443"/>
      <c r="D19" s="443"/>
      <c r="E19" s="443"/>
      <c r="F19" s="443"/>
      <c r="G19" s="443" t="s">
        <v>379</v>
      </c>
      <c r="H19" s="443"/>
      <c r="I19" s="443"/>
      <c r="J19" s="443"/>
      <c r="K19" s="443"/>
      <c r="L19" s="443"/>
    </row>
    <row r="20" spans="1:12" s="198" customFormat="1" ht="9.75" customHeight="1">
      <c r="A20" s="7" t="s">
        <v>7</v>
      </c>
      <c r="B20" s="106" t="s">
        <v>204</v>
      </c>
      <c r="C20" s="106"/>
      <c r="D20" s="12"/>
      <c r="E20" s="12"/>
      <c r="F20" s="12"/>
      <c r="G20" s="12"/>
      <c r="H20" s="12"/>
      <c r="I20" s="12"/>
      <c r="J20" s="261"/>
      <c r="L20" s="228"/>
    </row>
    <row r="21" spans="1:12" s="198" customFormat="1" ht="9.75" customHeight="1">
      <c r="A21" s="7">
        <v>52</v>
      </c>
      <c r="B21" s="3" t="s">
        <v>93</v>
      </c>
      <c r="C21" s="3"/>
      <c r="D21" s="160">
        <v>16067377</v>
      </c>
      <c r="E21" s="202">
        <v>7750261</v>
      </c>
      <c r="F21" s="202">
        <v>7054208</v>
      </c>
      <c r="G21" s="161">
        <v>1262908</v>
      </c>
      <c r="H21" s="161">
        <v>679734</v>
      </c>
      <c r="I21" s="161">
        <v>124838</v>
      </c>
      <c r="J21" s="261">
        <f>D21-H21-I21</f>
        <v>15262805</v>
      </c>
      <c r="K21" s="12">
        <v>8192278</v>
      </c>
      <c r="L21" s="161">
        <v>52</v>
      </c>
    </row>
    <row r="22" spans="1:12" s="198" customFormat="1" ht="9.75" customHeight="1">
      <c r="A22" s="7">
        <v>53</v>
      </c>
      <c r="B22" s="3" t="s">
        <v>94</v>
      </c>
      <c r="C22" s="3"/>
      <c r="D22" s="160">
        <v>106220955</v>
      </c>
      <c r="E22" s="202">
        <v>34375450</v>
      </c>
      <c r="F22" s="202">
        <v>69678248</v>
      </c>
      <c r="G22" s="161">
        <v>2167257</v>
      </c>
      <c r="H22" s="161">
        <v>1335968</v>
      </c>
      <c r="I22" s="161">
        <v>8649466</v>
      </c>
      <c r="J22" s="261">
        <f>D22-H22-I22</f>
        <v>96235521</v>
      </c>
      <c r="K22" s="161">
        <v>63196039</v>
      </c>
      <c r="L22" s="161">
        <v>53</v>
      </c>
    </row>
    <row r="23" spans="1:12" s="198" customFormat="1" ht="9.75" customHeight="1">
      <c r="A23" s="7">
        <v>54</v>
      </c>
      <c r="B23" s="3" t="s">
        <v>95</v>
      </c>
      <c r="C23" s="3"/>
      <c r="D23" s="160">
        <v>15235043</v>
      </c>
      <c r="E23" s="202">
        <v>8445612</v>
      </c>
      <c r="F23" s="202">
        <v>5888058</v>
      </c>
      <c r="G23" s="161">
        <v>901373</v>
      </c>
      <c r="H23" s="161">
        <v>340600</v>
      </c>
      <c r="I23" s="161" t="s">
        <v>309</v>
      </c>
      <c r="J23" s="261">
        <f>D23-H23</f>
        <v>14894443</v>
      </c>
      <c r="K23" s="161">
        <v>6789431</v>
      </c>
      <c r="L23" s="161">
        <v>54</v>
      </c>
    </row>
    <row r="24" spans="1:12" s="198" customFormat="1" ht="9.75" customHeight="1">
      <c r="A24" s="7">
        <v>55</v>
      </c>
      <c r="B24" s="14" t="s">
        <v>4</v>
      </c>
      <c r="C24" s="14"/>
      <c r="D24" s="16">
        <f aca="true" t="shared" si="0" ref="D24:I24">SUM(D21:D23)</f>
        <v>137523375</v>
      </c>
      <c r="E24" s="17">
        <f t="shared" si="0"/>
        <v>50571323</v>
      </c>
      <c r="F24" s="17">
        <f t="shared" si="0"/>
        <v>82620514</v>
      </c>
      <c r="G24" s="22">
        <f t="shared" si="0"/>
        <v>4331538</v>
      </c>
      <c r="H24" s="22">
        <f t="shared" si="0"/>
        <v>2356302</v>
      </c>
      <c r="I24" s="22">
        <f t="shared" si="0"/>
        <v>8774304</v>
      </c>
      <c r="J24" s="266">
        <f>D24-H24-I24</f>
        <v>126392769</v>
      </c>
      <c r="K24" s="22">
        <f>SUM(K21:K23)</f>
        <v>78177748</v>
      </c>
      <c r="L24" s="199">
        <v>55</v>
      </c>
    </row>
    <row r="25" spans="1:12" s="198" customFormat="1" ht="9.75" customHeight="1">
      <c r="A25" s="7"/>
      <c r="B25" s="3"/>
      <c r="C25" s="3"/>
      <c r="D25" s="11"/>
      <c r="E25" s="12"/>
      <c r="F25" s="12"/>
      <c r="G25" s="199"/>
      <c r="H25" s="199"/>
      <c r="I25" s="199"/>
      <c r="J25" s="272"/>
      <c r="K25" s="199"/>
      <c r="L25" s="199"/>
    </row>
    <row r="26" spans="1:12" s="200" customFormat="1" ht="9.75" customHeight="1">
      <c r="A26" s="25" t="s">
        <v>7</v>
      </c>
      <c r="B26" s="106" t="s">
        <v>203</v>
      </c>
      <c r="C26" s="106"/>
      <c r="D26" s="27"/>
      <c r="E26" s="28"/>
      <c r="F26" s="28"/>
      <c r="G26" s="199"/>
      <c r="H26" s="199"/>
      <c r="I26" s="199"/>
      <c r="J26" s="272"/>
      <c r="K26" s="199"/>
      <c r="L26" s="199" t="s">
        <v>7</v>
      </c>
    </row>
    <row r="27" spans="1:12" s="198" customFormat="1" ht="9.75" customHeight="1">
      <c r="A27" s="7">
        <v>56</v>
      </c>
      <c r="B27" s="3" t="s">
        <v>96</v>
      </c>
      <c r="C27" s="3"/>
      <c r="D27" s="160">
        <v>14700002</v>
      </c>
      <c r="E27" s="202">
        <v>14040992</v>
      </c>
      <c r="F27" s="202">
        <v>283374</v>
      </c>
      <c r="G27" s="161">
        <v>375636</v>
      </c>
      <c r="H27" s="161">
        <v>734047</v>
      </c>
      <c r="I27" s="205" t="s">
        <v>309</v>
      </c>
      <c r="J27" s="261">
        <f>D27-H27</f>
        <v>13965955</v>
      </c>
      <c r="K27" s="161">
        <v>659010</v>
      </c>
      <c r="L27" s="161">
        <v>56</v>
      </c>
    </row>
    <row r="28" spans="1:12" s="198" customFormat="1" ht="9.75" customHeight="1">
      <c r="A28" s="7">
        <v>57</v>
      </c>
      <c r="B28" s="3" t="s">
        <v>97</v>
      </c>
      <c r="C28" s="3"/>
      <c r="D28" s="160">
        <v>15276560</v>
      </c>
      <c r="E28" s="202">
        <v>14342755</v>
      </c>
      <c r="F28" s="202">
        <v>933805</v>
      </c>
      <c r="G28" s="161" t="s">
        <v>309</v>
      </c>
      <c r="H28" s="161">
        <v>2048927</v>
      </c>
      <c r="I28" s="205" t="s">
        <v>309</v>
      </c>
      <c r="J28" s="261">
        <f>D28-H28</f>
        <v>13227633</v>
      </c>
      <c r="K28" s="161">
        <v>933805</v>
      </c>
      <c r="L28" s="161">
        <v>10</v>
      </c>
    </row>
    <row r="29" spans="1:12" s="201" customFormat="1" ht="9.75" customHeight="1">
      <c r="A29" s="7">
        <v>58</v>
      </c>
      <c r="B29" s="3" t="s">
        <v>98</v>
      </c>
      <c r="C29" s="3"/>
      <c r="D29" s="160">
        <v>12830150</v>
      </c>
      <c r="E29" s="202">
        <v>11630738</v>
      </c>
      <c r="F29" s="202">
        <v>405424</v>
      </c>
      <c r="G29" s="161">
        <v>793988</v>
      </c>
      <c r="H29" s="161">
        <v>521314</v>
      </c>
      <c r="I29" s="205" t="s">
        <v>309</v>
      </c>
      <c r="J29" s="261">
        <f>D29-H29</f>
        <v>12308836</v>
      </c>
      <c r="K29" s="161">
        <v>1199412</v>
      </c>
      <c r="L29" s="161">
        <v>58</v>
      </c>
    </row>
    <row r="30" spans="1:12" s="198" customFormat="1" ht="9.75" customHeight="1">
      <c r="A30" s="7">
        <v>59</v>
      </c>
      <c r="B30" s="3" t="s">
        <v>99</v>
      </c>
      <c r="C30" s="3"/>
      <c r="D30" s="160">
        <v>13767098</v>
      </c>
      <c r="E30" s="202">
        <v>11210372</v>
      </c>
      <c r="F30" s="202">
        <v>560318</v>
      </c>
      <c r="G30" s="161">
        <v>1996408</v>
      </c>
      <c r="H30" s="161">
        <v>418670</v>
      </c>
      <c r="I30" s="205">
        <v>29786</v>
      </c>
      <c r="J30" s="261">
        <f>D30-H30-I30</f>
        <v>13318642</v>
      </c>
      <c r="K30" s="161">
        <v>2526940</v>
      </c>
      <c r="L30" s="161">
        <v>59</v>
      </c>
    </row>
    <row r="31" spans="1:12" s="198" customFormat="1" ht="9.75" customHeight="1">
      <c r="A31" s="7">
        <v>60</v>
      </c>
      <c r="B31" s="3" t="s">
        <v>94</v>
      </c>
      <c r="C31" s="3"/>
      <c r="D31" s="160">
        <v>24936478</v>
      </c>
      <c r="E31" s="202">
        <v>21498963</v>
      </c>
      <c r="F31" s="202">
        <v>1111921</v>
      </c>
      <c r="G31" s="161">
        <v>2325594</v>
      </c>
      <c r="H31" s="161">
        <v>974676</v>
      </c>
      <c r="I31" s="161">
        <v>77528</v>
      </c>
      <c r="J31" s="261">
        <f>D31-H31-I31</f>
        <v>23884274</v>
      </c>
      <c r="K31" s="161">
        <v>3359987</v>
      </c>
      <c r="L31" s="161">
        <v>60</v>
      </c>
    </row>
    <row r="32" spans="1:12" s="198" customFormat="1" ht="9.75" customHeight="1">
      <c r="A32" s="7">
        <v>61</v>
      </c>
      <c r="B32" s="3" t="s">
        <v>100</v>
      </c>
      <c r="C32" s="3"/>
      <c r="D32" s="160">
        <v>23083343</v>
      </c>
      <c r="E32" s="202">
        <v>21670815</v>
      </c>
      <c r="F32" s="202">
        <v>396659</v>
      </c>
      <c r="G32" s="161">
        <v>1015869</v>
      </c>
      <c r="H32" s="161">
        <v>1402273</v>
      </c>
      <c r="I32" s="205" t="s">
        <v>309</v>
      </c>
      <c r="J32" s="261">
        <f>D32-H32</f>
        <v>21681070</v>
      </c>
      <c r="K32" s="161">
        <v>1412528</v>
      </c>
      <c r="L32" s="161">
        <v>61</v>
      </c>
    </row>
    <row r="33" spans="1:12" s="198" customFormat="1" ht="9.75" customHeight="1">
      <c r="A33" s="7">
        <v>62</v>
      </c>
      <c r="B33" s="3" t="s">
        <v>101</v>
      </c>
      <c r="C33" s="3"/>
      <c r="D33" s="160">
        <v>9755634</v>
      </c>
      <c r="E33" s="202">
        <v>8465457</v>
      </c>
      <c r="F33" s="202">
        <v>413556</v>
      </c>
      <c r="G33" s="161">
        <v>876621</v>
      </c>
      <c r="H33" s="161">
        <v>339620</v>
      </c>
      <c r="I33" s="205">
        <v>29092</v>
      </c>
      <c r="J33" s="261">
        <f>D33-H33-I33</f>
        <v>9386922</v>
      </c>
      <c r="K33" s="161">
        <v>1261085</v>
      </c>
      <c r="L33" s="161">
        <v>62</v>
      </c>
    </row>
    <row r="34" spans="1:12" s="198" customFormat="1" ht="9.75" customHeight="1">
      <c r="A34" s="7">
        <v>63</v>
      </c>
      <c r="B34" s="14" t="s">
        <v>4</v>
      </c>
      <c r="C34" s="14"/>
      <c r="D34" s="16">
        <f aca="true" t="shared" si="1" ref="D34:K34">SUM(D27:D33)</f>
        <v>114349265</v>
      </c>
      <c r="E34" s="17">
        <f t="shared" si="1"/>
        <v>102860092</v>
      </c>
      <c r="F34" s="17">
        <f t="shared" si="1"/>
        <v>4105057</v>
      </c>
      <c r="G34" s="22">
        <f t="shared" si="1"/>
        <v>7384116</v>
      </c>
      <c r="H34" s="22">
        <f t="shared" si="1"/>
        <v>6439527</v>
      </c>
      <c r="I34" s="22">
        <f t="shared" si="1"/>
        <v>136406</v>
      </c>
      <c r="J34" s="266">
        <f>D34-H34-I34</f>
        <v>107773332</v>
      </c>
      <c r="K34" s="22">
        <f t="shared" si="1"/>
        <v>11352767</v>
      </c>
      <c r="L34" s="199">
        <v>63</v>
      </c>
    </row>
    <row r="35" spans="1:12" s="198" customFormat="1" ht="9.75" customHeight="1">
      <c r="A35" s="7">
        <v>64</v>
      </c>
      <c r="B35" s="20" t="s">
        <v>92</v>
      </c>
      <c r="C35" s="20"/>
      <c r="D35" s="16">
        <f aca="true" t="shared" si="2" ref="D35:K35">D24+D34</f>
        <v>251872640</v>
      </c>
      <c r="E35" s="17">
        <f t="shared" si="2"/>
        <v>153431415</v>
      </c>
      <c r="F35" s="17">
        <f t="shared" si="2"/>
        <v>86725571</v>
      </c>
      <c r="G35" s="22">
        <f t="shared" si="2"/>
        <v>11715654</v>
      </c>
      <c r="H35" s="22">
        <f t="shared" si="2"/>
        <v>8795829</v>
      </c>
      <c r="I35" s="22">
        <f t="shared" si="2"/>
        <v>8910710</v>
      </c>
      <c r="J35" s="266">
        <f>D35-H35-I35</f>
        <v>234166101</v>
      </c>
      <c r="K35" s="22">
        <f t="shared" si="2"/>
        <v>89530515</v>
      </c>
      <c r="L35" s="199">
        <v>64</v>
      </c>
    </row>
    <row r="36" spans="1:12" ht="9.75" customHeight="1">
      <c r="A36" s="7"/>
      <c r="B36" s="20"/>
      <c r="C36" s="20"/>
      <c r="D36" s="17"/>
      <c r="E36" s="17"/>
      <c r="F36" s="17"/>
      <c r="G36" s="464"/>
      <c r="H36" s="464"/>
      <c r="I36" s="464"/>
      <c r="J36" s="464"/>
      <c r="K36" s="464"/>
      <c r="L36" s="240"/>
    </row>
    <row r="37" spans="1:12" ht="9.75" customHeight="1">
      <c r="A37" s="443" t="s">
        <v>380</v>
      </c>
      <c r="B37" s="443"/>
      <c r="C37" s="443"/>
      <c r="D37" s="443"/>
      <c r="E37" s="443"/>
      <c r="F37" s="443"/>
      <c r="G37" s="443" t="s">
        <v>380</v>
      </c>
      <c r="H37" s="443"/>
      <c r="I37" s="443"/>
      <c r="J37" s="443"/>
      <c r="K37" s="443"/>
      <c r="L37" s="443"/>
    </row>
    <row r="38" spans="1:12" s="198" customFormat="1" ht="9.75" customHeight="1">
      <c r="A38" s="7" t="s">
        <v>7</v>
      </c>
      <c r="B38" s="106" t="s">
        <v>204</v>
      </c>
      <c r="C38" s="106"/>
      <c r="D38" s="12"/>
      <c r="E38" s="12"/>
      <c r="F38" s="12"/>
      <c r="G38" s="199"/>
      <c r="H38" s="199"/>
      <c r="I38" s="199"/>
      <c r="J38" s="272"/>
      <c r="K38" s="199"/>
      <c r="L38" s="199" t="s">
        <v>7</v>
      </c>
    </row>
    <row r="39" spans="1:12" s="198" customFormat="1" ht="9.75" customHeight="1">
      <c r="A39" s="7">
        <v>65</v>
      </c>
      <c r="B39" s="3" t="s">
        <v>103</v>
      </c>
      <c r="C39" s="3"/>
      <c r="D39" s="160">
        <v>25951699</v>
      </c>
      <c r="E39" s="202">
        <v>12891776</v>
      </c>
      <c r="F39" s="202">
        <v>12331222</v>
      </c>
      <c r="G39" s="161">
        <v>728701</v>
      </c>
      <c r="H39" s="161">
        <v>773188</v>
      </c>
      <c r="I39" s="161">
        <v>30421</v>
      </c>
      <c r="J39" s="261">
        <f>D39-H39-I39</f>
        <v>25148090</v>
      </c>
      <c r="K39" s="161">
        <v>13029502</v>
      </c>
      <c r="L39" s="161">
        <v>65</v>
      </c>
    </row>
    <row r="40" spans="1:12" s="198" customFormat="1" ht="9.75" customHeight="1">
      <c r="A40" s="7">
        <v>66</v>
      </c>
      <c r="B40" s="3" t="s">
        <v>104</v>
      </c>
      <c r="C40" s="3"/>
      <c r="D40" s="160">
        <v>27288207</v>
      </c>
      <c r="E40" s="202">
        <v>13133991</v>
      </c>
      <c r="F40" s="202">
        <v>14154216</v>
      </c>
      <c r="G40" s="161" t="s">
        <v>309</v>
      </c>
      <c r="H40" s="161">
        <v>1388130</v>
      </c>
      <c r="I40" s="161">
        <v>335540</v>
      </c>
      <c r="J40" s="261">
        <f>D40-H40-I40</f>
        <v>25564537</v>
      </c>
      <c r="K40" s="161">
        <v>13818676</v>
      </c>
      <c r="L40" s="161">
        <v>66</v>
      </c>
    </row>
    <row r="41" spans="1:12" s="198" customFormat="1" ht="9.75" customHeight="1">
      <c r="A41" s="7">
        <v>67</v>
      </c>
      <c r="B41" s="3" t="s">
        <v>105</v>
      </c>
      <c r="C41" s="3"/>
      <c r="D41" s="160">
        <v>16215448</v>
      </c>
      <c r="E41" s="202">
        <v>7867180</v>
      </c>
      <c r="F41" s="202">
        <v>8348268</v>
      </c>
      <c r="G41" s="205" t="s">
        <v>309</v>
      </c>
      <c r="H41" s="161">
        <v>927220</v>
      </c>
      <c r="I41" s="161">
        <v>177097</v>
      </c>
      <c r="J41" s="261">
        <f>D41-H41-I41</f>
        <v>15111131</v>
      </c>
      <c r="K41" s="161">
        <v>8171171</v>
      </c>
      <c r="L41" s="205">
        <v>67</v>
      </c>
    </row>
    <row r="42" spans="1:12" s="198" customFormat="1" ht="9.75" customHeight="1">
      <c r="A42" s="7">
        <v>68</v>
      </c>
      <c r="B42" s="3" t="s">
        <v>106</v>
      </c>
      <c r="C42" s="3"/>
      <c r="D42" s="160">
        <v>19514882</v>
      </c>
      <c r="E42" s="202">
        <v>11903673</v>
      </c>
      <c r="F42" s="202">
        <v>6450834</v>
      </c>
      <c r="G42" s="161">
        <v>1160375</v>
      </c>
      <c r="H42" s="161">
        <v>588974</v>
      </c>
      <c r="I42" s="205">
        <v>161841</v>
      </c>
      <c r="J42" s="261">
        <f>D42-H42-I42</f>
        <v>18764067</v>
      </c>
      <c r="K42" s="161">
        <v>7449368</v>
      </c>
      <c r="L42" s="161">
        <v>68</v>
      </c>
    </row>
    <row r="43" spans="1:12" s="198" customFormat="1" ht="9.75" customHeight="1">
      <c r="A43" s="7">
        <v>69</v>
      </c>
      <c r="B43" s="14" t="s">
        <v>4</v>
      </c>
      <c r="C43" s="14"/>
      <c r="D43" s="16">
        <f aca="true" t="shared" si="3" ref="D43:I43">SUM(D39:D42)</f>
        <v>88970236</v>
      </c>
      <c r="E43" s="17">
        <f t="shared" si="3"/>
        <v>45796620</v>
      </c>
      <c r="F43" s="17">
        <f t="shared" si="3"/>
        <v>41284540</v>
      </c>
      <c r="G43" s="22">
        <f t="shared" si="3"/>
        <v>1889076</v>
      </c>
      <c r="H43" s="22">
        <f t="shared" si="3"/>
        <v>3677512</v>
      </c>
      <c r="I43" s="22">
        <f t="shared" si="3"/>
        <v>704899</v>
      </c>
      <c r="J43" s="264">
        <f>D43-H43-I43</f>
        <v>84587825</v>
      </c>
      <c r="K43" s="22">
        <f>SUM(K39:K42)</f>
        <v>42468717</v>
      </c>
      <c r="L43" s="199">
        <v>69</v>
      </c>
    </row>
    <row r="44" spans="1:12" s="198" customFormat="1" ht="9.75" customHeight="1">
      <c r="A44" s="7"/>
      <c r="B44" s="3"/>
      <c r="C44" s="3"/>
      <c r="D44" s="11"/>
      <c r="E44" s="12"/>
      <c r="F44" s="12"/>
      <c r="G44" s="199"/>
      <c r="H44" s="199"/>
      <c r="I44" s="199"/>
      <c r="J44" s="272"/>
      <c r="K44" s="199"/>
      <c r="L44" s="199"/>
    </row>
    <row r="45" spans="1:12" s="198" customFormat="1" ht="9.75" customHeight="1">
      <c r="A45" s="7" t="s">
        <v>7</v>
      </c>
      <c r="B45" s="106" t="s">
        <v>203</v>
      </c>
      <c r="C45" s="106"/>
      <c r="D45" s="11"/>
      <c r="E45" s="12"/>
      <c r="F45" s="12"/>
      <c r="G45" s="199"/>
      <c r="H45" s="199"/>
      <c r="I45" s="199"/>
      <c r="J45" s="272"/>
      <c r="K45" s="199"/>
      <c r="L45" s="199" t="s">
        <v>7</v>
      </c>
    </row>
    <row r="46" spans="1:12" s="198" customFormat="1" ht="9.75" customHeight="1">
      <c r="A46" s="7">
        <v>70</v>
      </c>
      <c r="B46" s="3" t="s">
        <v>103</v>
      </c>
      <c r="C46" s="3"/>
      <c r="D46" s="160">
        <v>13366636</v>
      </c>
      <c r="E46" s="202">
        <v>13174970</v>
      </c>
      <c r="F46" s="202">
        <v>191666</v>
      </c>
      <c r="G46" s="205" t="s">
        <v>309</v>
      </c>
      <c r="H46" s="161">
        <v>756142</v>
      </c>
      <c r="I46" s="205" t="s">
        <v>309</v>
      </c>
      <c r="J46" s="261">
        <f>D46-H46</f>
        <v>12610494</v>
      </c>
      <c r="K46" s="161">
        <v>191666</v>
      </c>
      <c r="L46" s="205">
        <v>70</v>
      </c>
    </row>
    <row r="47" spans="1:12" s="198" customFormat="1" ht="9.75" customHeight="1">
      <c r="A47" s="7">
        <v>71</v>
      </c>
      <c r="B47" s="3" t="s">
        <v>104</v>
      </c>
      <c r="C47" s="3"/>
      <c r="D47" s="160">
        <v>9540961</v>
      </c>
      <c r="E47" s="202">
        <v>8954545</v>
      </c>
      <c r="F47" s="202">
        <v>586416</v>
      </c>
      <c r="G47" s="205" t="s">
        <v>309</v>
      </c>
      <c r="H47" s="161">
        <v>1298469</v>
      </c>
      <c r="I47" s="205" t="s">
        <v>309</v>
      </c>
      <c r="J47" s="261">
        <f>D47-H47</f>
        <v>8242492</v>
      </c>
      <c r="K47" s="161">
        <v>586416</v>
      </c>
      <c r="L47" s="205">
        <v>71</v>
      </c>
    </row>
    <row r="48" spans="1:12" s="198" customFormat="1" ht="9.75" customHeight="1">
      <c r="A48" s="7">
        <v>72</v>
      </c>
      <c r="B48" s="3" t="s">
        <v>105</v>
      </c>
      <c r="C48" s="3"/>
      <c r="D48" s="160">
        <v>9480357</v>
      </c>
      <c r="E48" s="202">
        <v>8296892</v>
      </c>
      <c r="F48" s="202">
        <v>954278</v>
      </c>
      <c r="G48" s="161">
        <v>229187</v>
      </c>
      <c r="H48" s="161">
        <v>374705</v>
      </c>
      <c r="I48" s="205" t="s">
        <v>309</v>
      </c>
      <c r="J48" s="261">
        <f>D48-H48</f>
        <v>9105652</v>
      </c>
      <c r="K48" s="161">
        <v>1183465</v>
      </c>
      <c r="L48" s="161">
        <v>72</v>
      </c>
    </row>
    <row r="49" spans="1:12" s="198" customFormat="1" ht="9.75" customHeight="1">
      <c r="A49" s="7">
        <v>73</v>
      </c>
      <c r="B49" s="3" t="s">
        <v>107</v>
      </c>
      <c r="C49" s="3"/>
      <c r="D49" s="160">
        <v>14455892</v>
      </c>
      <c r="E49" s="202">
        <v>13595286</v>
      </c>
      <c r="F49" s="202">
        <v>860606</v>
      </c>
      <c r="G49" s="205" t="s">
        <v>309</v>
      </c>
      <c r="H49" s="161">
        <v>949366</v>
      </c>
      <c r="I49" s="205" t="s">
        <v>309</v>
      </c>
      <c r="J49" s="261">
        <f>D49-H49</f>
        <v>13506526</v>
      </c>
      <c r="K49" s="161">
        <v>860606</v>
      </c>
      <c r="L49" s="205">
        <v>73</v>
      </c>
    </row>
    <row r="50" spans="1:12" s="198" customFormat="1" ht="9.75" customHeight="1">
      <c r="A50" s="7">
        <v>74</v>
      </c>
      <c r="B50" s="3" t="s">
        <v>108</v>
      </c>
      <c r="C50" s="3"/>
      <c r="D50" s="160">
        <v>10725470</v>
      </c>
      <c r="E50" s="202">
        <v>8833836</v>
      </c>
      <c r="F50" s="202">
        <v>1002268</v>
      </c>
      <c r="G50" s="161">
        <v>889366</v>
      </c>
      <c r="H50" s="161">
        <v>582950</v>
      </c>
      <c r="I50" s="205" t="s">
        <v>309</v>
      </c>
      <c r="J50" s="261">
        <f>D50-H50</f>
        <v>10142520</v>
      </c>
      <c r="K50" s="161">
        <v>1891634</v>
      </c>
      <c r="L50" s="161">
        <v>74</v>
      </c>
    </row>
    <row r="51" spans="1:12" s="198" customFormat="1" ht="9.75" customHeight="1">
      <c r="A51" s="7">
        <v>75</v>
      </c>
      <c r="B51" s="3" t="s">
        <v>109</v>
      </c>
      <c r="C51" s="3"/>
      <c r="D51" s="160">
        <v>4862043</v>
      </c>
      <c r="E51" s="202">
        <v>3559370</v>
      </c>
      <c r="F51" s="202">
        <v>587880</v>
      </c>
      <c r="G51" s="161">
        <v>714793</v>
      </c>
      <c r="H51" s="161">
        <v>182603</v>
      </c>
      <c r="I51" s="205">
        <v>5490</v>
      </c>
      <c r="J51" s="261">
        <f>D51-H51-I51</f>
        <v>4673950</v>
      </c>
      <c r="K51" s="161">
        <v>1297183</v>
      </c>
      <c r="L51" s="161">
        <v>75</v>
      </c>
    </row>
    <row r="52" spans="1:12" s="198" customFormat="1" ht="9.75" customHeight="1">
      <c r="A52" s="7">
        <v>76</v>
      </c>
      <c r="B52" s="3" t="s">
        <v>110</v>
      </c>
      <c r="C52" s="3"/>
      <c r="D52" s="160">
        <v>11167437</v>
      </c>
      <c r="E52" s="202">
        <v>8927923</v>
      </c>
      <c r="F52" s="202">
        <v>1094687</v>
      </c>
      <c r="G52" s="161">
        <v>1144827</v>
      </c>
      <c r="H52" s="161">
        <v>290970</v>
      </c>
      <c r="I52" s="161">
        <v>199431</v>
      </c>
      <c r="J52" s="261">
        <f>D52-H52-I52</f>
        <v>10677036</v>
      </c>
      <c r="K52" s="161">
        <v>2040083</v>
      </c>
      <c r="L52" s="161">
        <v>76</v>
      </c>
    </row>
    <row r="53" spans="1:12" s="198" customFormat="1" ht="9.75" customHeight="1">
      <c r="A53" s="7">
        <v>77</v>
      </c>
      <c r="B53" s="3" t="s">
        <v>111</v>
      </c>
      <c r="C53" s="3"/>
      <c r="D53" s="160">
        <v>7272898</v>
      </c>
      <c r="E53" s="202">
        <v>5459414</v>
      </c>
      <c r="F53" s="202">
        <v>1275736</v>
      </c>
      <c r="G53" s="161">
        <v>537748</v>
      </c>
      <c r="H53" s="161">
        <v>240208</v>
      </c>
      <c r="I53" s="205">
        <v>1830</v>
      </c>
      <c r="J53" s="261">
        <f>D53-H53-I53</f>
        <v>7030860</v>
      </c>
      <c r="K53" s="161">
        <v>1811654</v>
      </c>
      <c r="L53" s="161">
        <v>77</v>
      </c>
    </row>
    <row r="54" spans="1:12" s="198" customFormat="1" ht="9.75" customHeight="1">
      <c r="A54" s="7">
        <v>78</v>
      </c>
      <c r="B54" s="3" t="s">
        <v>112</v>
      </c>
      <c r="C54" s="3"/>
      <c r="D54" s="160">
        <v>11004481</v>
      </c>
      <c r="E54" s="202">
        <v>9516504</v>
      </c>
      <c r="F54" s="202">
        <v>673465</v>
      </c>
      <c r="G54" s="161">
        <v>814512</v>
      </c>
      <c r="H54" s="161">
        <v>440259</v>
      </c>
      <c r="I54" s="205" t="s">
        <v>309</v>
      </c>
      <c r="J54" s="261">
        <f>D54-H54</f>
        <v>10564222</v>
      </c>
      <c r="K54" s="161">
        <v>1487977</v>
      </c>
      <c r="L54" s="161">
        <v>78</v>
      </c>
    </row>
    <row r="55" spans="1:12" s="198" customFormat="1" ht="9.75" customHeight="1">
      <c r="A55" s="7">
        <v>79</v>
      </c>
      <c r="B55" s="14" t="s">
        <v>4</v>
      </c>
      <c r="C55" s="14"/>
      <c r="D55" s="16">
        <f aca="true" t="shared" si="4" ref="D55:K55">SUM(D46:D54)</f>
        <v>91876175</v>
      </c>
      <c r="E55" s="17">
        <f t="shared" si="4"/>
        <v>80318740</v>
      </c>
      <c r="F55" s="17">
        <f t="shared" si="4"/>
        <v>7227002</v>
      </c>
      <c r="G55" s="22">
        <f t="shared" si="4"/>
        <v>4330433</v>
      </c>
      <c r="H55" s="22">
        <f t="shared" si="4"/>
        <v>5115672</v>
      </c>
      <c r="I55" s="22">
        <f t="shared" si="4"/>
        <v>206751</v>
      </c>
      <c r="J55" s="264">
        <f>D55-H55-I55</f>
        <v>86553752</v>
      </c>
      <c r="K55" s="22">
        <f t="shared" si="4"/>
        <v>11350684</v>
      </c>
      <c r="L55" s="199">
        <v>79</v>
      </c>
    </row>
    <row r="56" spans="1:12" s="198" customFormat="1" ht="9.75" customHeight="1">
      <c r="A56" s="7">
        <v>80</v>
      </c>
      <c r="B56" s="20" t="s">
        <v>102</v>
      </c>
      <c r="C56" s="20"/>
      <c r="D56" s="16">
        <f aca="true" t="shared" si="5" ref="D56:K56">D43+D55</f>
        <v>180846411</v>
      </c>
      <c r="E56" s="17">
        <f t="shared" si="5"/>
        <v>126115360</v>
      </c>
      <c r="F56" s="17">
        <f t="shared" si="5"/>
        <v>48511542</v>
      </c>
      <c r="G56" s="22">
        <f t="shared" si="5"/>
        <v>6219509</v>
      </c>
      <c r="H56" s="22">
        <f t="shared" si="5"/>
        <v>8793184</v>
      </c>
      <c r="I56" s="22">
        <f t="shared" si="5"/>
        <v>911650</v>
      </c>
      <c r="J56" s="264">
        <f>D56-H56-I56</f>
        <v>171141577</v>
      </c>
      <c r="K56" s="22">
        <f t="shared" si="5"/>
        <v>53819401</v>
      </c>
      <c r="L56" s="199">
        <v>80</v>
      </c>
    </row>
    <row r="57" spans="1:12" ht="9.75" customHeight="1">
      <c r="A57" s="7"/>
      <c r="B57" s="20"/>
      <c r="C57" s="20"/>
      <c r="D57" s="17"/>
      <c r="E57" s="17"/>
      <c r="F57" s="17"/>
      <c r="G57" s="464"/>
      <c r="H57" s="464"/>
      <c r="I57" s="464"/>
      <c r="J57" s="273"/>
      <c r="K57" s="22"/>
      <c r="L57" s="240"/>
    </row>
    <row r="58" spans="1:12" ht="9.75" customHeight="1">
      <c r="A58" s="443" t="s">
        <v>381</v>
      </c>
      <c r="B58" s="443"/>
      <c r="C58" s="443"/>
      <c r="D58" s="443"/>
      <c r="E58" s="443"/>
      <c r="F58" s="443"/>
      <c r="G58" s="443" t="s">
        <v>381</v>
      </c>
      <c r="H58" s="443"/>
      <c r="I58" s="443"/>
      <c r="J58" s="443"/>
      <c r="K58" s="443"/>
      <c r="L58" s="443"/>
    </row>
    <row r="59" spans="1:12" s="198" customFormat="1" ht="9.75" customHeight="1">
      <c r="A59" s="7" t="s">
        <v>7</v>
      </c>
      <c r="B59" s="106" t="s">
        <v>8</v>
      </c>
      <c r="C59" s="106"/>
      <c r="D59" s="16"/>
      <c r="E59" s="17"/>
      <c r="F59" s="17"/>
      <c r="G59" s="22"/>
      <c r="H59" s="22"/>
      <c r="I59" s="22"/>
      <c r="J59" s="274"/>
      <c r="K59" s="207"/>
      <c r="L59" s="199"/>
    </row>
    <row r="60" spans="1:12" s="198" customFormat="1" ht="9.75" customHeight="1">
      <c r="A60" s="7">
        <v>81</v>
      </c>
      <c r="B60" s="3" t="s">
        <v>114</v>
      </c>
      <c r="C60" s="3"/>
      <c r="D60" s="160">
        <v>19856464</v>
      </c>
      <c r="E60" s="202">
        <v>9908832</v>
      </c>
      <c r="F60" s="202">
        <v>9809214</v>
      </c>
      <c r="G60" s="161">
        <v>138418</v>
      </c>
      <c r="H60" s="161">
        <v>352797</v>
      </c>
      <c r="I60" s="161">
        <v>143527</v>
      </c>
      <c r="J60" s="261">
        <f aca="true" t="shared" si="6" ref="J60:J65">D60-H60-I60</f>
        <v>19360140</v>
      </c>
      <c r="K60" s="161">
        <v>9804105</v>
      </c>
      <c r="L60" s="161">
        <v>81</v>
      </c>
    </row>
    <row r="61" spans="1:12" s="201" customFormat="1" ht="9.75" customHeight="1">
      <c r="A61" s="7">
        <v>82</v>
      </c>
      <c r="B61" s="3" t="s">
        <v>115</v>
      </c>
      <c r="C61" s="3"/>
      <c r="D61" s="160">
        <v>64147839</v>
      </c>
      <c r="E61" s="202">
        <v>29851209</v>
      </c>
      <c r="F61" s="202">
        <v>34296630</v>
      </c>
      <c r="G61" s="205" t="s">
        <v>309</v>
      </c>
      <c r="H61" s="161">
        <v>2864704</v>
      </c>
      <c r="I61" s="161">
        <v>1561519</v>
      </c>
      <c r="J61" s="261">
        <f t="shared" si="6"/>
        <v>59721616</v>
      </c>
      <c r="K61" s="161">
        <v>32735111</v>
      </c>
      <c r="L61" s="205">
        <v>82</v>
      </c>
    </row>
    <row r="62" spans="1:12" s="198" customFormat="1" ht="9.75" customHeight="1">
      <c r="A62" s="7">
        <v>83</v>
      </c>
      <c r="B62" s="3" t="s">
        <v>116</v>
      </c>
      <c r="C62" s="3"/>
      <c r="D62" s="160">
        <v>80555381</v>
      </c>
      <c r="E62" s="202">
        <v>23991210</v>
      </c>
      <c r="F62" s="202">
        <v>53308502</v>
      </c>
      <c r="G62" s="161">
        <v>3255669</v>
      </c>
      <c r="H62" s="161">
        <v>3132318</v>
      </c>
      <c r="I62" s="161">
        <v>2438825</v>
      </c>
      <c r="J62" s="261">
        <f t="shared" si="6"/>
        <v>74984238</v>
      </c>
      <c r="K62" s="161">
        <v>54125346</v>
      </c>
      <c r="L62" s="161">
        <v>83</v>
      </c>
    </row>
    <row r="63" spans="1:12" s="198" customFormat="1" ht="9.75" customHeight="1">
      <c r="A63" s="7">
        <v>84</v>
      </c>
      <c r="B63" s="3" t="s">
        <v>117</v>
      </c>
      <c r="C63" s="3"/>
      <c r="D63" s="162">
        <v>369611314</v>
      </c>
      <c r="E63" s="202">
        <v>102052755</v>
      </c>
      <c r="F63" s="203">
        <v>267558559</v>
      </c>
      <c r="G63" s="205" t="s">
        <v>309</v>
      </c>
      <c r="H63" s="161">
        <v>2891507</v>
      </c>
      <c r="I63" s="161">
        <v>25593890</v>
      </c>
      <c r="J63" s="261">
        <f t="shared" si="6"/>
        <v>341125917</v>
      </c>
      <c r="K63" s="163">
        <v>241964669</v>
      </c>
      <c r="L63" s="205">
        <v>84</v>
      </c>
    </row>
    <row r="64" spans="1:12" s="198" customFormat="1" ht="9.75" customHeight="1">
      <c r="A64" s="7">
        <v>85</v>
      </c>
      <c r="B64" s="3" t="s">
        <v>118</v>
      </c>
      <c r="C64" s="3"/>
      <c r="D64" s="160">
        <v>17351444</v>
      </c>
      <c r="E64" s="202">
        <v>8422644</v>
      </c>
      <c r="F64" s="202">
        <v>8928800</v>
      </c>
      <c r="G64" s="205" t="s">
        <v>309</v>
      </c>
      <c r="H64" s="161">
        <v>372119</v>
      </c>
      <c r="I64" s="205">
        <v>247232</v>
      </c>
      <c r="J64" s="261">
        <f t="shared" si="6"/>
        <v>16732093</v>
      </c>
      <c r="K64" s="161">
        <v>8681568</v>
      </c>
      <c r="L64" s="205">
        <v>85</v>
      </c>
    </row>
    <row r="65" spans="1:12" s="198" customFormat="1" ht="9.75" customHeight="1">
      <c r="A65" s="7">
        <v>86</v>
      </c>
      <c r="B65" s="14" t="s">
        <v>4</v>
      </c>
      <c r="C65" s="14"/>
      <c r="D65" s="16">
        <f aca="true" t="shared" si="7" ref="D65:K65">SUM(D60:D64)</f>
        <v>551522442</v>
      </c>
      <c r="E65" s="17">
        <f t="shared" si="7"/>
        <v>174226650</v>
      </c>
      <c r="F65" s="17">
        <f t="shared" si="7"/>
        <v>373901705</v>
      </c>
      <c r="G65" s="22">
        <f t="shared" si="7"/>
        <v>3394087</v>
      </c>
      <c r="H65" s="22">
        <f t="shared" si="7"/>
        <v>9613445</v>
      </c>
      <c r="I65" s="22">
        <f t="shared" si="7"/>
        <v>29984993</v>
      </c>
      <c r="J65" s="266">
        <f t="shared" si="6"/>
        <v>511924004</v>
      </c>
      <c r="K65" s="22">
        <f t="shared" si="7"/>
        <v>347310799</v>
      </c>
      <c r="L65" s="199">
        <v>86</v>
      </c>
    </row>
    <row r="66" spans="1:12" s="198" customFormat="1" ht="9.75" customHeight="1">
      <c r="A66" s="7"/>
      <c r="B66" s="14"/>
      <c r="C66" s="14"/>
      <c r="D66" s="11"/>
      <c r="E66" s="17"/>
      <c r="F66" s="17"/>
      <c r="G66" s="199"/>
      <c r="H66" s="199"/>
      <c r="I66" s="199"/>
      <c r="J66" s="274"/>
      <c r="K66" s="199"/>
      <c r="L66" s="199"/>
    </row>
    <row r="67" spans="1:12" s="198" customFormat="1" ht="9.75" customHeight="1">
      <c r="A67" s="7" t="s">
        <v>7</v>
      </c>
      <c r="B67" s="106" t="s">
        <v>23</v>
      </c>
      <c r="C67" s="106"/>
      <c r="D67" s="16"/>
      <c r="E67" s="24"/>
      <c r="F67" s="24"/>
      <c r="G67" s="199"/>
      <c r="H67" s="199"/>
      <c r="I67" s="199"/>
      <c r="J67" s="274"/>
      <c r="K67" s="199"/>
      <c r="L67" s="199" t="s">
        <v>7</v>
      </c>
    </row>
    <row r="68" spans="1:12" s="198" customFormat="1" ht="9.75" customHeight="1">
      <c r="A68" s="7">
        <v>87</v>
      </c>
      <c r="B68" s="3" t="s">
        <v>114</v>
      </c>
      <c r="C68" s="3"/>
      <c r="D68" s="160">
        <v>15403784</v>
      </c>
      <c r="E68" s="202">
        <v>12963776</v>
      </c>
      <c r="F68" s="202">
        <v>757735</v>
      </c>
      <c r="G68" s="161">
        <v>1682273</v>
      </c>
      <c r="H68" s="161">
        <v>875592</v>
      </c>
      <c r="I68" s="205">
        <v>16968</v>
      </c>
      <c r="J68" s="261">
        <f>D68-H68-I68</f>
        <v>14511224</v>
      </c>
      <c r="K68" s="161">
        <v>2423040</v>
      </c>
      <c r="L68" s="161">
        <v>87</v>
      </c>
    </row>
    <row r="69" spans="1:12" s="198" customFormat="1" ht="9.75" customHeight="1">
      <c r="A69" s="7">
        <v>88</v>
      </c>
      <c r="B69" s="3" t="s">
        <v>119</v>
      </c>
      <c r="C69" s="3"/>
      <c r="D69" s="160">
        <v>20202325</v>
      </c>
      <c r="E69" s="202">
        <v>17503531</v>
      </c>
      <c r="F69" s="202">
        <v>564299</v>
      </c>
      <c r="G69" s="161">
        <v>2134495</v>
      </c>
      <c r="H69" s="161">
        <v>944673</v>
      </c>
      <c r="I69" s="205" t="s">
        <v>309</v>
      </c>
      <c r="J69" s="261">
        <f aca="true" t="shared" si="8" ref="J69:J74">D69-H69</f>
        <v>19257652</v>
      </c>
      <c r="K69" s="161">
        <v>2698794</v>
      </c>
      <c r="L69" s="161">
        <v>88</v>
      </c>
    </row>
    <row r="70" spans="1:12" s="198" customFormat="1" ht="9.75" customHeight="1">
      <c r="A70" s="7">
        <v>89</v>
      </c>
      <c r="B70" s="3" t="s">
        <v>116</v>
      </c>
      <c r="C70" s="3"/>
      <c r="D70" s="160">
        <v>12686006</v>
      </c>
      <c r="E70" s="202">
        <v>12362364</v>
      </c>
      <c r="F70" s="202">
        <v>323642</v>
      </c>
      <c r="G70" s="205" t="s">
        <v>309</v>
      </c>
      <c r="H70" s="161">
        <v>878598</v>
      </c>
      <c r="I70" s="205" t="s">
        <v>309</v>
      </c>
      <c r="J70" s="261">
        <f t="shared" si="8"/>
        <v>11807408</v>
      </c>
      <c r="K70" s="161">
        <v>323642</v>
      </c>
      <c r="L70" s="205">
        <v>89</v>
      </c>
    </row>
    <row r="71" spans="1:12" s="198" customFormat="1" ht="9.75" customHeight="1">
      <c r="A71" s="7">
        <v>90</v>
      </c>
      <c r="B71" s="3" t="s">
        <v>120</v>
      </c>
      <c r="C71" s="3"/>
      <c r="D71" s="160">
        <v>17306140</v>
      </c>
      <c r="E71" s="202">
        <v>15920482</v>
      </c>
      <c r="F71" s="202">
        <v>659270</v>
      </c>
      <c r="G71" s="161">
        <v>726388</v>
      </c>
      <c r="H71" s="161">
        <v>529869</v>
      </c>
      <c r="I71" s="205" t="s">
        <v>309</v>
      </c>
      <c r="J71" s="261">
        <f t="shared" si="8"/>
        <v>16776271</v>
      </c>
      <c r="K71" s="161">
        <v>1385658</v>
      </c>
      <c r="L71" s="161">
        <v>90</v>
      </c>
    </row>
    <row r="72" spans="1:12" s="198" customFormat="1" ht="9.75" customHeight="1">
      <c r="A72" s="7">
        <v>91</v>
      </c>
      <c r="B72" s="3" t="s">
        <v>121</v>
      </c>
      <c r="C72" s="3"/>
      <c r="D72" s="160">
        <v>10510751</v>
      </c>
      <c r="E72" s="202">
        <v>8669694</v>
      </c>
      <c r="F72" s="202">
        <v>663448</v>
      </c>
      <c r="G72" s="161">
        <v>1177609</v>
      </c>
      <c r="H72" s="161">
        <v>2717555</v>
      </c>
      <c r="I72" s="205" t="s">
        <v>309</v>
      </c>
      <c r="J72" s="261">
        <f t="shared" si="8"/>
        <v>7793196</v>
      </c>
      <c r="K72" s="161">
        <v>1841057</v>
      </c>
      <c r="L72" s="161">
        <v>91</v>
      </c>
    </row>
    <row r="73" spans="1:12" s="198" customFormat="1" ht="9.75" customHeight="1">
      <c r="A73" s="7">
        <v>92</v>
      </c>
      <c r="B73" s="3" t="s">
        <v>122</v>
      </c>
      <c r="C73" s="3"/>
      <c r="D73" s="160">
        <v>12516666</v>
      </c>
      <c r="E73" s="202">
        <v>10935926</v>
      </c>
      <c r="F73" s="202">
        <v>831300</v>
      </c>
      <c r="G73" s="161">
        <v>749440</v>
      </c>
      <c r="H73" s="161">
        <v>492652</v>
      </c>
      <c r="I73" s="205" t="s">
        <v>309</v>
      </c>
      <c r="J73" s="261">
        <f t="shared" si="8"/>
        <v>12024014</v>
      </c>
      <c r="K73" s="161">
        <v>1580740</v>
      </c>
      <c r="L73" s="161">
        <v>92</v>
      </c>
    </row>
    <row r="74" spans="1:12" s="198" customFormat="1" ht="9.75" customHeight="1">
      <c r="A74" s="7">
        <v>93</v>
      </c>
      <c r="B74" s="3" t="s">
        <v>123</v>
      </c>
      <c r="C74" s="3"/>
      <c r="D74" s="160">
        <v>11363720</v>
      </c>
      <c r="E74" s="202">
        <v>9848808</v>
      </c>
      <c r="F74" s="202">
        <v>371210</v>
      </c>
      <c r="G74" s="161">
        <v>1143702</v>
      </c>
      <c r="H74" s="161">
        <v>424118</v>
      </c>
      <c r="I74" s="205" t="s">
        <v>309</v>
      </c>
      <c r="J74" s="261">
        <f t="shared" si="8"/>
        <v>10939602</v>
      </c>
      <c r="K74" s="161">
        <v>1514912</v>
      </c>
      <c r="L74" s="161">
        <v>93</v>
      </c>
    </row>
    <row r="75" spans="1:12" s="198" customFormat="1" ht="9.75" customHeight="1">
      <c r="A75" s="7">
        <v>94</v>
      </c>
      <c r="B75" s="14" t="s">
        <v>4</v>
      </c>
      <c r="C75" s="14"/>
      <c r="D75" s="16">
        <f aca="true" t="shared" si="9" ref="D75:K75">SUM(D68:D74)</f>
        <v>99989392</v>
      </c>
      <c r="E75" s="17">
        <f t="shared" si="9"/>
        <v>88204581</v>
      </c>
      <c r="F75" s="17">
        <f t="shared" si="9"/>
        <v>4170904</v>
      </c>
      <c r="G75" s="22">
        <f t="shared" si="9"/>
        <v>7613907</v>
      </c>
      <c r="H75" s="22">
        <f t="shared" si="9"/>
        <v>6863057</v>
      </c>
      <c r="I75" s="22">
        <f t="shared" si="9"/>
        <v>16968</v>
      </c>
      <c r="J75" s="266">
        <f>D75-H75-I75</f>
        <v>93109367</v>
      </c>
      <c r="K75" s="22">
        <f t="shared" si="9"/>
        <v>11767843</v>
      </c>
      <c r="L75" s="199">
        <v>94</v>
      </c>
    </row>
    <row r="76" spans="1:12" s="198" customFormat="1" ht="9.75" customHeight="1">
      <c r="A76" s="7">
        <v>95</v>
      </c>
      <c r="B76" s="20" t="s">
        <v>113</v>
      </c>
      <c r="C76" s="20"/>
      <c r="D76" s="16">
        <f aca="true" t="shared" si="10" ref="D76:K76">D65+D75</f>
        <v>651511834</v>
      </c>
      <c r="E76" s="17">
        <f t="shared" si="10"/>
        <v>262431231</v>
      </c>
      <c r="F76" s="17">
        <f t="shared" si="10"/>
        <v>378072609</v>
      </c>
      <c r="G76" s="22">
        <f t="shared" si="10"/>
        <v>11007994</v>
      </c>
      <c r="H76" s="22">
        <f t="shared" si="10"/>
        <v>16476502</v>
      </c>
      <c r="I76" s="22">
        <f t="shared" si="10"/>
        <v>30001961</v>
      </c>
      <c r="J76" s="266">
        <f>D76-H76-I76</f>
        <v>605033371</v>
      </c>
      <c r="K76" s="22">
        <f t="shared" si="10"/>
        <v>359078642</v>
      </c>
      <c r="L76" s="199">
        <v>95</v>
      </c>
    </row>
    <row r="77" spans="1:12" ht="9.75" customHeight="1">
      <c r="A77" s="7"/>
      <c r="B77" s="20"/>
      <c r="C77" s="20"/>
      <c r="D77" s="16"/>
      <c r="E77" s="17"/>
      <c r="F77" s="17"/>
      <c r="G77" s="22"/>
      <c r="H77" s="22"/>
      <c r="I77" s="22"/>
      <c r="J77" s="274"/>
      <c r="K77" s="22"/>
      <c r="L77" s="186"/>
    </row>
    <row r="78" spans="1:12" ht="9.75" customHeight="1">
      <c r="A78" s="198" t="s">
        <v>33</v>
      </c>
      <c r="D78" s="16"/>
      <c r="E78" s="17"/>
      <c r="F78" s="17"/>
      <c r="G78" s="193"/>
      <c r="H78" s="193"/>
      <c r="I78" s="193"/>
      <c r="J78" s="275"/>
      <c r="K78" s="193"/>
      <c r="L78" s="228"/>
    </row>
    <row r="79" spans="1:12" s="212" customFormat="1" ht="8.25">
      <c r="A79" s="361" t="s">
        <v>189</v>
      </c>
      <c r="B79" s="361"/>
      <c r="C79" s="361"/>
      <c r="D79" s="361"/>
      <c r="E79" s="361"/>
      <c r="F79" s="361"/>
      <c r="G79" s="361"/>
      <c r="J79" s="276"/>
      <c r="L79" s="217"/>
    </row>
  </sheetData>
  <sheetProtection/>
  <mergeCells count="31">
    <mergeCell ref="H2:I2"/>
    <mergeCell ref="G10:G16"/>
    <mergeCell ref="H8:I13"/>
    <mergeCell ref="E2:F2"/>
    <mergeCell ref="G4:H4"/>
    <mergeCell ref="K10:K16"/>
    <mergeCell ref="L7:L17"/>
    <mergeCell ref="B3:F3"/>
    <mergeCell ref="A1:F1"/>
    <mergeCell ref="G8:G9"/>
    <mergeCell ref="G3:I3"/>
    <mergeCell ref="G1:L1"/>
    <mergeCell ref="E8:F13"/>
    <mergeCell ref="G58:L58"/>
    <mergeCell ref="G19:L19"/>
    <mergeCell ref="A19:F19"/>
    <mergeCell ref="A18:F18"/>
    <mergeCell ref="G18:L18"/>
    <mergeCell ref="K8:K9"/>
    <mergeCell ref="D7:D16"/>
    <mergeCell ref="F14:F16"/>
    <mergeCell ref="G37:L37"/>
    <mergeCell ref="I14:I16"/>
    <mergeCell ref="J8:J16"/>
    <mergeCell ref="B4:F4"/>
    <mergeCell ref="A79:G79"/>
    <mergeCell ref="A37:F37"/>
    <mergeCell ref="G36:K36"/>
    <mergeCell ref="A58:F58"/>
    <mergeCell ref="G57:I57"/>
    <mergeCell ref="B7:C1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workbookViewId="0" topLeftCell="A1">
      <selection activeCell="M1" sqref="M1"/>
    </sheetView>
  </sheetViews>
  <sheetFormatPr defaultColWidth="16.28125" defaultRowHeight="12.75"/>
  <cols>
    <col min="1" max="1" width="6.7109375" style="198" customWidth="1"/>
    <col min="2" max="2" width="24.00390625" style="4" customWidth="1"/>
    <col min="3" max="3" width="0.85546875" style="4" customWidth="1"/>
    <col min="4" max="4" width="23.00390625" style="4" customWidth="1"/>
    <col min="5" max="6" width="21.8515625" style="4" customWidth="1"/>
    <col min="7" max="8" width="16.7109375" style="4" customWidth="1"/>
    <col min="9" max="9" width="16.140625" style="4" customWidth="1"/>
    <col min="10" max="10" width="16.7109375" style="257" customWidth="1"/>
    <col min="11" max="11" width="16.7109375" style="4" customWidth="1"/>
    <col min="12" max="12" width="10.140625" style="198" customWidth="1"/>
    <col min="13" max="16384" width="16.28125" style="4" customWidth="1"/>
  </cols>
  <sheetData>
    <row r="1" spans="1:12" ht="12" customHeight="1">
      <c r="A1" s="404"/>
      <c r="B1" s="404"/>
      <c r="C1" s="404"/>
      <c r="D1" s="404"/>
      <c r="E1" s="404"/>
      <c r="F1" s="404"/>
      <c r="G1" s="404"/>
      <c r="H1" s="404"/>
      <c r="I1" s="404"/>
      <c r="J1" s="404"/>
      <c r="K1" s="404"/>
      <c r="L1" s="404"/>
    </row>
    <row r="2" spans="1:12" ht="12" customHeight="1">
      <c r="A2" s="60"/>
      <c r="B2" s="50"/>
      <c r="C2" s="50"/>
      <c r="D2" s="50"/>
      <c r="E2" s="383" t="s">
        <v>191</v>
      </c>
      <c r="F2" s="383"/>
      <c r="G2" s="384" t="s">
        <v>192</v>
      </c>
      <c r="H2" s="384"/>
      <c r="L2" s="110"/>
    </row>
    <row r="3" spans="1:11" ht="12" customHeight="1">
      <c r="A3" s="227"/>
      <c r="B3" s="383" t="s">
        <v>193</v>
      </c>
      <c r="C3" s="383"/>
      <c r="D3" s="383"/>
      <c r="E3" s="383"/>
      <c r="F3" s="383"/>
      <c r="G3" s="384" t="s">
        <v>194</v>
      </c>
      <c r="H3" s="384"/>
      <c r="I3" s="384"/>
      <c r="J3" s="384"/>
      <c r="K3" s="384"/>
    </row>
    <row r="4" spans="1:11" ht="12" customHeight="1">
      <c r="A4" s="227"/>
      <c r="B4" s="383" t="s">
        <v>401</v>
      </c>
      <c r="C4" s="383"/>
      <c r="D4" s="383"/>
      <c r="E4" s="383"/>
      <c r="F4" s="383"/>
      <c r="G4" s="384" t="s">
        <v>195</v>
      </c>
      <c r="H4" s="384"/>
      <c r="I4" s="85"/>
      <c r="J4" s="277"/>
      <c r="K4" s="63"/>
    </row>
    <row r="5" spans="1:11" ht="12" customHeight="1">
      <c r="A5" s="227"/>
      <c r="B5" s="191"/>
      <c r="C5" s="191"/>
      <c r="D5" s="191"/>
      <c r="E5" s="191"/>
      <c r="F5" s="191" t="s">
        <v>327</v>
      </c>
      <c r="G5" s="192" t="s">
        <v>1</v>
      </c>
      <c r="H5" s="192"/>
      <c r="I5" s="85"/>
      <c r="J5" s="277"/>
      <c r="K5" s="63"/>
    </row>
    <row r="6" spans="1:11" ht="12" customHeight="1">
      <c r="A6" s="237"/>
      <c r="B6" s="86"/>
      <c r="C6" s="86"/>
      <c r="D6" s="86"/>
      <c r="E6" s="86"/>
      <c r="F6" s="87" t="s">
        <v>2</v>
      </c>
      <c r="G6" s="50" t="s">
        <v>3</v>
      </c>
      <c r="H6" s="86"/>
      <c r="I6" s="86"/>
      <c r="J6" s="278"/>
      <c r="K6" s="241"/>
    </row>
    <row r="7" spans="1:12" s="64" customFormat="1" ht="12.75" customHeight="1">
      <c r="A7" s="89" t="s">
        <v>7</v>
      </c>
      <c r="B7" s="409" t="s">
        <v>198</v>
      </c>
      <c r="C7" s="418"/>
      <c r="D7" s="415" t="s">
        <v>278</v>
      </c>
      <c r="E7" s="90" t="s">
        <v>7</v>
      </c>
      <c r="F7" s="91" t="s">
        <v>196</v>
      </c>
      <c r="G7" s="194" t="s">
        <v>330</v>
      </c>
      <c r="H7" s="194"/>
      <c r="I7" s="194"/>
      <c r="J7" s="259"/>
      <c r="K7" s="195" t="s">
        <v>331</v>
      </c>
      <c r="L7" s="430" t="s">
        <v>332</v>
      </c>
    </row>
    <row r="8" spans="1:12" s="64" customFormat="1" ht="15" customHeight="1">
      <c r="A8" s="93" t="s">
        <v>7</v>
      </c>
      <c r="B8" s="411"/>
      <c r="C8" s="419"/>
      <c r="D8" s="416"/>
      <c r="E8" s="409" t="s">
        <v>202</v>
      </c>
      <c r="F8" s="418"/>
      <c r="G8" s="419" t="s">
        <v>329</v>
      </c>
      <c r="H8" s="434" t="s">
        <v>328</v>
      </c>
      <c r="I8" s="440"/>
      <c r="J8" s="457" t="s">
        <v>346</v>
      </c>
      <c r="K8" s="460" t="s">
        <v>345</v>
      </c>
      <c r="L8" s="434"/>
    </row>
    <row r="9" spans="1:12" s="64" customFormat="1" ht="13.5" customHeight="1">
      <c r="A9" s="93" t="s">
        <v>7</v>
      </c>
      <c r="B9" s="411"/>
      <c r="C9" s="419"/>
      <c r="D9" s="416"/>
      <c r="E9" s="411"/>
      <c r="F9" s="419"/>
      <c r="G9" s="420"/>
      <c r="H9" s="434"/>
      <c r="I9" s="440"/>
      <c r="J9" s="458"/>
      <c r="K9" s="461"/>
      <c r="L9" s="434"/>
    </row>
    <row r="10" spans="1:12" s="64" customFormat="1" ht="18.75" customHeight="1">
      <c r="A10" s="93" t="s">
        <v>7</v>
      </c>
      <c r="B10" s="411"/>
      <c r="C10" s="419"/>
      <c r="D10" s="416"/>
      <c r="E10" s="411"/>
      <c r="F10" s="419"/>
      <c r="G10" s="418" t="s">
        <v>405</v>
      </c>
      <c r="H10" s="434"/>
      <c r="I10" s="440"/>
      <c r="J10" s="458"/>
      <c r="K10" s="460" t="s">
        <v>336</v>
      </c>
      <c r="L10" s="434"/>
    </row>
    <row r="11" spans="1:12" s="64" customFormat="1" ht="30" customHeight="1">
      <c r="A11" s="95" t="s">
        <v>175</v>
      </c>
      <c r="B11" s="411"/>
      <c r="C11" s="419"/>
      <c r="D11" s="416"/>
      <c r="E11" s="411"/>
      <c r="F11" s="419"/>
      <c r="G11" s="419"/>
      <c r="H11" s="434"/>
      <c r="I11" s="440"/>
      <c r="J11" s="458"/>
      <c r="K11" s="462"/>
      <c r="L11" s="434"/>
    </row>
    <row r="12" spans="1:12" s="64" customFormat="1" ht="27" customHeight="1">
      <c r="A12" s="95" t="s">
        <v>179</v>
      </c>
      <c r="B12" s="411"/>
      <c r="C12" s="419"/>
      <c r="D12" s="416"/>
      <c r="E12" s="411"/>
      <c r="F12" s="419"/>
      <c r="G12" s="419"/>
      <c r="H12" s="434"/>
      <c r="I12" s="440"/>
      <c r="J12" s="458"/>
      <c r="K12" s="462"/>
      <c r="L12" s="434"/>
    </row>
    <row r="13" spans="1:12" s="64" customFormat="1" ht="10.5" customHeight="1">
      <c r="A13" s="93" t="s">
        <v>7</v>
      </c>
      <c r="B13" s="411"/>
      <c r="C13" s="419"/>
      <c r="D13" s="416"/>
      <c r="E13" s="413"/>
      <c r="F13" s="420"/>
      <c r="G13" s="419"/>
      <c r="H13" s="432"/>
      <c r="I13" s="433"/>
      <c r="J13" s="458"/>
      <c r="K13" s="462"/>
      <c r="L13" s="434"/>
    </row>
    <row r="14" spans="1:12" s="64" customFormat="1" ht="13.5" customHeight="1">
      <c r="A14" s="93" t="s">
        <v>7</v>
      </c>
      <c r="B14" s="411"/>
      <c r="C14" s="419"/>
      <c r="D14" s="416"/>
      <c r="E14" s="98" t="s">
        <v>199</v>
      </c>
      <c r="F14" s="409" t="s">
        <v>256</v>
      </c>
      <c r="G14" s="412"/>
      <c r="H14" s="96" t="s">
        <v>199</v>
      </c>
      <c r="I14" s="468" t="s">
        <v>256</v>
      </c>
      <c r="J14" s="458"/>
      <c r="K14" s="462"/>
      <c r="L14" s="434"/>
    </row>
    <row r="15" spans="1:12" s="64" customFormat="1" ht="12.75" customHeight="1">
      <c r="A15" s="93" t="s">
        <v>7</v>
      </c>
      <c r="B15" s="411"/>
      <c r="C15" s="419"/>
      <c r="D15" s="416"/>
      <c r="E15" s="96" t="s">
        <v>200</v>
      </c>
      <c r="F15" s="411"/>
      <c r="G15" s="412"/>
      <c r="H15" s="96" t="s">
        <v>200</v>
      </c>
      <c r="I15" s="469"/>
      <c r="J15" s="458"/>
      <c r="K15" s="462"/>
      <c r="L15" s="434"/>
    </row>
    <row r="16" spans="1:12" s="64" customFormat="1" ht="12">
      <c r="A16" s="93" t="s">
        <v>7</v>
      </c>
      <c r="B16" s="411"/>
      <c r="C16" s="419"/>
      <c r="D16" s="417"/>
      <c r="E16" s="96" t="s">
        <v>201</v>
      </c>
      <c r="F16" s="421"/>
      <c r="G16" s="412"/>
      <c r="H16" s="96" t="s">
        <v>201</v>
      </c>
      <c r="I16" s="470"/>
      <c r="J16" s="459"/>
      <c r="K16" s="461"/>
      <c r="L16" s="434"/>
    </row>
    <row r="17" spans="1:12" s="64" customFormat="1" ht="12">
      <c r="A17" s="101" t="s">
        <v>7</v>
      </c>
      <c r="B17" s="421"/>
      <c r="C17" s="422"/>
      <c r="D17" s="102" t="s">
        <v>42</v>
      </c>
      <c r="E17" s="102" t="s">
        <v>43</v>
      </c>
      <c r="F17" s="103" t="s">
        <v>44</v>
      </c>
      <c r="G17" s="104" t="s">
        <v>45</v>
      </c>
      <c r="H17" s="102" t="s">
        <v>46</v>
      </c>
      <c r="I17" s="197" t="s">
        <v>47</v>
      </c>
      <c r="J17" s="260" t="s">
        <v>48</v>
      </c>
      <c r="K17" s="103" t="s">
        <v>49</v>
      </c>
      <c r="L17" s="432"/>
    </row>
    <row r="18" spans="1:13" ht="12" customHeight="1">
      <c r="A18" s="453"/>
      <c r="B18" s="453"/>
      <c r="C18" s="453"/>
      <c r="D18" s="453"/>
      <c r="E18" s="453"/>
      <c r="F18" s="453"/>
      <c r="G18" s="453"/>
      <c r="H18" s="453"/>
      <c r="I18" s="453"/>
      <c r="J18" s="453"/>
      <c r="K18" s="453"/>
      <c r="L18" s="242"/>
      <c r="M18" s="5"/>
    </row>
    <row r="19" spans="1:12" s="6" customFormat="1" ht="18" customHeight="1">
      <c r="A19" s="408" t="s">
        <v>382</v>
      </c>
      <c r="B19" s="408"/>
      <c r="C19" s="408"/>
      <c r="D19" s="408"/>
      <c r="E19" s="408"/>
      <c r="F19" s="408"/>
      <c r="G19" s="408" t="s">
        <v>382</v>
      </c>
      <c r="H19" s="408"/>
      <c r="I19" s="408"/>
      <c r="J19" s="408"/>
      <c r="K19" s="408"/>
      <c r="L19" s="408"/>
    </row>
    <row r="20" spans="1:12" ht="9.75" customHeight="1">
      <c r="A20" s="7" t="s">
        <v>7</v>
      </c>
      <c r="B20" s="8" t="s">
        <v>8</v>
      </c>
      <c r="C20" s="8"/>
      <c r="D20" s="10"/>
      <c r="E20" s="9"/>
      <c r="F20" s="9"/>
      <c r="G20" s="9"/>
      <c r="H20" s="9"/>
      <c r="I20" s="9"/>
      <c r="J20" s="263"/>
      <c r="K20" s="9"/>
      <c r="L20" s="9"/>
    </row>
    <row r="21" spans="1:12" ht="9.75" customHeight="1">
      <c r="A21" s="7">
        <v>96</v>
      </c>
      <c r="B21" s="3" t="s">
        <v>9</v>
      </c>
      <c r="C21" s="3"/>
      <c r="D21" s="160">
        <v>29147331</v>
      </c>
      <c r="E21" s="202">
        <v>12157491</v>
      </c>
      <c r="F21" s="202">
        <v>15973962</v>
      </c>
      <c r="G21" s="202">
        <v>1015878</v>
      </c>
      <c r="H21" s="161">
        <v>796632</v>
      </c>
      <c r="I21" s="161">
        <v>3548473</v>
      </c>
      <c r="J21" s="261">
        <f>D21-H21-I21</f>
        <v>24802226</v>
      </c>
      <c r="K21" s="12">
        <v>13441367</v>
      </c>
      <c r="L21" s="13">
        <v>96</v>
      </c>
    </row>
    <row r="22" spans="1:12" ht="9.75" customHeight="1">
      <c r="A22" s="7">
        <v>97</v>
      </c>
      <c r="B22" s="3" t="s">
        <v>10</v>
      </c>
      <c r="C22" s="3"/>
      <c r="D22" s="160">
        <v>21774740</v>
      </c>
      <c r="E22" s="202">
        <v>10196866</v>
      </c>
      <c r="F22" s="202">
        <v>11577874</v>
      </c>
      <c r="G22" s="205" t="s">
        <v>309</v>
      </c>
      <c r="H22" s="161">
        <v>483918</v>
      </c>
      <c r="I22" s="205">
        <v>58144</v>
      </c>
      <c r="J22" s="261">
        <f>D22-H22-I22</f>
        <v>21232678</v>
      </c>
      <c r="K22" s="12">
        <v>11519730</v>
      </c>
      <c r="L22" s="13">
        <v>97</v>
      </c>
    </row>
    <row r="23" spans="1:12" ht="9.75" customHeight="1">
      <c r="A23" s="7">
        <v>98</v>
      </c>
      <c r="B23" s="3" t="s">
        <v>11</v>
      </c>
      <c r="C23" s="3"/>
      <c r="D23" s="160">
        <v>52593826</v>
      </c>
      <c r="E23" s="202">
        <v>25116875</v>
      </c>
      <c r="F23" s="202">
        <v>26049253</v>
      </c>
      <c r="G23" s="161">
        <v>1427698</v>
      </c>
      <c r="H23" s="161">
        <v>1145006</v>
      </c>
      <c r="I23" s="161">
        <v>678062</v>
      </c>
      <c r="J23" s="261">
        <f>D23-H23-I23</f>
        <v>50770758</v>
      </c>
      <c r="K23" s="12">
        <v>26798889</v>
      </c>
      <c r="L23" s="13">
        <v>98</v>
      </c>
    </row>
    <row r="24" spans="1:12" ht="9.75" customHeight="1">
      <c r="A24" s="7">
        <v>99</v>
      </c>
      <c r="B24" s="14" t="s">
        <v>4</v>
      </c>
      <c r="C24" s="14"/>
      <c r="D24" s="149">
        <f aca="true" t="shared" si="0" ref="D24:K24">SUM(D21:D23)</f>
        <v>103515897</v>
      </c>
      <c r="E24" s="150">
        <f t="shared" si="0"/>
        <v>47471232</v>
      </c>
      <c r="F24" s="150">
        <f t="shared" si="0"/>
        <v>53601089</v>
      </c>
      <c r="G24" s="150">
        <f t="shared" si="0"/>
        <v>2443576</v>
      </c>
      <c r="H24" s="206">
        <f t="shared" si="0"/>
        <v>2425556</v>
      </c>
      <c r="I24" s="150">
        <f>SUM(I21:I23)</f>
        <v>4284679</v>
      </c>
      <c r="J24" s="266">
        <f>D24-H24-I24</f>
        <v>96805662</v>
      </c>
      <c r="K24" s="150">
        <f t="shared" si="0"/>
        <v>51759986</v>
      </c>
      <c r="L24" s="13">
        <v>99</v>
      </c>
    </row>
    <row r="25" spans="1:12" ht="9.75" customHeight="1">
      <c r="A25" s="7"/>
      <c r="B25" s="2"/>
      <c r="C25" s="2"/>
      <c r="D25" s="11"/>
      <c r="E25" s="12"/>
      <c r="F25" s="12"/>
      <c r="G25" s="12"/>
      <c r="H25" s="12"/>
      <c r="I25" s="12"/>
      <c r="J25" s="261"/>
      <c r="K25" s="12"/>
      <c r="L25" s="12"/>
    </row>
    <row r="26" spans="1:12" ht="9.75" customHeight="1">
      <c r="A26" s="7" t="s">
        <v>7</v>
      </c>
      <c r="B26" s="8" t="s">
        <v>12</v>
      </c>
      <c r="C26" s="8"/>
      <c r="D26" s="18"/>
      <c r="E26" s="19"/>
      <c r="F26" s="19"/>
      <c r="G26" s="19"/>
      <c r="H26" s="19"/>
      <c r="I26" s="19"/>
      <c r="J26" s="279"/>
      <c r="K26" s="19"/>
      <c r="L26" s="19"/>
    </row>
    <row r="27" spans="1:12" ht="9.75" customHeight="1">
      <c r="A27" s="7">
        <v>100</v>
      </c>
      <c r="B27" s="3" t="s">
        <v>9</v>
      </c>
      <c r="C27" s="3"/>
      <c r="D27" s="160">
        <v>15285701</v>
      </c>
      <c r="E27" s="202">
        <v>14578457</v>
      </c>
      <c r="F27" s="202">
        <v>707244</v>
      </c>
      <c r="G27" s="205" t="s">
        <v>309</v>
      </c>
      <c r="H27" s="161">
        <v>481742</v>
      </c>
      <c r="I27" s="205" t="s">
        <v>309</v>
      </c>
      <c r="J27" s="261">
        <f>D27-H27</f>
        <v>14803959</v>
      </c>
      <c r="K27" s="12">
        <v>707244</v>
      </c>
      <c r="L27" s="13">
        <v>100</v>
      </c>
    </row>
    <row r="28" spans="1:12" ht="9.75" customHeight="1">
      <c r="A28" s="7">
        <v>101</v>
      </c>
      <c r="B28" s="3" t="s">
        <v>13</v>
      </c>
      <c r="C28" s="3"/>
      <c r="D28" s="160">
        <v>11248201</v>
      </c>
      <c r="E28" s="202">
        <v>10201973</v>
      </c>
      <c r="F28" s="202">
        <v>1046228</v>
      </c>
      <c r="G28" s="161" t="s">
        <v>309</v>
      </c>
      <c r="H28" s="161">
        <v>1625004</v>
      </c>
      <c r="I28" s="205">
        <v>844</v>
      </c>
      <c r="J28" s="261">
        <f aca="true" t="shared" si="1" ref="J28:J34">D28-H28-I28</f>
        <v>9622353</v>
      </c>
      <c r="K28" s="161">
        <v>1045384</v>
      </c>
      <c r="L28" s="13">
        <v>101</v>
      </c>
    </row>
    <row r="29" spans="1:12" ht="9.75" customHeight="1">
      <c r="A29" s="7">
        <v>102</v>
      </c>
      <c r="B29" s="3" t="s">
        <v>14</v>
      </c>
      <c r="C29" s="3"/>
      <c r="D29" s="160">
        <v>6936769</v>
      </c>
      <c r="E29" s="202">
        <v>6364506</v>
      </c>
      <c r="F29" s="202">
        <v>572263</v>
      </c>
      <c r="G29" s="205" t="s">
        <v>309</v>
      </c>
      <c r="H29" s="161">
        <v>343249</v>
      </c>
      <c r="I29" s="205">
        <v>81</v>
      </c>
      <c r="J29" s="261">
        <f t="shared" si="1"/>
        <v>6593439</v>
      </c>
      <c r="K29" s="161">
        <v>572182</v>
      </c>
      <c r="L29" s="13">
        <v>102</v>
      </c>
    </row>
    <row r="30" spans="1:12" ht="9.75" customHeight="1">
      <c r="A30" s="7">
        <v>103</v>
      </c>
      <c r="B30" s="3" t="s">
        <v>15</v>
      </c>
      <c r="C30" s="3"/>
      <c r="D30" s="160">
        <v>7961016</v>
      </c>
      <c r="E30" s="202">
        <v>7744927</v>
      </c>
      <c r="F30" s="202">
        <v>216089</v>
      </c>
      <c r="G30" s="161" t="s">
        <v>309</v>
      </c>
      <c r="H30" s="161">
        <v>801969</v>
      </c>
      <c r="I30" s="161" t="s">
        <v>309</v>
      </c>
      <c r="J30" s="261">
        <f>D30-H30</f>
        <v>7159047</v>
      </c>
      <c r="K30" s="161">
        <v>216089</v>
      </c>
      <c r="L30" s="13">
        <v>103</v>
      </c>
    </row>
    <row r="31" spans="1:12" ht="9.75" customHeight="1">
      <c r="A31" s="7">
        <v>104</v>
      </c>
      <c r="B31" s="3" t="s">
        <v>16</v>
      </c>
      <c r="C31" s="3"/>
      <c r="D31" s="160">
        <v>8993324</v>
      </c>
      <c r="E31" s="202">
        <v>7691067</v>
      </c>
      <c r="F31" s="202">
        <v>768607</v>
      </c>
      <c r="G31" s="161">
        <v>533650</v>
      </c>
      <c r="H31" s="161">
        <v>396138</v>
      </c>
      <c r="I31" s="205" t="s">
        <v>309</v>
      </c>
      <c r="J31" s="261">
        <f>D31-H31</f>
        <v>8597186</v>
      </c>
      <c r="K31" s="161">
        <v>1302257</v>
      </c>
      <c r="L31" s="13">
        <v>104</v>
      </c>
    </row>
    <row r="32" spans="1:12" ht="9.75" customHeight="1">
      <c r="A32" s="7">
        <v>105</v>
      </c>
      <c r="B32" s="3" t="s">
        <v>17</v>
      </c>
      <c r="C32" s="3"/>
      <c r="D32" s="160">
        <v>14361496</v>
      </c>
      <c r="E32" s="202">
        <v>14006343</v>
      </c>
      <c r="F32" s="202">
        <v>355153</v>
      </c>
      <c r="G32" s="205" t="s">
        <v>309</v>
      </c>
      <c r="H32" s="161">
        <v>1911992</v>
      </c>
      <c r="I32" s="205" t="s">
        <v>309</v>
      </c>
      <c r="J32" s="261">
        <f>D32-H32</f>
        <v>12449504</v>
      </c>
      <c r="K32" s="161">
        <v>355153</v>
      </c>
      <c r="L32" s="13">
        <v>105</v>
      </c>
    </row>
    <row r="33" spans="1:12" ht="9.75" customHeight="1">
      <c r="A33" s="7">
        <v>106</v>
      </c>
      <c r="B33" s="3" t="s">
        <v>18</v>
      </c>
      <c r="C33" s="3"/>
      <c r="D33" s="160">
        <v>9696430</v>
      </c>
      <c r="E33" s="202">
        <v>8617229</v>
      </c>
      <c r="F33" s="202">
        <v>1079201</v>
      </c>
      <c r="G33" s="161" t="s">
        <v>309</v>
      </c>
      <c r="H33" s="161">
        <v>475854</v>
      </c>
      <c r="I33" s="205">
        <v>2365</v>
      </c>
      <c r="J33" s="261">
        <f t="shared" si="1"/>
        <v>9218211</v>
      </c>
      <c r="K33" s="161">
        <v>1076836</v>
      </c>
      <c r="L33" s="13">
        <v>106</v>
      </c>
    </row>
    <row r="34" spans="1:12" ht="9.75" customHeight="1">
      <c r="A34" s="7">
        <v>107</v>
      </c>
      <c r="B34" s="3" t="s">
        <v>10</v>
      </c>
      <c r="C34" s="3"/>
      <c r="D34" s="160">
        <v>12711345</v>
      </c>
      <c r="E34" s="202">
        <v>11916574</v>
      </c>
      <c r="F34" s="202">
        <v>794771</v>
      </c>
      <c r="G34" s="205" t="s">
        <v>309</v>
      </c>
      <c r="H34" s="161">
        <v>759577</v>
      </c>
      <c r="I34" s="205">
        <v>18065</v>
      </c>
      <c r="J34" s="261">
        <f t="shared" si="1"/>
        <v>11933703</v>
      </c>
      <c r="K34" s="161">
        <v>776706</v>
      </c>
      <c r="L34" s="13">
        <v>107</v>
      </c>
    </row>
    <row r="35" spans="1:12" ht="9.75" customHeight="1">
      <c r="A35" s="7">
        <v>108</v>
      </c>
      <c r="B35" s="3" t="s">
        <v>11</v>
      </c>
      <c r="C35" s="3"/>
      <c r="D35" s="160">
        <v>15372845</v>
      </c>
      <c r="E35" s="202">
        <v>14302739</v>
      </c>
      <c r="F35" s="202">
        <v>1070106</v>
      </c>
      <c r="G35" s="161" t="s">
        <v>309</v>
      </c>
      <c r="H35" s="161">
        <v>1049731</v>
      </c>
      <c r="I35" s="161">
        <v>500</v>
      </c>
      <c r="J35" s="261">
        <f>D35-H35</f>
        <v>14323114</v>
      </c>
      <c r="K35" s="161">
        <v>1069606</v>
      </c>
      <c r="L35" s="13">
        <v>108</v>
      </c>
    </row>
    <row r="36" spans="1:12" ht="9.75" customHeight="1">
      <c r="A36" s="7">
        <v>109</v>
      </c>
      <c r="B36" s="14" t="s">
        <v>4</v>
      </c>
      <c r="C36" s="14"/>
      <c r="D36" s="149">
        <f aca="true" t="shared" si="2" ref="D36:K36">SUM(D27:D35)</f>
        <v>102567127</v>
      </c>
      <c r="E36" s="150">
        <f t="shared" si="2"/>
        <v>95423815</v>
      </c>
      <c r="F36" s="150">
        <f t="shared" si="2"/>
        <v>6609662</v>
      </c>
      <c r="G36" s="150">
        <f t="shared" si="2"/>
        <v>533650</v>
      </c>
      <c r="H36" s="150">
        <f t="shared" si="2"/>
        <v>7845256</v>
      </c>
      <c r="I36" s="150">
        <f t="shared" si="2"/>
        <v>21855</v>
      </c>
      <c r="J36" s="266">
        <f>D36-H36-I36</f>
        <v>94700016</v>
      </c>
      <c r="K36" s="150">
        <f t="shared" si="2"/>
        <v>7121457</v>
      </c>
      <c r="L36" s="13">
        <v>109</v>
      </c>
    </row>
    <row r="37" spans="1:12" ht="9.75" customHeight="1">
      <c r="A37" s="7">
        <v>110</v>
      </c>
      <c r="B37" s="20" t="s">
        <v>6</v>
      </c>
      <c r="C37" s="20"/>
      <c r="D37" s="149">
        <f>D24+D36</f>
        <v>206083024</v>
      </c>
      <c r="E37" s="150">
        <f>E24+E36</f>
        <v>142895047</v>
      </c>
      <c r="F37" s="150">
        <f>F24+F36</f>
        <v>60210751</v>
      </c>
      <c r="G37" s="150">
        <f>G24+G36</f>
        <v>2977226</v>
      </c>
      <c r="H37" s="150">
        <f>H24+H36</f>
        <v>10270812</v>
      </c>
      <c r="I37" s="150">
        <f>I36:K36+I24:K24</f>
        <v>4306534</v>
      </c>
      <c r="J37" s="266">
        <f>D37-H37-I37</f>
        <v>191505678</v>
      </c>
      <c r="K37" s="150">
        <f>K36:L36+K24:L24</f>
        <v>58881443</v>
      </c>
      <c r="L37" s="13">
        <v>110</v>
      </c>
    </row>
    <row r="38" spans="1:12" ht="9.75" customHeight="1">
      <c r="A38" s="7"/>
      <c r="B38" s="20"/>
      <c r="C38" s="20"/>
      <c r="D38" s="17"/>
      <c r="E38" s="17"/>
      <c r="F38" s="17"/>
      <c r="G38" s="17"/>
      <c r="H38" s="17"/>
      <c r="I38" s="17"/>
      <c r="J38" s="264"/>
      <c r="K38" s="17"/>
      <c r="L38" s="12"/>
    </row>
    <row r="39" spans="1:12" s="6" customFormat="1" ht="18" customHeight="1">
      <c r="A39" s="408" t="s">
        <v>383</v>
      </c>
      <c r="B39" s="408"/>
      <c r="C39" s="408"/>
      <c r="D39" s="408"/>
      <c r="E39" s="408"/>
      <c r="F39" s="408"/>
      <c r="G39" s="408" t="s">
        <v>383</v>
      </c>
      <c r="H39" s="408"/>
      <c r="I39" s="408"/>
      <c r="J39" s="408"/>
      <c r="K39" s="408"/>
      <c r="L39" s="408"/>
    </row>
    <row r="40" spans="1:12" ht="9.75" customHeight="1">
      <c r="A40" s="7" t="s">
        <v>7</v>
      </c>
      <c r="B40" s="8" t="s">
        <v>8</v>
      </c>
      <c r="C40" s="8"/>
      <c r="D40" s="10"/>
      <c r="E40" s="9"/>
      <c r="F40" s="9"/>
      <c r="G40" s="9"/>
      <c r="H40" s="9"/>
      <c r="I40" s="9"/>
      <c r="J40" s="263"/>
      <c r="K40" s="9"/>
      <c r="L40" s="9"/>
    </row>
    <row r="41" spans="1:12" ht="9.75" customHeight="1">
      <c r="A41" s="7">
        <v>111</v>
      </c>
      <c r="B41" s="3" t="s">
        <v>25</v>
      </c>
      <c r="C41" s="3"/>
      <c r="D41" s="160">
        <v>145602426</v>
      </c>
      <c r="E41" s="202">
        <v>60936079</v>
      </c>
      <c r="F41" s="202">
        <v>82547772</v>
      </c>
      <c r="G41" s="161">
        <v>2118575</v>
      </c>
      <c r="H41" s="161">
        <v>2360035</v>
      </c>
      <c r="I41" s="161">
        <v>7947829</v>
      </c>
      <c r="J41" s="261">
        <f>D41-H41-I41</f>
        <v>135294562</v>
      </c>
      <c r="K41" s="161">
        <v>76718518</v>
      </c>
      <c r="L41" s="13">
        <v>111</v>
      </c>
    </row>
    <row r="42" spans="1:12" ht="9.75" customHeight="1">
      <c r="A42" s="7">
        <v>112</v>
      </c>
      <c r="B42" s="3" t="s">
        <v>20</v>
      </c>
      <c r="C42" s="3"/>
      <c r="D42" s="160">
        <v>25316033</v>
      </c>
      <c r="E42" s="202">
        <v>8926688</v>
      </c>
      <c r="F42" s="202">
        <v>16389345</v>
      </c>
      <c r="G42" s="205" t="s">
        <v>309</v>
      </c>
      <c r="H42" s="161">
        <v>1679148</v>
      </c>
      <c r="I42" s="161">
        <v>1196424</v>
      </c>
      <c r="J42" s="261">
        <f>D42-H42-I42</f>
        <v>22440461</v>
      </c>
      <c r="K42" s="161">
        <v>15192921</v>
      </c>
      <c r="L42" s="13">
        <v>112</v>
      </c>
    </row>
    <row r="43" spans="1:12" ht="9.75" customHeight="1">
      <c r="A43" s="7">
        <v>113</v>
      </c>
      <c r="B43" s="3" t="s">
        <v>21</v>
      </c>
      <c r="C43" s="3"/>
      <c r="D43" s="160">
        <v>34670777</v>
      </c>
      <c r="E43" s="202">
        <v>10788559</v>
      </c>
      <c r="F43" s="202">
        <v>22816014</v>
      </c>
      <c r="G43" s="161">
        <v>1066204</v>
      </c>
      <c r="H43" s="161">
        <v>908210</v>
      </c>
      <c r="I43" s="161">
        <v>391221</v>
      </c>
      <c r="J43" s="261">
        <f>D43-H43-I43</f>
        <v>33371346</v>
      </c>
      <c r="K43" s="161">
        <v>23490997</v>
      </c>
      <c r="L43" s="13">
        <v>113</v>
      </c>
    </row>
    <row r="44" spans="1:12" ht="9.75" customHeight="1">
      <c r="A44" s="7">
        <v>114</v>
      </c>
      <c r="B44" s="3" t="s">
        <v>22</v>
      </c>
      <c r="C44" s="3"/>
      <c r="D44" s="160">
        <v>15630093</v>
      </c>
      <c r="E44" s="202">
        <v>3941579</v>
      </c>
      <c r="F44" s="202">
        <v>11227948</v>
      </c>
      <c r="G44" s="161">
        <v>460566</v>
      </c>
      <c r="H44" s="161">
        <v>654124</v>
      </c>
      <c r="I44" s="161">
        <v>522263</v>
      </c>
      <c r="J44" s="261">
        <f>D44-H44-I44</f>
        <v>14453706</v>
      </c>
      <c r="K44" s="161">
        <v>11166251</v>
      </c>
      <c r="L44" s="13">
        <v>114</v>
      </c>
    </row>
    <row r="45" spans="1:12" ht="9.75" customHeight="1">
      <c r="A45" s="7">
        <v>115</v>
      </c>
      <c r="B45" s="14" t="s">
        <v>4</v>
      </c>
      <c r="C45" s="14"/>
      <c r="D45" s="149">
        <f aca="true" t="shared" si="3" ref="D45:I45">SUM(D41:D44)</f>
        <v>221219329</v>
      </c>
      <c r="E45" s="150">
        <f t="shared" si="3"/>
        <v>84592905</v>
      </c>
      <c r="F45" s="150">
        <f t="shared" si="3"/>
        <v>132981079</v>
      </c>
      <c r="G45" s="150">
        <f t="shared" si="3"/>
        <v>3645345</v>
      </c>
      <c r="H45" s="150">
        <f t="shared" si="3"/>
        <v>5601517</v>
      </c>
      <c r="I45" s="150">
        <f t="shared" si="3"/>
        <v>10057737</v>
      </c>
      <c r="J45" s="264">
        <f>D45-H45-I45</f>
        <v>205560075</v>
      </c>
      <c r="K45" s="17">
        <f>SUM(K41:K44)</f>
        <v>126568687</v>
      </c>
      <c r="L45" s="13">
        <v>115</v>
      </c>
    </row>
    <row r="46" spans="1:12" ht="9.75" customHeight="1">
      <c r="A46" s="7"/>
      <c r="B46" s="2"/>
      <c r="C46" s="2"/>
      <c r="D46" s="11"/>
      <c r="E46" s="12"/>
      <c r="F46" s="12"/>
      <c r="G46" s="12"/>
      <c r="H46" s="12"/>
      <c r="I46" s="12"/>
      <c r="J46" s="261"/>
      <c r="K46" s="12"/>
      <c r="L46" s="13"/>
    </row>
    <row r="47" spans="1:12" ht="9.75" customHeight="1">
      <c r="A47" s="7" t="s">
        <v>7</v>
      </c>
      <c r="B47" s="8" t="s">
        <v>23</v>
      </c>
      <c r="C47" s="8"/>
      <c r="D47" s="18"/>
      <c r="E47" s="19"/>
      <c r="F47" s="19"/>
      <c r="G47" s="19"/>
      <c r="H47" s="19"/>
      <c r="I47" s="19"/>
      <c r="J47" s="279"/>
      <c r="K47" s="19"/>
      <c r="L47" s="9" t="s">
        <v>7</v>
      </c>
    </row>
    <row r="48" spans="1:12" ht="9.75" customHeight="1">
      <c r="A48" s="7">
        <v>116</v>
      </c>
      <c r="B48" s="3" t="s">
        <v>24</v>
      </c>
      <c r="C48" s="3"/>
      <c r="D48" s="160">
        <v>14620985</v>
      </c>
      <c r="E48" s="202">
        <v>13198961</v>
      </c>
      <c r="F48" s="202">
        <v>208957</v>
      </c>
      <c r="G48" s="161">
        <v>1213067</v>
      </c>
      <c r="H48" s="161">
        <v>603654</v>
      </c>
      <c r="I48" s="205" t="s">
        <v>309</v>
      </c>
      <c r="J48" s="261">
        <f>D48-H48</f>
        <v>14017331</v>
      </c>
      <c r="K48" s="161">
        <v>1422024</v>
      </c>
      <c r="L48" s="13">
        <v>116</v>
      </c>
    </row>
    <row r="49" spans="1:12" ht="9.75" customHeight="1">
      <c r="A49" s="7">
        <v>117</v>
      </c>
      <c r="B49" s="3" t="s">
        <v>25</v>
      </c>
      <c r="C49" s="3"/>
      <c r="D49" s="160">
        <v>30363790</v>
      </c>
      <c r="E49" s="202">
        <v>28343952</v>
      </c>
      <c r="F49" s="202">
        <v>1284431</v>
      </c>
      <c r="G49" s="161">
        <v>735407</v>
      </c>
      <c r="H49" s="161">
        <v>1518975</v>
      </c>
      <c r="I49" s="161">
        <v>154170</v>
      </c>
      <c r="J49" s="261">
        <f>D49-H49-I49</f>
        <v>28690645</v>
      </c>
      <c r="K49" s="161">
        <v>1865668</v>
      </c>
      <c r="L49" s="13">
        <v>117</v>
      </c>
    </row>
    <row r="50" spans="1:12" ht="9.75" customHeight="1">
      <c r="A50" s="7">
        <v>118</v>
      </c>
      <c r="B50" s="3" t="s">
        <v>308</v>
      </c>
      <c r="C50" s="3"/>
      <c r="D50" s="160">
        <v>11360745</v>
      </c>
      <c r="E50" s="202">
        <v>9965627</v>
      </c>
      <c r="F50" s="202">
        <v>328228</v>
      </c>
      <c r="G50" s="161">
        <v>1066890</v>
      </c>
      <c r="H50" s="161">
        <v>449998</v>
      </c>
      <c r="I50" s="205" t="s">
        <v>309</v>
      </c>
      <c r="J50" s="261">
        <f>D50-H50</f>
        <v>10910747</v>
      </c>
      <c r="K50" s="161">
        <v>1395118</v>
      </c>
      <c r="L50" s="13">
        <v>118</v>
      </c>
    </row>
    <row r="51" spans="1:12" ht="9.75" customHeight="1">
      <c r="A51" s="7">
        <v>119</v>
      </c>
      <c r="B51" s="3" t="s">
        <v>26</v>
      </c>
      <c r="C51" s="3"/>
      <c r="D51" s="160">
        <v>11834234</v>
      </c>
      <c r="E51" s="202">
        <v>11304995</v>
      </c>
      <c r="F51" s="202">
        <v>529239</v>
      </c>
      <c r="G51" s="205" t="s">
        <v>309</v>
      </c>
      <c r="H51" s="161">
        <v>3512727</v>
      </c>
      <c r="I51" s="205">
        <v>27936</v>
      </c>
      <c r="J51" s="261">
        <f>D51-H51-I51</f>
        <v>8293571</v>
      </c>
      <c r="K51" s="161">
        <v>501303</v>
      </c>
      <c r="L51" s="13">
        <v>119</v>
      </c>
    </row>
    <row r="52" spans="1:12" ht="9.75" customHeight="1">
      <c r="A52" s="7">
        <v>120</v>
      </c>
      <c r="B52" s="3" t="s">
        <v>27</v>
      </c>
      <c r="C52" s="3"/>
      <c r="D52" s="160">
        <v>12440941</v>
      </c>
      <c r="E52" s="202">
        <v>11483008</v>
      </c>
      <c r="F52" s="202">
        <v>957933</v>
      </c>
      <c r="G52" s="205" t="s">
        <v>309</v>
      </c>
      <c r="H52" s="161">
        <v>1278966</v>
      </c>
      <c r="I52" s="205" t="s">
        <v>309</v>
      </c>
      <c r="J52" s="261">
        <f>D52-H52</f>
        <v>11161975</v>
      </c>
      <c r="K52" s="161">
        <v>957933</v>
      </c>
      <c r="L52" s="13">
        <v>120</v>
      </c>
    </row>
    <row r="53" spans="1:12" ht="9.75" customHeight="1">
      <c r="A53" s="7">
        <v>121</v>
      </c>
      <c r="B53" s="3" t="s">
        <v>28</v>
      </c>
      <c r="C53" s="3"/>
      <c r="D53" s="160">
        <v>11025306</v>
      </c>
      <c r="E53" s="202">
        <v>9311589</v>
      </c>
      <c r="F53" s="202">
        <v>252227</v>
      </c>
      <c r="G53" s="161">
        <v>1461490</v>
      </c>
      <c r="H53" s="161">
        <v>568710</v>
      </c>
      <c r="I53" s="205">
        <v>12603</v>
      </c>
      <c r="J53" s="261">
        <f>D53-H53-I53</f>
        <v>10443993</v>
      </c>
      <c r="K53" s="161">
        <v>1701114</v>
      </c>
      <c r="L53" s="13">
        <v>121</v>
      </c>
    </row>
    <row r="54" spans="1:12" ht="9.75" customHeight="1">
      <c r="A54" s="7">
        <v>122</v>
      </c>
      <c r="B54" s="3" t="s">
        <v>29</v>
      </c>
      <c r="C54" s="3"/>
      <c r="D54" s="160">
        <v>14776239</v>
      </c>
      <c r="E54" s="202">
        <v>14184571</v>
      </c>
      <c r="F54" s="202">
        <v>591668</v>
      </c>
      <c r="G54" s="205" t="s">
        <v>309</v>
      </c>
      <c r="H54" s="161">
        <v>582616</v>
      </c>
      <c r="I54" s="205" t="s">
        <v>309</v>
      </c>
      <c r="J54" s="261">
        <f>D54-H54</f>
        <v>14193623</v>
      </c>
      <c r="K54" s="161">
        <v>591668</v>
      </c>
      <c r="L54" s="13">
        <v>122</v>
      </c>
    </row>
    <row r="55" spans="1:12" ht="9.75" customHeight="1">
      <c r="A55" s="7">
        <v>123</v>
      </c>
      <c r="B55" s="3" t="s">
        <v>30</v>
      </c>
      <c r="C55" s="3"/>
      <c r="D55" s="160">
        <v>14868147</v>
      </c>
      <c r="E55" s="202">
        <v>13402307</v>
      </c>
      <c r="F55" s="202">
        <v>361631</v>
      </c>
      <c r="G55" s="161">
        <v>1104209</v>
      </c>
      <c r="H55" s="161">
        <v>614089</v>
      </c>
      <c r="I55" s="205" t="s">
        <v>309</v>
      </c>
      <c r="J55" s="261">
        <f>D55-H55</f>
        <v>14254058</v>
      </c>
      <c r="K55" s="161">
        <v>1465840</v>
      </c>
      <c r="L55" s="13">
        <v>123</v>
      </c>
    </row>
    <row r="56" spans="1:12" ht="9.75" customHeight="1">
      <c r="A56" s="7">
        <v>124</v>
      </c>
      <c r="B56" s="3" t="s">
        <v>31</v>
      </c>
      <c r="C56" s="3"/>
      <c r="D56" s="160">
        <v>11870996</v>
      </c>
      <c r="E56" s="202">
        <v>11099507</v>
      </c>
      <c r="F56" s="202">
        <v>394768</v>
      </c>
      <c r="G56" s="161">
        <v>376721</v>
      </c>
      <c r="H56" s="161">
        <v>546081</v>
      </c>
      <c r="I56" s="205" t="s">
        <v>309</v>
      </c>
      <c r="J56" s="261">
        <f>D56-H56</f>
        <v>11324915</v>
      </c>
      <c r="K56" s="161">
        <v>771489</v>
      </c>
      <c r="L56" s="13">
        <v>124</v>
      </c>
    </row>
    <row r="57" spans="1:12" ht="9.75" customHeight="1">
      <c r="A57" s="7">
        <v>125</v>
      </c>
      <c r="B57" s="3" t="s">
        <v>32</v>
      </c>
      <c r="C57" s="3"/>
      <c r="D57" s="160">
        <v>15580376</v>
      </c>
      <c r="E57" s="202">
        <v>13766525</v>
      </c>
      <c r="F57" s="202">
        <v>554587</v>
      </c>
      <c r="G57" s="161">
        <v>1259264</v>
      </c>
      <c r="H57" s="161">
        <v>781827</v>
      </c>
      <c r="I57" s="205" t="s">
        <v>309</v>
      </c>
      <c r="J57" s="261">
        <f>D57-H57</f>
        <v>14798549</v>
      </c>
      <c r="K57" s="161">
        <v>1813851</v>
      </c>
      <c r="L57" s="13">
        <v>125</v>
      </c>
    </row>
    <row r="58" spans="1:12" ht="9.75" customHeight="1">
      <c r="A58" s="7">
        <v>126</v>
      </c>
      <c r="B58" s="14" t="s">
        <v>4</v>
      </c>
      <c r="C58" s="14"/>
      <c r="D58" s="149">
        <f aca="true" t="shared" si="4" ref="D58:K58">SUM(D48:D57)</f>
        <v>148741759</v>
      </c>
      <c r="E58" s="150">
        <f t="shared" si="4"/>
        <v>136061042</v>
      </c>
      <c r="F58" s="150">
        <f t="shared" si="4"/>
        <v>5463669</v>
      </c>
      <c r="G58" s="150">
        <f t="shared" si="4"/>
        <v>7217048</v>
      </c>
      <c r="H58" s="150">
        <f t="shared" si="4"/>
        <v>10457643</v>
      </c>
      <c r="I58" s="150">
        <f t="shared" si="4"/>
        <v>194709</v>
      </c>
      <c r="J58" s="264">
        <f>D58-H58-I58</f>
        <v>138089407</v>
      </c>
      <c r="K58" s="150">
        <f t="shared" si="4"/>
        <v>12486008</v>
      </c>
      <c r="L58" s="13">
        <v>126</v>
      </c>
    </row>
    <row r="59" spans="1:12" ht="9.75" customHeight="1">
      <c r="A59" s="7">
        <v>127</v>
      </c>
      <c r="B59" s="20" t="s">
        <v>19</v>
      </c>
      <c r="C59" s="20"/>
      <c r="D59" s="149">
        <f aca="true" t="shared" si="5" ref="D59:I59">D45+D58</f>
        <v>369961088</v>
      </c>
      <c r="E59" s="150">
        <f t="shared" si="5"/>
        <v>220653947</v>
      </c>
      <c r="F59" s="150">
        <f t="shared" si="5"/>
        <v>138444748</v>
      </c>
      <c r="G59" s="150">
        <f t="shared" si="5"/>
        <v>10862393</v>
      </c>
      <c r="H59" s="150">
        <f t="shared" si="5"/>
        <v>16059160</v>
      </c>
      <c r="I59" s="150">
        <f t="shared" si="5"/>
        <v>10252446</v>
      </c>
      <c r="J59" s="264">
        <f>D59-H59-I59</f>
        <v>343649482</v>
      </c>
      <c r="K59" s="17">
        <f>K45:L45+K58:L58</f>
        <v>139054695</v>
      </c>
      <c r="L59" s="13">
        <v>127</v>
      </c>
    </row>
    <row r="60" spans="1:12" ht="9.75" customHeight="1">
      <c r="A60" s="7"/>
      <c r="B60" s="20"/>
      <c r="C60" s="20"/>
      <c r="D60" s="150"/>
      <c r="E60" s="150"/>
      <c r="F60" s="150"/>
      <c r="G60" s="150"/>
      <c r="H60" s="150"/>
      <c r="I60" s="150"/>
      <c r="J60" s="261"/>
      <c r="K60" s="161"/>
      <c r="L60" s="13"/>
    </row>
    <row r="61" spans="1:12" ht="2.25" customHeight="1">
      <c r="A61" s="7"/>
      <c r="B61" s="3"/>
      <c r="C61" s="3"/>
      <c r="D61" s="2"/>
      <c r="E61" s="12"/>
      <c r="F61" s="12"/>
      <c r="G61" s="12"/>
      <c r="H61" s="12"/>
      <c r="I61" s="12"/>
      <c r="J61" s="261"/>
      <c r="K61" s="12"/>
      <c r="L61" s="199"/>
    </row>
    <row r="62" spans="1:12" ht="17.25" customHeight="1">
      <c r="A62" s="407" t="s">
        <v>33</v>
      </c>
      <c r="B62" s="407"/>
      <c r="C62" s="407"/>
      <c r="D62" s="407"/>
      <c r="E62" s="407"/>
      <c r="F62" s="407"/>
      <c r="G62" s="407"/>
      <c r="H62" s="407"/>
      <c r="I62" s="407"/>
      <c r="J62" s="407"/>
      <c r="K62" s="407"/>
      <c r="L62" s="199"/>
    </row>
    <row r="63" spans="1:12" s="52" customFormat="1" ht="9" customHeight="1">
      <c r="A63" s="361" t="s">
        <v>189</v>
      </c>
      <c r="B63" s="361"/>
      <c r="C63" s="361"/>
      <c r="D63" s="361"/>
      <c r="E63" s="361"/>
      <c r="F63" s="361"/>
      <c r="G63" s="361"/>
      <c r="H63" s="148"/>
      <c r="I63" s="148"/>
      <c r="J63" s="280"/>
      <c r="K63" s="148"/>
      <c r="L63" s="208"/>
    </row>
    <row r="64" spans="1:12" s="52" customFormat="1" ht="9" customHeight="1">
      <c r="A64" s="359"/>
      <c r="B64" s="359"/>
      <c r="C64" s="359"/>
      <c r="D64" s="359"/>
      <c r="E64" s="359"/>
      <c r="F64" s="359"/>
      <c r="G64" s="144"/>
      <c r="H64" s="144"/>
      <c r="I64" s="144"/>
      <c r="J64" s="281"/>
      <c r="K64" s="144"/>
      <c r="L64" s="145"/>
    </row>
    <row r="65" spans="1:12" s="52" customFormat="1" ht="9">
      <c r="A65" s="405"/>
      <c r="B65" s="405"/>
      <c r="C65" s="405"/>
      <c r="D65" s="405"/>
      <c r="E65" s="405"/>
      <c r="F65" s="405"/>
      <c r="J65" s="282"/>
      <c r="L65" s="223"/>
    </row>
    <row r="66" spans="1:12" ht="9.75" customHeight="1">
      <c r="A66" s="7"/>
      <c r="B66" s="3"/>
      <c r="C66" s="3"/>
      <c r="D66" s="2"/>
      <c r="E66" s="12"/>
      <c r="F66" s="12"/>
      <c r="G66" s="12"/>
      <c r="H66" s="12"/>
      <c r="I66" s="12"/>
      <c r="J66" s="261"/>
      <c r="K66" s="12"/>
      <c r="L66" s="199"/>
    </row>
    <row r="67" ht="9.75" customHeight="1"/>
    <row r="68" ht="9.75" customHeight="1"/>
    <row r="69" ht="9.75" customHeight="1"/>
    <row r="70" ht="9.75" customHeight="1"/>
  </sheetData>
  <sheetProtection/>
  <mergeCells count="29">
    <mergeCell ref="A64:F64"/>
    <mergeCell ref="A65:F65"/>
    <mergeCell ref="L7:L17"/>
    <mergeCell ref="G8:G9"/>
    <mergeCell ref="H8:I13"/>
    <mergeCell ref="G10:G16"/>
    <mergeCell ref="A39:F39"/>
    <mergeCell ref="G39:L39"/>
    <mergeCell ref="A62:K62"/>
    <mergeCell ref="A63:G63"/>
    <mergeCell ref="A18:K18"/>
    <mergeCell ref="A19:F19"/>
    <mergeCell ref="I14:I16"/>
    <mergeCell ref="J8:J16"/>
    <mergeCell ref="K8:K9"/>
    <mergeCell ref="K10:K16"/>
    <mergeCell ref="G19:L19"/>
    <mergeCell ref="B4:F4"/>
    <mergeCell ref="G4:H4"/>
    <mergeCell ref="B7:C17"/>
    <mergeCell ref="D7:D16"/>
    <mergeCell ref="E8:F13"/>
    <mergeCell ref="F14:F16"/>
    <mergeCell ref="A1:F1"/>
    <mergeCell ref="G1:L1"/>
    <mergeCell ref="E2:F2"/>
    <mergeCell ref="G2:H2"/>
    <mergeCell ref="B3:F3"/>
    <mergeCell ref="G3:K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dimension ref="A1:AV72"/>
  <sheetViews>
    <sheetView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00390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45" t="s">
        <v>386</v>
      </c>
      <c r="B1" s="345"/>
      <c r="C1" s="345"/>
      <c r="D1" s="345"/>
      <c r="E1" s="345"/>
      <c r="F1" s="345"/>
      <c r="G1" s="345"/>
      <c r="H1" s="345"/>
    </row>
    <row r="2" spans="1:8" ht="12" customHeight="1">
      <c r="A2" s="345" t="s">
        <v>393</v>
      </c>
      <c r="B2" s="345"/>
      <c r="C2" s="345"/>
      <c r="D2" s="345"/>
      <c r="E2" s="345"/>
      <c r="F2" s="345"/>
      <c r="G2" s="345"/>
      <c r="H2" s="345"/>
    </row>
    <row r="3" spans="1:8" s="32" customFormat="1" ht="12" customHeight="1">
      <c r="A3" s="346" t="s">
        <v>244</v>
      </c>
      <c r="B3" s="346"/>
      <c r="C3" s="346"/>
      <c r="D3" s="346"/>
      <c r="E3" s="346"/>
      <c r="F3" s="346"/>
      <c r="G3" s="346"/>
      <c r="H3" s="31"/>
    </row>
    <row r="4" spans="1:8" s="32" customFormat="1" ht="12" customHeight="1">
      <c r="A4" s="347" t="s">
        <v>126</v>
      </c>
      <c r="B4" s="347"/>
      <c r="C4" s="347"/>
      <c r="D4" s="354"/>
      <c r="E4" s="353" t="s">
        <v>0</v>
      </c>
      <c r="F4" s="337" t="s">
        <v>125</v>
      </c>
      <c r="G4" s="347"/>
      <c r="H4" s="35"/>
    </row>
    <row r="5" spans="1:8" s="32" customFormat="1" ht="4.5" customHeight="1">
      <c r="A5" s="334"/>
      <c r="B5" s="334"/>
      <c r="C5" s="334"/>
      <c r="D5" s="355"/>
      <c r="E5" s="339"/>
      <c r="F5" s="348"/>
      <c r="G5" s="349"/>
      <c r="H5" s="35"/>
    </row>
    <row r="6" spans="1:8" s="32" customFormat="1" ht="12" customHeight="1">
      <c r="A6" s="334"/>
      <c r="B6" s="334"/>
      <c r="C6" s="334"/>
      <c r="D6" s="355"/>
      <c r="E6" s="339"/>
      <c r="F6" s="39" t="s">
        <v>127</v>
      </c>
      <c r="G6" s="34" t="s">
        <v>128</v>
      </c>
      <c r="H6" s="35"/>
    </row>
    <row r="7" spans="1:8" s="32" customFormat="1" ht="15" customHeight="1">
      <c r="A7" s="349"/>
      <c r="B7" s="349"/>
      <c r="C7" s="349"/>
      <c r="D7" s="356"/>
      <c r="E7" s="340"/>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50" t="s">
        <v>152</v>
      </c>
      <c r="B9" s="350"/>
      <c r="C9" s="350"/>
      <c r="D9" s="351"/>
      <c r="E9" s="151">
        <v>276957491</v>
      </c>
      <c r="F9" s="152">
        <v>272313933</v>
      </c>
      <c r="G9" s="153">
        <v>4643558</v>
      </c>
      <c r="H9" s="35">
        <v>4713985</v>
      </c>
    </row>
    <row r="10" spans="1:8" s="32" customFormat="1" ht="12" customHeight="1">
      <c r="A10" s="350" t="s">
        <v>137</v>
      </c>
      <c r="B10" s="350"/>
      <c r="C10" s="350"/>
      <c r="D10" s="351"/>
      <c r="E10" s="151">
        <v>146696009</v>
      </c>
      <c r="F10" s="152">
        <v>146696009</v>
      </c>
      <c r="G10" s="153" t="s">
        <v>385</v>
      </c>
      <c r="H10" s="153" t="s">
        <v>385</v>
      </c>
    </row>
    <row r="11" spans="1:8" s="32" customFormat="1" ht="14.25" customHeight="1">
      <c r="A11" s="350" t="s">
        <v>138</v>
      </c>
      <c r="B11" s="350"/>
      <c r="C11" s="350"/>
      <c r="D11" s="351"/>
      <c r="E11" s="151">
        <v>130261482</v>
      </c>
      <c r="F11" s="152">
        <v>125617924</v>
      </c>
      <c r="G11" s="153">
        <v>4643558</v>
      </c>
      <c r="H11" s="153">
        <v>4713985</v>
      </c>
    </row>
    <row r="12" spans="1:48" s="44" customFormat="1" ht="6" customHeight="1">
      <c r="A12" s="45"/>
      <c r="B12" s="45"/>
      <c r="C12" s="45"/>
      <c r="D12" s="45"/>
      <c r="E12" s="46"/>
      <c r="F12" s="151"/>
      <c r="G12" s="152"/>
      <c r="H12" s="15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41" t="s">
        <v>130</v>
      </c>
      <c r="B13" s="341"/>
      <c r="C13" s="341"/>
      <c r="D13" s="342"/>
      <c r="E13" s="337" t="s">
        <v>0</v>
      </c>
      <c r="F13" s="331" t="s">
        <v>131</v>
      </c>
      <c r="G13" s="332"/>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3"/>
      <c r="B14" s="343"/>
      <c r="C14" s="343"/>
      <c r="D14" s="344"/>
      <c r="E14" s="338"/>
      <c r="F14" s="333"/>
      <c r="G14" s="334"/>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3" t="s">
        <v>229</v>
      </c>
      <c r="B15" s="343"/>
      <c r="C15" s="343"/>
      <c r="D15" s="344"/>
      <c r="E15" s="338"/>
      <c r="F15" s="335"/>
      <c r="G15" s="336"/>
      <c r="H15" s="35"/>
    </row>
    <row r="16" spans="1:8" s="32" customFormat="1" ht="12" customHeight="1">
      <c r="A16" s="343" t="s">
        <v>153</v>
      </c>
      <c r="B16" s="343"/>
      <c r="C16" s="343"/>
      <c r="D16" s="344"/>
      <c r="E16" s="339"/>
      <c r="F16" s="36" t="s">
        <v>127</v>
      </c>
      <c r="G16" s="40" t="s">
        <v>132</v>
      </c>
      <c r="H16" s="35"/>
    </row>
    <row r="17" spans="1:8" s="32" customFormat="1" ht="12" customHeight="1">
      <c r="A17" s="357"/>
      <c r="B17" s="357"/>
      <c r="C17" s="357"/>
      <c r="D17" s="358"/>
      <c r="E17" s="340"/>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52" t="s">
        <v>36</v>
      </c>
      <c r="B19" s="352"/>
      <c r="C19" s="352"/>
      <c r="D19" s="171"/>
      <c r="E19" s="151">
        <v>145959048</v>
      </c>
      <c r="F19" s="152">
        <v>47938625</v>
      </c>
      <c r="G19" s="153">
        <v>98020423</v>
      </c>
      <c r="H19" s="35"/>
    </row>
    <row r="20" spans="1:8" s="32" customFormat="1" ht="9.75" customHeight="1">
      <c r="A20" s="352" t="s">
        <v>137</v>
      </c>
      <c r="B20" s="352"/>
      <c r="C20" s="352"/>
      <c r="D20" s="171"/>
      <c r="E20" s="154">
        <v>30855300</v>
      </c>
      <c r="F20" s="153">
        <v>17042083</v>
      </c>
      <c r="G20" s="153">
        <v>13813217</v>
      </c>
      <c r="H20" s="35"/>
    </row>
    <row r="21" spans="1:8" s="32" customFormat="1" ht="9.75" customHeight="1">
      <c r="A21" s="352" t="s">
        <v>138</v>
      </c>
      <c r="B21" s="352"/>
      <c r="C21" s="352"/>
      <c r="D21" s="171"/>
      <c r="E21" s="151">
        <v>115103748</v>
      </c>
      <c r="F21" s="152">
        <v>30896542</v>
      </c>
      <c r="G21" s="153">
        <v>84207206</v>
      </c>
      <c r="H21" s="35"/>
    </row>
    <row r="22" spans="1:8" s="32" customFormat="1" ht="9.75" customHeight="1">
      <c r="A22" s="352" t="s">
        <v>38</v>
      </c>
      <c r="B22" s="352"/>
      <c r="C22" s="352"/>
      <c r="D22" s="171"/>
      <c r="E22" s="154">
        <v>111984607</v>
      </c>
      <c r="F22" s="153">
        <v>62323653</v>
      </c>
      <c r="G22" s="153">
        <v>49660954</v>
      </c>
      <c r="H22" s="35"/>
    </row>
    <row r="23" spans="1:8" s="32" customFormat="1" ht="9.75" customHeight="1">
      <c r="A23" s="352" t="s">
        <v>137</v>
      </c>
      <c r="B23" s="352"/>
      <c r="C23" s="352"/>
      <c r="D23" s="171"/>
      <c r="E23" s="154">
        <v>69782165</v>
      </c>
      <c r="F23" s="153">
        <v>57428961</v>
      </c>
      <c r="G23" s="153">
        <v>12353204</v>
      </c>
      <c r="H23" s="35"/>
    </row>
    <row r="24" spans="1:8" s="32" customFormat="1" ht="9.75" customHeight="1">
      <c r="A24" s="352" t="s">
        <v>138</v>
      </c>
      <c r="B24" s="352"/>
      <c r="C24" s="352"/>
      <c r="D24" s="171"/>
      <c r="E24" s="154">
        <v>42202442</v>
      </c>
      <c r="F24" s="153">
        <v>4894692</v>
      </c>
      <c r="G24" s="153">
        <v>37307750</v>
      </c>
      <c r="H24" s="35"/>
    </row>
    <row r="25" spans="1:8" s="32" customFormat="1" ht="9.75" customHeight="1">
      <c r="A25" s="359" t="s">
        <v>134</v>
      </c>
      <c r="B25" s="359"/>
      <c r="C25" s="359"/>
      <c r="D25" s="61"/>
      <c r="E25" s="37" t="s">
        <v>7</v>
      </c>
      <c r="F25" s="38" t="s">
        <v>7</v>
      </c>
      <c r="G25" s="38" t="s">
        <v>7</v>
      </c>
      <c r="H25" s="35"/>
    </row>
    <row r="26" spans="1:8" s="32" customFormat="1" ht="9.75" customHeight="1">
      <c r="A26" s="352" t="s">
        <v>139</v>
      </c>
      <c r="B26" s="352"/>
      <c r="C26" s="352"/>
      <c r="D26" s="171"/>
      <c r="E26" s="154">
        <v>99217913</v>
      </c>
      <c r="F26" s="153">
        <v>76146963</v>
      </c>
      <c r="G26" s="153">
        <v>23070950</v>
      </c>
      <c r="H26" s="35"/>
    </row>
    <row r="27" spans="1:8" s="32" customFormat="1" ht="9.75" customHeight="1">
      <c r="A27" s="352" t="s">
        <v>140</v>
      </c>
      <c r="B27" s="352"/>
      <c r="C27" s="352"/>
      <c r="D27" s="171"/>
      <c r="E27" s="154">
        <v>80196231</v>
      </c>
      <c r="F27" s="153">
        <v>75381655</v>
      </c>
      <c r="G27" s="153">
        <v>4814576</v>
      </c>
      <c r="H27" s="35"/>
    </row>
    <row r="28" spans="1:8" s="32" customFormat="1" ht="9.75" customHeight="1">
      <c r="A28" s="352" t="s">
        <v>141</v>
      </c>
      <c r="B28" s="352"/>
      <c r="C28" s="352"/>
      <c r="D28" s="171"/>
      <c r="E28" s="154">
        <v>19021682</v>
      </c>
      <c r="F28" s="153">
        <v>765308</v>
      </c>
      <c r="G28" s="153">
        <v>18256374</v>
      </c>
      <c r="H28" s="35"/>
    </row>
    <row r="29" spans="1:8" s="32" customFormat="1" ht="9.75" customHeight="1">
      <c r="A29" s="359" t="s">
        <v>320</v>
      </c>
      <c r="B29" s="359"/>
      <c r="C29" s="359"/>
      <c r="D29" s="61"/>
      <c r="E29" s="37" t="s">
        <v>7</v>
      </c>
      <c r="F29" s="38" t="s">
        <v>7</v>
      </c>
      <c r="G29" s="38" t="s">
        <v>7</v>
      </c>
      <c r="H29" s="35"/>
    </row>
    <row r="30" spans="1:8" s="32" customFormat="1" ht="9.75" customHeight="1">
      <c r="A30" s="352" t="s">
        <v>321</v>
      </c>
      <c r="B30" s="352"/>
      <c r="C30" s="352"/>
      <c r="D30" s="171"/>
      <c r="E30" s="154">
        <v>45788647</v>
      </c>
      <c r="F30" s="153">
        <v>45535644</v>
      </c>
      <c r="G30" s="153">
        <v>253003</v>
      </c>
      <c r="H30" s="35"/>
    </row>
    <row r="31" spans="1:8" s="32" customFormat="1" ht="9.75" customHeight="1">
      <c r="A31" s="352" t="s">
        <v>145</v>
      </c>
      <c r="B31" s="352"/>
      <c r="C31" s="352"/>
      <c r="D31" s="171"/>
      <c r="E31" s="154">
        <v>45535644</v>
      </c>
      <c r="F31" s="153">
        <v>45535644</v>
      </c>
      <c r="G31" s="153" t="s">
        <v>309</v>
      </c>
      <c r="H31" s="35"/>
    </row>
    <row r="32" spans="1:14" s="32" customFormat="1" ht="9.75" customHeight="1">
      <c r="A32" s="352" t="s">
        <v>146</v>
      </c>
      <c r="B32" s="352"/>
      <c r="C32" s="352"/>
      <c r="D32" s="171"/>
      <c r="E32" s="154">
        <v>253003</v>
      </c>
      <c r="F32" s="153" t="s">
        <v>309</v>
      </c>
      <c r="G32" s="153">
        <v>253003</v>
      </c>
      <c r="H32" s="35"/>
      <c r="N32" s="219"/>
    </row>
    <row r="33" spans="1:8" s="32" customFormat="1" ht="9.75" customHeight="1">
      <c r="A33" s="352" t="s">
        <v>142</v>
      </c>
      <c r="B33" s="352"/>
      <c r="C33" s="352"/>
      <c r="D33" s="171"/>
      <c r="E33" s="151">
        <v>2145781901</v>
      </c>
      <c r="F33" s="152">
        <v>1175661688</v>
      </c>
      <c r="G33" s="152">
        <v>970120213</v>
      </c>
      <c r="H33" s="35"/>
    </row>
    <row r="34" spans="1:8" s="32" customFormat="1" ht="9.75" customHeight="1">
      <c r="A34" s="352" t="s">
        <v>287</v>
      </c>
      <c r="B34" s="352"/>
      <c r="C34" s="352"/>
      <c r="D34" s="171"/>
      <c r="E34" s="151">
        <v>517803631</v>
      </c>
      <c r="F34" s="153">
        <v>512436761</v>
      </c>
      <c r="G34" s="153">
        <v>5366870</v>
      </c>
      <c r="H34" s="35"/>
    </row>
    <row r="35" spans="1:8" s="32" customFormat="1" ht="9.75" customHeight="1">
      <c r="A35" s="352" t="s">
        <v>288</v>
      </c>
      <c r="B35" s="352"/>
      <c r="C35" s="352"/>
      <c r="D35" s="171"/>
      <c r="E35" s="151">
        <v>1627978270</v>
      </c>
      <c r="F35" s="152">
        <v>663224927</v>
      </c>
      <c r="G35" s="152">
        <v>964753343</v>
      </c>
      <c r="H35" s="35"/>
    </row>
    <row r="36" spans="1:8" s="32" customFormat="1" ht="9.75" customHeight="1">
      <c r="A36" s="359" t="s">
        <v>315</v>
      </c>
      <c r="B36" s="359"/>
      <c r="C36" s="359"/>
      <c r="D36" s="61"/>
      <c r="E36" s="37" t="s">
        <v>7</v>
      </c>
      <c r="F36" s="38" t="s">
        <v>7</v>
      </c>
      <c r="G36" s="38" t="s">
        <v>7</v>
      </c>
      <c r="H36" s="35"/>
    </row>
    <row r="37" spans="1:8" s="32" customFormat="1" ht="9.75" customHeight="1">
      <c r="A37" s="352" t="s">
        <v>257</v>
      </c>
      <c r="B37" s="352"/>
      <c r="C37" s="352"/>
      <c r="D37" s="171"/>
      <c r="E37" s="151">
        <v>2035296745</v>
      </c>
      <c r="F37" s="152">
        <v>1068863247</v>
      </c>
      <c r="G37" s="152">
        <v>966433498</v>
      </c>
      <c r="H37" s="35"/>
    </row>
    <row r="38" spans="1:8" s="32" customFormat="1" ht="9.75" customHeight="1">
      <c r="A38" s="352" t="s">
        <v>143</v>
      </c>
      <c r="B38" s="352"/>
      <c r="C38" s="352"/>
      <c r="D38" s="171"/>
      <c r="E38" s="154">
        <v>407318475</v>
      </c>
      <c r="F38" s="153">
        <v>405638320</v>
      </c>
      <c r="G38" s="153">
        <v>1680155</v>
      </c>
      <c r="H38" s="35"/>
    </row>
    <row r="39" spans="1:8" s="32" customFormat="1" ht="9.75" customHeight="1">
      <c r="A39" s="352" t="s">
        <v>144</v>
      </c>
      <c r="B39" s="352"/>
      <c r="C39" s="352"/>
      <c r="D39" s="171"/>
      <c r="E39" s="151">
        <v>1627978270</v>
      </c>
      <c r="F39" s="152">
        <v>663224927</v>
      </c>
      <c r="G39" s="152">
        <v>964753343</v>
      </c>
      <c r="H39" s="35"/>
    </row>
    <row r="40" spans="1:8" s="32" customFormat="1" ht="9.75" customHeight="1">
      <c r="A40" s="352" t="s">
        <v>289</v>
      </c>
      <c r="B40" s="352"/>
      <c r="C40" s="352"/>
      <c r="D40" s="171"/>
      <c r="E40" s="151">
        <v>415402358</v>
      </c>
      <c r="F40" s="152">
        <v>268524635</v>
      </c>
      <c r="G40" s="153">
        <v>146877723</v>
      </c>
      <c r="H40" s="35"/>
    </row>
    <row r="41" spans="1:8" s="32" customFormat="1" ht="9.75" customHeight="1">
      <c r="A41" s="352" t="s">
        <v>318</v>
      </c>
      <c r="B41" s="352"/>
      <c r="C41" s="352"/>
      <c r="D41" s="171"/>
      <c r="E41" s="154">
        <v>98577478</v>
      </c>
      <c r="F41" s="153">
        <v>98564478</v>
      </c>
      <c r="G41" s="153">
        <v>13000</v>
      </c>
      <c r="H41" s="35"/>
    </row>
    <row r="42" spans="1:8" s="32" customFormat="1" ht="9.75" customHeight="1">
      <c r="A42" s="352" t="s">
        <v>319</v>
      </c>
      <c r="B42" s="352"/>
      <c r="C42" s="352"/>
      <c r="D42" s="171"/>
      <c r="E42" s="151">
        <v>316824880</v>
      </c>
      <c r="F42" s="152">
        <v>169960157</v>
      </c>
      <c r="G42" s="153">
        <v>146864723</v>
      </c>
      <c r="H42" s="35"/>
    </row>
    <row r="43" spans="1:8" s="32" customFormat="1" ht="9.75" customHeight="1">
      <c r="A43" s="352" t="s">
        <v>286</v>
      </c>
      <c r="B43" s="352"/>
      <c r="C43" s="352"/>
      <c r="D43" s="171"/>
      <c r="E43" s="154">
        <v>110485156</v>
      </c>
      <c r="F43" s="153">
        <v>106798441</v>
      </c>
      <c r="G43" s="153">
        <v>3686715</v>
      </c>
      <c r="H43" s="35"/>
    </row>
    <row r="44" spans="1:8" s="32" customFormat="1" ht="9.75" customHeight="1">
      <c r="A44" s="352" t="s">
        <v>137</v>
      </c>
      <c r="B44" s="352"/>
      <c r="C44" s="352"/>
      <c r="D44" s="171"/>
      <c r="E44" s="154">
        <v>110485156</v>
      </c>
      <c r="F44" s="153">
        <v>106798441</v>
      </c>
      <c r="G44" s="153">
        <v>3686715</v>
      </c>
      <c r="H44" s="35"/>
    </row>
    <row r="45" spans="1:8" s="32" customFormat="1" ht="9.75" customHeight="1">
      <c r="A45" s="359" t="s">
        <v>317</v>
      </c>
      <c r="B45" s="359"/>
      <c r="C45" s="359"/>
      <c r="D45" s="61"/>
      <c r="E45" s="37" t="s">
        <v>7</v>
      </c>
      <c r="F45" s="38" t="s">
        <v>7</v>
      </c>
      <c r="G45" s="38" t="s">
        <v>7</v>
      </c>
      <c r="H45" s="35"/>
    </row>
    <row r="46" spans="1:8" s="32" customFormat="1" ht="9.75" customHeight="1">
      <c r="A46" s="359" t="s">
        <v>316</v>
      </c>
      <c r="B46" s="359"/>
      <c r="C46" s="359"/>
      <c r="D46" s="61"/>
      <c r="E46" s="37" t="s">
        <v>7</v>
      </c>
      <c r="F46" s="38" t="s">
        <v>7</v>
      </c>
      <c r="G46" s="38" t="s">
        <v>7</v>
      </c>
      <c r="H46" s="35"/>
    </row>
    <row r="47" spans="1:8" s="32" customFormat="1" ht="9.75" customHeight="1">
      <c r="A47" s="352" t="s">
        <v>290</v>
      </c>
      <c r="B47" s="352"/>
      <c r="C47" s="352"/>
      <c r="D47" s="171"/>
      <c r="E47" s="151">
        <v>1397671865</v>
      </c>
      <c r="F47" s="127">
        <v>1385614394</v>
      </c>
      <c r="G47" s="153">
        <v>12057471</v>
      </c>
      <c r="H47" s="35">
        <v>8435999</v>
      </c>
    </row>
    <row r="48" spans="1:8" s="32" customFormat="1" ht="9.75" customHeight="1">
      <c r="A48" s="352" t="s">
        <v>143</v>
      </c>
      <c r="B48" s="352"/>
      <c r="C48" s="352"/>
      <c r="D48" s="61"/>
      <c r="E48" s="151">
        <v>1371787193</v>
      </c>
      <c r="F48" s="127">
        <v>1360356315</v>
      </c>
      <c r="G48" s="127">
        <v>11430878</v>
      </c>
      <c r="H48" s="35">
        <v>8027442</v>
      </c>
    </row>
    <row r="49" spans="1:8" s="32" customFormat="1" ht="9.75" customHeight="1">
      <c r="A49" s="352" t="s">
        <v>144</v>
      </c>
      <c r="B49" s="352"/>
      <c r="C49" s="352"/>
      <c r="D49" s="171"/>
      <c r="E49" s="154">
        <v>25884672</v>
      </c>
      <c r="F49" s="153">
        <v>25258079</v>
      </c>
      <c r="G49" s="153">
        <v>626593</v>
      </c>
      <c r="H49" s="35">
        <v>408557</v>
      </c>
    </row>
    <row r="50" spans="1:8" s="32" customFormat="1" ht="9.75" customHeight="1">
      <c r="A50" s="352" t="s">
        <v>37</v>
      </c>
      <c r="B50" s="352"/>
      <c r="C50" s="352"/>
      <c r="D50" s="171"/>
      <c r="E50" s="154">
        <v>1390945</v>
      </c>
      <c r="F50" s="153">
        <v>1385385</v>
      </c>
      <c r="G50" s="153">
        <v>5560</v>
      </c>
      <c r="H50" s="35">
        <v>5489</v>
      </c>
    </row>
    <row r="51" spans="1:8" s="32" customFormat="1" ht="9.75" customHeight="1">
      <c r="A51" s="352" t="s">
        <v>137</v>
      </c>
      <c r="B51" s="352"/>
      <c r="C51" s="352"/>
      <c r="D51" s="171"/>
      <c r="E51" s="154">
        <v>1372748</v>
      </c>
      <c r="F51" s="153">
        <v>1372188</v>
      </c>
      <c r="G51" s="153">
        <v>560</v>
      </c>
      <c r="H51" s="35" t="s">
        <v>309</v>
      </c>
    </row>
    <row r="52" spans="1:8" s="32" customFormat="1" ht="9.75" customHeight="1">
      <c r="A52" s="352" t="s">
        <v>138</v>
      </c>
      <c r="B52" s="352"/>
      <c r="C52" s="352"/>
      <c r="D52" s="171"/>
      <c r="E52" s="154">
        <v>18197</v>
      </c>
      <c r="F52" s="153">
        <v>13197</v>
      </c>
      <c r="G52" s="153">
        <v>5000</v>
      </c>
      <c r="H52" s="35">
        <v>5489</v>
      </c>
    </row>
    <row r="53" spans="1:8" s="32" customFormat="1" ht="9.75" customHeight="1">
      <c r="A53" s="352" t="s">
        <v>147</v>
      </c>
      <c r="B53" s="352"/>
      <c r="C53" s="352"/>
      <c r="D53" s="171"/>
      <c r="E53" s="154">
        <v>119769145</v>
      </c>
      <c r="F53" s="153">
        <v>67646429</v>
      </c>
      <c r="G53" s="153">
        <v>52122716</v>
      </c>
      <c r="H53" s="35">
        <v>46960164</v>
      </c>
    </row>
    <row r="54" spans="1:8" s="32" customFormat="1" ht="9.75" customHeight="1">
      <c r="A54" s="352" t="s">
        <v>322</v>
      </c>
      <c r="B54" s="352"/>
      <c r="C54" s="352"/>
      <c r="D54" s="171"/>
      <c r="E54" s="151">
        <v>51127568</v>
      </c>
      <c r="F54" s="152">
        <v>46171044</v>
      </c>
      <c r="G54" s="152">
        <v>4956524</v>
      </c>
      <c r="H54" s="35">
        <v>5819772</v>
      </c>
    </row>
    <row r="55" spans="1:8" s="32" customFormat="1" ht="9.75" customHeight="1">
      <c r="A55" s="352" t="s">
        <v>323</v>
      </c>
      <c r="B55" s="352"/>
      <c r="C55" s="352"/>
      <c r="D55" s="171"/>
      <c r="E55" s="151">
        <v>68641577</v>
      </c>
      <c r="F55" s="152">
        <v>21475385</v>
      </c>
      <c r="G55" s="127">
        <v>47166192</v>
      </c>
      <c r="H55" s="35">
        <v>41140392</v>
      </c>
    </row>
    <row r="56" spans="1:8" s="32" customFormat="1" ht="9.75" customHeight="1">
      <c r="A56" s="352" t="s">
        <v>148</v>
      </c>
      <c r="B56" s="352"/>
      <c r="C56" s="352"/>
      <c r="D56" s="171"/>
      <c r="E56" s="151">
        <v>4021775424</v>
      </c>
      <c r="F56" s="152">
        <v>2816717137</v>
      </c>
      <c r="G56" s="152">
        <v>1205058287</v>
      </c>
      <c r="H56" s="35">
        <v>928597741</v>
      </c>
    </row>
    <row r="57" spans="1:8" s="32" customFormat="1" ht="9.75" customHeight="1">
      <c r="A57" s="352" t="s">
        <v>137</v>
      </c>
      <c r="B57" s="352"/>
      <c r="C57" s="352"/>
      <c r="D57" s="171"/>
      <c r="E57" s="151">
        <v>2122924836</v>
      </c>
      <c r="F57" s="127">
        <v>2070189007</v>
      </c>
      <c r="G57" s="127">
        <v>52735829</v>
      </c>
      <c r="H57" s="35">
        <v>48926074</v>
      </c>
    </row>
    <row r="58" spans="1:8" s="32" customFormat="1" ht="9.75" customHeight="1">
      <c r="A58" s="352" t="s">
        <v>138</v>
      </c>
      <c r="B58" s="352"/>
      <c r="C58" s="352"/>
      <c r="D58" s="171"/>
      <c r="E58" s="151">
        <v>1898850588</v>
      </c>
      <c r="F58" s="152">
        <v>746528130</v>
      </c>
      <c r="G58" s="152">
        <v>1152322458</v>
      </c>
      <c r="H58" s="35">
        <v>879671667</v>
      </c>
    </row>
    <row r="59" spans="1:8" s="32" customFormat="1" ht="9.75" customHeight="1">
      <c r="A59" s="352" t="s">
        <v>149</v>
      </c>
      <c r="B59" s="352"/>
      <c r="C59" s="352"/>
      <c r="D59" s="171"/>
      <c r="E59" s="151">
        <v>78077492</v>
      </c>
      <c r="F59" s="152">
        <v>78077492</v>
      </c>
      <c r="G59" s="152" t="s">
        <v>385</v>
      </c>
      <c r="H59" s="35" t="s">
        <v>385</v>
      </c>
    </row>
    <row r="60" spans="1:8" s="190" customFormat="1" ht="9.75" customHeight="1">
      <c r="A60" s="362" t="s">
        <v>150</v>
      </c>
      <c r="B60" s="362"/>
      <c r="C60" s="362"/>
      <c r="D60" s="114"/>
      <c r="E60" s="159">
        <v>4099852916</v>
      </c>
      <c r="F60" s="68">
        <v>2894794629</v>
      </c>
      <c r="G60" s="318">
        <v>1205058287</v>
      </c>
      <c r="H60" s="189">
        <v>928597741</v>
      </c>
    </row>
    <row r="61" spans="1:8" s="219" customFormat="1" ht="9.75" customHeight="1">
      <c r="A61" s="352" t="s">
        <v>151</v>
      </c>
      <c r="B61" s="352"/>
      <c r="C61" s="352"/>
      <c r="D61" s="171"/>
      <c r="E61" s="151">
        <v>3822895425</v>
      </c>
      <c r="F61" s="127">
        <v>2622480696</v>
      </c>
      <c r="G61" s="127">
        <v>1200414729</v>
      </c>
      <c r="H61" s="35">
        <v>923883756</v>
      </c>
    </row>
    <row r="62" spans="1:8" s="219" customFormat="1" ht="9.75" customHeight="1">
      <c r="A62" s="352" t="s">
        <v>137</v>
      </c>
      <c r="B62" s="352"/>
      <c r="C62" s="352"/>
      <c r="D62" s="171"/>
      <c r="E62" s="319">
        <v>1976228827</v>
      </c>
      <c r="F62" s="127">
        <v>1923492998</v>
      </c>
      <c r="G62" s="127">
        <v>52735829</v>
      </c>
      <c r="H62" s="35">
        <v>48926074</v>
      </c>
    </row>
    <row r="63" spans="1:8" s="219" customFormat="1" ht="9.75" customHeight="1">
      <c r="A63" s="352" t="s">
        <v>138</v>
      </c>
      <c r="B63" s="352"/>
      <c r="C63" s="352"/>
      <c r="D63" s="171"/>
      <c r="E63" s="319">
        <v>1846666598</v>
      </c>
      <c r="F63" s="127">
        <v>698987698</v>
      </c>
      <c r="G63" s="127">
        <v>1147678900</v>
      </c>
      <c r="H63" s="35">
        <v>874957682</v>
      </c>
    </row>
    <row r="64" spans="1:9" s="219" customFormat="1" ht="13.5" customHeight="1">
      <c r="A64" s="9" t="s">
        <v>39</v>
      </c>
      <c r="B64" s="9"/>
      <c r="C64" s="9"/>
      <c r="D64" s="9"/>
      <c r="H64" s="9"/>
      <c r="I64" s="9"/>
    </row>
    <row r="65" spans="1:8" s="48" customFormat="1" ht="8.25" customHeight="1">
      <c r="A65" s="360" t="s">
        <v>280</v>
      </c>
      <c r="B65" s="360"/>
      <c r="C65" s="360"/>
      <c r="D65" s="360"/>
      <c r="E65" s="360"/>
      <c r="F65" s="360"/>
      <c r="G65" s="360"/>
      <c r="H65" s="47"/>
    </row>
    <row r="66" spans="1:8" s="48" customFormat="1" ht="8.25" customHeight="1">
      <c r="A66" s="360" t="s">
        <v>337</v>
      </c>
      <c r="B66" s="360"/>
      <c r="C66" s="360"/>
      <c r="D66" s="360"/>
      <c r="E66" s="360"/>
      <c r="F66" s="360"/>
      <c r="G66" s="360"/>
      <c r="H66" s="47"/>
    </row>
    <row r="67" spans="1:8" s="48" customFormat="1" ht="8.25">
      <c r="A67" s="361" t="s">
        <v>338</v>
      </c>
      <c r="B67" s="361"/>
      <c r="C67" s="361"/>
      <c r="D67" s="361"/>
      <c r="E67" s="361"/>
      <c r="F67" s="361"/>
      <c r="G67" s="361"/>
      <c r="H67" s="47"/>
    </row>
    <row r="68" spans="1:8" s="48" customFormat="1" ht="8.25">
      <c r="A68" s="361" t="s">
        <v>135</v>
      </c>
      <c r="B68" s="361"/>
      <c r="C68" s="361"/>
      <c r="D68" s="361"/>
      <c r="E68" s="361"/>
      <c r="F68" s="361"/>
      <c r="G68" s="361"/>
      <c r="H68" s="47"/>
    </row>
    <row r="69" spans="1:8" s="48" customFormat="1" ht="8.25">
      <c r="A69" s="361" t="s">
        <v>279</v>
      </c>
      <c r="B69" s="361"/>
      <c r="C69" s="361"/>
      <c r="D69" s="361"/>
      <c r="E69" s="361"/>
      <c r="F69" s="361"/>
      <c r="G69" s="361"/>
      <c r="H69" s="47"/>
    </row>
    <row r="70" spans="1:8" s="48" customFormat="1" ht="8.25">
      <c r="A70" s="361" t="s">
        <v>324</v>
      </c>
      <c r="B70" s="361"/>
      <c r="C70" s="361"/>
      <c r="D70" s="361"/>
      <c r="E70" s="361"/>
      <c r="F70" s="361"/>
      <c r="G70" s="361"/>
      <c r="H70" s="47"/>
    </row>
    <row r="71" spans="1:8" s="48" customFormat="1" ht="8.25">
      <c r="A71" s="361" t="s">
        <v>341</v>
      </c>
      <c r="B71" s="361"/>
      <c r="C71" s="361"/>
      <c r="D71" s="361"/>
      <c r="E71" s="361"/>
      <c r="F71" s="361"/>
      <c r="G71" s="361"/>
      <c r="H71" s="47"/>
    </row>
    <row r="72" spans="1:8" s="48" customFormat="1" ht="8.25">
      <c r="A72" s="361" t="s">
        <v>136</v>
      </c>
      <c r="B72" s="361"/>
      <c r="C72" s="361"/>
      <c r="D72" s="361"/>
      <c r="E72" s="361"/>
      <c r="F72" s="361"/>
      <c r="G72" s="361"/>
      <c r="H72" s="47"/>
    </row>
  </sheetData>
  <sheetProtection/>
  <mergeCells count="67">
    <mergeCell ref="A68:G68"/>
    <mergeCell ref="A69:G69"/>
    <mergeCell ref="A70:G70"/>
    <mergeCell ref="A71:G71"/>
    <mergeCell ref="A72:G72"/>
    <mergeCell ref="A61:C61"/>
    <mergeCell ref="A62:C62"/>
    <mergeCell ref="A63:C63"/>
    <mergeCell ref="A65:G65"/>
    <mergeCell ref="A66:G66"/>
    <mergeCell ref="A67:G67"/>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9:D9"/>
    <mergeCell ref="A10:D10"/>
    <mergeCell ref="A11:D11"/>
    <mergeCell ref="A13:D14"/>
    <mergeCell ref="E13:E17"/>
    <mergeCell ref="F13:G15"/>
    <mergeCell ref="A15:D15"/>
    <mergeCell ref="A16:D17"/>
    <mergeCell ref="A1:H1"/>
    <mergeCell ref="A2:H2"/>
    <mergeCell ref="A3:G3"/>
    <mergeCell ref="A4:D7"/>
    <mergeCell ref="E4:E7"/>
    <mergeCell ref="F4:G5"/>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dimension ref="A1:H65"/>
  <sheetViews>
    <sheetView workbookViewId="0" topLeftCell="A1">
      <selection activeCell="I1" sqref="I1"/>
    </sheetView>
  </sheetViews>
  <sheetFormatPr defaultColWidth="13.8515625" defaultRowHeight="12.75"/>
  <cols>
    <col min="1" max="3" width="13.8515625" style="52" customWidth="1"/>
    <col min="4" max="4" width="0.85546875" style="52" customWidth="1"/>
    <col min="5" max="5" width="11.421875" style="52" customWidth="1"/>
    <col min="6" max="6" width="10.7109375" style="52" customWidth="1"/>
    <col min="7" max="7" width="14.7109375" style="52" customWidth="1"/>
    <col min="8" max="8" width="12.00390625" style="52" customWidth="1"/>
    <col min="9" max="16384" width="13.8515625" style="52" customWidth="1"/>
  </cols>
  <sheetData>
    <row r="1" spans="1:8" ht="15.75" customHeight="1">
      <c r="A1" s="376"/>
      <c r="B1" s="376"/>
      <c r="C1" s="376"/>
      <c r="D1" s="376"/>
      <c r="E1" s="376"/>
      <c r="F1" s="376"/>
      <c r="G1" s="376"/>
      <c r="H1" s="376"/>
    </row>
    <row r="2" spans="1:8" ht="12" customHeight="1">
      <c r="A2" s="366" t="s">
        <v>154</v>
      </c>
      <c r="B2" s="366"/>
      <c r="C2" s="366"/>
      <c r="D2" s="366"/>
      <c r="E2" s="366"/>
      <c r="F2" s="366"/>
      <c r="G2" s="366"/>
      <c r="H2" s="366"/>
    </row>
    <row r="3" spans="1:8" ht="11.25" customHeight="1">
      <c r="A3" s="366" t="s">
        <v>394</v>
      </c>
      <c r="B3" s="366"/>
      <c r="C3" s="366"/>
      <c r="D3" s="366"/>
      <c r="E3" s="366"/>
      <c r="F3" s="366"/>
      <c r="G3" s="366"/>
      <c r="H3" s="366"/>
    </row>
    <row r="4" spans="1:8" ht="11.25" customHeight="1">
      <c r="A4" s="366" t="s">
        <v>34</v>
      </c>
      <c r="B4" s="367"/>
      <c r="C4" s="367"/>
      <c r="D4" s="367"/>
      <c r="E4" s="367"/>
      <c r="F4" s="367"/>
      <c r="G4" s="367"/>
      <c r="H4" s="367"/>
    </row>
    <row r="5" spans="1:8" ht="11.25" customHeight="1">
      <c r="A5" s="368" t="s">
        <v>244</v>
      </c>
      <c r="B5" s="369"/>
      <c r="C5" s="369"/>
      <c r="D5" s="369"/>
      <c r="E5" s="369"/>
      <c r="F5" s="369"/>
      <c r="G5" s="369"/>
      <c r="H5" s="369"/>
    </row>
    <row r="6" spans="1:8" ht="11.25" customHeight="1">
      <c r="A6" s="347" t="s">
        <v>227</v>
      </c>
      <c r="B6" s="347"/>
      <c r="C6" s="347"/>
      <c r="D6" s="354"/>
      <c r="E6" s="353" t="s">
        <v>0</v>
      </c>
      <c r="F6" s="364" t="s">
        <v>125</v>
      </c>
      <c r="G6" s="365"/>
      <c r="H6" s="365"/>
    </row>
    <row r="7" spans="1:8" ht="14.25" customHeight="1">
      <c r="A7" s="334"/>
      <c r="B7" s="334"/>
      <c r="C7" s="334"/>
      <c r="D7" s="355"/>
      <c r="E7" s="339"/>
      <c r="F7" s="353" t="s">
        <v>281</v>
      </c>
      <c r="G7" s="353" t="s">
        <v>282</v>
      </c>
      <c r="H7" s="337" t="s">
        <v>283</v>
      </c>
    </row>
    <row r="8" spans="1:8" ht="18.75" customHeight="1">
      <c r="A8" s="334"/>
      <c r="B8" s="334"/>
      <c r="C8" s="334"/>
      <c r="D8" s="355"/>
      <c r="E8" s="339"/>
      <c r="F8" s="339"/>
      <c r="G8" s="339"/>
      <c r="H8" s="338"/>
    </row>
    <row r="9" spans="1:8" ht="18" customHeight="1">
      <c r="A9" s="334"/>
      <c r="B9" s="334"/>
      <c r="C9" s="334"/>
      <c r="D9" s="355"/>
      <c r="E9" s="339"/>
      <c r="F9" s="339"/>
      <c r="G9" s="339"/>
      <c r="H9" s="338"/>
    </row>
    <row r="10" spans="1:8" ht="16.5" customHeight="1">
      <c r="A10" s="334"/>
      <c r="B10" s="334"/>
      <c r="C10" s="334"/>
      <c r="D10" s="355"/>
      <c r="E10" s="339"/>
      <c r="F10" s="339"/>
      <c r="G10" s="339"/>
      <c r="H10" s="338"/>
    </row>
    <row r="11" spans="1:8" ht="9" customHeight="1">
      <c r="A11" s="336"/>
      <c r="B11" s="336"/>
      <c r="C11" s="336"/>
      <c r="D11" s="371"/>
      <c r="E11" s="370"/>
      <c r="F11" s="370"/>
      <c r="G11" s="370"/>
      <c r="H11" s="363"/>
    </row>
    <row r="12" spans="1:4" ht="3" customHeight="1">
      <c r="A12" s="350" t="s">
        <v>152</v>
      </c>
      <c r="B12" s="350"/>
      <c r="C12" s="350"/>
      <c r="D12" s="173"/>
    </row>
    <row r="13" spans="1:8" ht="11.25" customHeight="1">
      <c r="A13" s="350"/>
      <c r="B13" s="350"/>
      <c r="C13" s="350"/>
      <c r="D13" s="173"/>
      <c r="E13" s="302">
        <v>146869469</v>
      </c>
      <c r="F13" s="302">
        <v>22473618</v>
      </c>
      <c r="G13" s="302">
        <v>109385844</v>
      </c>
      <c r="H13" s="302">
        <v>15010007</v>
      </c>
    </row>
    <row r="14" spans="1:8" ht="2.25" customHeight="1">
      <c r="A14" s="375"/>
      <c r="B14" s="375"/>
      <c r="C14" s="375"/>
      <c r="D14" s="173"/>
      <c r="E14" s="115"/>
      <c r="F14" s="115"/>
      <c r="G14" s="115"/>
      <c r="H14" s="115"/>
    </row>
    <row r="15" spans="1:8" ht="9.75" customHeight="1">
      <c r="A15" s="334" t="s">
        <v>7</v>
      </c>
      <c r="B15" s="334"/>
      <c r="C15" s="334"/>
      <c r="D15" s="355"/>
      <c r="E15" s="354" t="s">
        <v>0</v>
      </c>
      <c r="F15" s="364" t="s">
        <v>155</v>
      </c>
      <c r="G15" s="365"/>
      <c r="H15" s="365"/>
    </row>
    <row r="16" spans="1:8" ht="9.75" customHeight="1">
      <c r="A16" s="334" t="s">
        <v>130</v>
      </c>
      <c r="B16" s="334"/>
      <c r="C16" s="334"/>
      <c r="D16" s="355"/>
      <c r="E16" s="355"/>
      <c r="F16" s="337" t="s">
        <v>35</v>
      </c>
      <c r="G16" s="354"/>
      <c r="H16" s="337" t="s">
        <v>265</v>
      </c>
    </row>
    <row r="17" spans="1:8" ht="9.75" customHeight="1">
      <c r="A17" s="334" t="s">
        <v>228</v>
      </c>
      <c r="B17" s="334"/>
      <c r="C17" s="334"/>
      <c r="D17" s="355"/>
      <c r="E17" s="355"/>
      <c r="F17" s="348"/>
      <c r="G17" s="356"/>
      <c r="H17" s="338"/>
    </row>
    <row r="18" spans="1:8" ht="9.75" customHeight="1">
      <c r="A18" s="372"/>
      <c r="B18" s="372"/>
      <c r="C18" s="372"/>
      <c r="D18" s="373"/>
      <c r="E18" s="355"/>
      <c r="F18" s="337" t="s">
        <v>157</v>
      </c>
      <c r="G18" s="354"/>
      <c r="H18" s="338"/>
    </row>
    <row r="19" spans="1:8" ht="9.75" customHeight="1">
      <c r="A19" s="334" t="s">
        <v>156</v>
      </c>
      <c r="B19" s="334"/>
      <c r="C19" s="334"/>
      <c r="D19" s="374"/>
      <c r="E19" s="355"/>
      <c r="F19" s="338" t="s">
        <v>158</v>
      </c>
      <c r="G19" s="355"/>
      <c r="H19" s="338"/>
    </row>
    <row r="20" spans="1:8" s="58" customFormat="1" ht="9.75" customHeight="1">
      <c r="A20" s="349" t="s">
        <v>7</v>
      </c>
      <c r="B20" s="349"/>
      <c r="C20" s="349"/>
      <c r="D20" s="356"/>
      <c r="E20" s="356"/>
      <c r="F20" s="348" t="s">
        <v>159</v>
      </c>
      <c r="G20" s="356"/>
      <c r="H20" s="348"/>
    </row>
    <row r="21" spans="1:8" s="58" customFormat="1" ht="9.75" customHeight="1">
      <c r="A21" s="33" t="s">
        <v>7</v>
      </c>
      <c r="B21" s="33" t="s">
        <v>7</v>
      </c>
      <c r="C21" s="33" t="s">
        <v>7</v>
      </c>
      <c r="D21" s="33"/>
      <c r="E21" s="33" t="s">
        <v>7</v>
      </c>
      <c r="F21" s="33" t="s">
        <v>7</v>
      </c>
      <c r="G21" s="33" t="s">
        <v>7</v>
      </c>
      <c r="H21" s="33" t="s">
        <v>7</v>
      </c>
    </row>
    <row r="22" spans="1:8" s="58" customFormat="1" ht="10.5" customHeight="1">
      <c r="A22" s="352" t="s">
        <v>36</v>
      </c>
      <c r="B22" s="352"/>
      <c r="C22" s="352"/>
      <c r="D22" s="171"/>
      <c r="E22" s="297">
        <v>40220473</v>
      </c>
      <c r="F22" s="298" t="s">
        <v>7</v>
      </c>
      <c r="G22" s="298">
        <v>18691910</v>
      </c>
      <c r="H22" s="298">
        <v>21528563</v>
      </c>
    </row>
    <row r="23" spans="1:8" s="58" customFormat="1" ht="10.5" customHeight="1">
      <c r="A23" s="352" t="s">
        <v>38</v>
      </c>
      <c r="B23" s="352"/>
      <c r="C23" s="352"/>
      <c r="D23" s="171"/>
      <c r="E23" s="297">
        <v>72489574</v>
      </c>
      <c r="F23" s="298" t="s">
        <v>7</v>
      </c>
      <c r="G23" s="298">
        <v>59228404</v>
      </c>
      <c r="H23" s="298">
        <v>13261170</v>
      </c>
    </row>
    <row r="24" spans="1:8" s="58" customFormat="1" ht="10.5" customHeight="1">
      <c r="A24" s="359" t="s">
        <v>160</v>
      </c>
      <c r="B24" s="359"/>
      <c r="C24" s="359"/>
      <c r="D24" s="61"/>
      <c r="E24" s="297" t="s">
        <v>7</v>
      </c>
      <c r="F24" s="298" t="s">
        <v>7</v>
      </c>
      <c r="G24" s="298" t="s">
        <v>7</v>
      </c>
      <c r="H24" s="298" t="s">
        <v>7</v>
      </c>
    </row>
    <row r="25" spans="1:8" s="58" customFormat="1" ht="10.5" customHeight="1">
      <c r="A25" s="352" t="s">
        <v>230</v>
      </c>
      <c r="B25" s="352"/>
      <c r="C25" s="352"/>
      <c r="D25" s="171"/>
      <c r="E25" s="297">
        <v>81469395</v>
      </c>
      <c r="F25" s="298" t="s">
        <v>7</v>
      </c>
      <c r="G25" s="298">
        <v>75826327</v>
      </c>
      <c r="H25" s="298">
        <v>5643068</v>
      </c>
    </row>
    <row r="26" spans="1:8" s="58" customFormat="1" ht="10.5" customHeight="1">
      <c r="A26" s="359" t="s">
        <v>161</v>
      </c>
      <c r="B26" s="359"/>
      <c r="C26" s="359"/>
      <c r="D26" s="61"/>
      <c r="E26" s="297" t="s">
        <v>7</v>
      </c>
      <c r="F26" s="298" t="s">
        <v>7</v>
      </c>
      <c r="G26" s="298" t="s">
        <v>7</v>
      </c>
      <c r="H26" s="298" t="s">
        <v>7</v>
      </c>
    </row>
    <row r="27" spans="1:8" s="58" customFormat="1" ht="10.5" customHeight="1">
      <c r="A27" s="359" t="s">
        <v>162</v>
      </c>
      <c r="B27" s="359"/>
      <c r="C27" s="359"/>
      <c r="D27" s="61"/>
      <c r="E27" s="297" t="s">
        <v>7</v>
      </c>
      <c r="F27" s="298" t="s">
        <v>7</v>
      </c>
      <c r="G27" s="298" t="s">
        <v>7</v>
      </c>
      <c r="H27" s="298" t="s">
        <v>7</v>
      </c>
    </row>
    <row r="28" spans="1:8" s="58" customFormat="1" ht="10.5" customHeight="1">
      <c r="A28" s="352" t="s">
        <v>255</v>
      </c>
      <c r="B28" s="352"/>
      <c r="C28" s="352"/>
      <c r="D28" s="171"/>
      <c r="E28" s="297">
        <v>45535644</v>
      </c>
      <c r="F28" s="298" t="s">
        <v>7</v>
      </c>
      <c r="G28" s="298">
        <v>45535644</v>
      </c>
      <c r="H28" s="299" t="s">
        <v>309</v>
      </c>
    </row>
    <row r="29" spans="1:8" s="58" customFormat="1" ht="10.5" customHeight="1">
      <c r="A29" s="359" t="s">
        <v>163</v>
      </c>
      <c r="B29" s="359"/>
      <c r="C29" s="359"/>
      <c r="D29" s="61"/>
      <c r="E29" s="297" t="s">
        <v>7</v>
      </c>
      <c r="F29" s="298" t="s">
        <v>7</v>
      </c>
      <c r="G29" s="298" t="s">
        <v>7</v>
      </c>
      <c r="H29" s="298" t="s">
        <v>7</v>
      </c>
    </row>
    <row r="30" spans="1:8" s="58" customFormat="1" ht="10.5" customHeight="1">
      <c r="A30" s="352" t="s">
        <v>232</v>
      </c>
      <c r="B30" s="352"/>
      <c r="C30" s="352"/>
      <c r="D30" s="171"/>
      <c r="E30" s="297">
        <v>518567275</v>
      </c>
      <c r="F30" s="298" t="s">
        <v>7</v>
      </c>
      <c r="G30" s="298">
        <v>512812680</v>
      </c>
      <c r="H30" s="298">
        <v>5754595</v>
      </c>
    </row>
    <row r="31" spans="1:8" s="58" customFormat="1" ht="10.5" customHeight="1">
      <c r="A31" s="352" t="s">
        <v>233</v>
      </c>
      <c r="B31" s="352"/>
      <c r="C31" s="352"/>
      <c r="D31" s="171"/>
      <c r="E31" s="297">
        <v>407715244</v>
      </c>
      <c r="F31" s="298" t="s">
        <v>7</v>
      </c>
      <c r="G31" s="298">
        <v>405726486</v>
      </c>
      <c r="H31" s="298">
        <v>1988758</v>
      </c>
    </row>
    <row r="32" spans="1:8" s="58" customFormat="1" ht="10.5" customHeight="1">
      <c r="A32" s="359" t="s">
        <v>164</v>
      </c>
      <c r="B32" s="359"/>
      <c r="C32" s="359"/>
      <c r="D32" s="61"/>
      <c r="E32" s="297" t="s">
        <v>7</v>
      </c>
      <c r="F32" s="298" t="s">
        <v>7</v>
      </c>
      <c r="G32" s="298" t="s">
        <v>7</v>
      </c>
      <c r="H32" s="298" t="s">
        <v>7</v>
      </c>
    </row>
    <row r="33" spans="1:8" s="58" customFormat="1" ht="10.5" customHeight="1">
      <c r="A33" s="352" t="s">
        <v>234</v>
      </c>
      <c r="B33" s="352"/>
      <c r="C33" s="352"/>
      <c r="D33" s="171"/>
      <c r="E33" s="297">
        <v>98641265</v>
      </c>
      <c r="F33" s="298" t="s">
        <v>7</v>
      </c>
      <c r="G33" s="298">
        <v>98628265</v>
      </c>
      <c r="H33" s="298">
        <v>13000</v>
      </c>
    </row>
    <row r="34" spans="1:8" s="58" customFormat="1" ht="10.5" customHeight="1">
      <c r="A34" s="352" t="s">
        <v>359</v>
      </c>
      <c r="B34" s="352"/>
      <c r="C34" s="352"/>
      <c r="D34" s="171"/>
      <c r="E34" s="297">
        <v>110852031</v>
      </c>
      <c r="F34" s="298" t="s">
        <v>7</v>
      </c>
      <c r="G34" s="298">
        <v>107086194</v>
      </c>
      <c r="H34" s="298">
        <v>3765837</v>
      </c>
    </row>
    <row r="35" spans="1:8" s="58" customFormat="1" ht="10.5" customHeight="1">
      <c r="A35" s="352" t="s">
        <v>235</v>
      </c>
      <c r="B35" s="352"/>
      <c r="C35" s="352"/>
      <c r="D35" s="171"/>
      <c r="E35" s="297">
        <v>829830364</v>
      </c>
      <c r="F35" s="298" t="s">
        <v>7</v>
      </c>
      <c r="G35" s="298">
        <v>813160333</v>
      </c>
      <c r="H35" s="298">
        <v>16670031</v>
      </c>
    </row>
    <row r="36" spans="1:8" s="58" customFormat="1" ht="10.5" customHeight="1">
      <c r="A36" s="352" t="s">
        <v>298</v>
      </c>
      <c r="B36" s="352"/>
      <c r="C36" s="352"/>
      <c r="D36" s="171"/>
      <c r="E36" s="297">
        <v>23913589</v>
      </c>
      <c r="F36" s="298" t="s">
        <v>7</v>
      </c>
      <c r="G36" s="298">
        <v>18038852</v>
      </c>
      <c r="H36" s="298">
        <v>5874737</v>
      </c>
    </row>
    <row r="37" spans="1:8" s="58" customFormat="1" ht="10.5" customHeight="1">
      <c r="A37" s="352" t="s">
        <v>299</v>
      </c>
      <c r="B37" s="352"/>
      <c r="C37" s="352"/>
      <c r="D37" s="171"/>
      <c r="E37" s="297">
        <v>4868044</v>
      </c>
      <c r="F37" s="298" t="s">
        <v>7</v>
      </c>
      <c r="G37" s="298">
        <v>1170822</v>
      </c>
      <c r="H37" s="298">
        <v>3697222</v>
      </c>
    </row>
    <row r="38" spans="1:8" s="58" customFormat="1" ht="10.5" customHeight="1">
      <c r="A38" s="352" t="s">
        <v>300</v>
      </c>
      <c r="B38" s="352"/>
      <c r="C38" s="352"/>
      <c r="D38" s="171"/>
      <c r="E38" s="297">
        <v>8112914</v>
      </c>
      <c r="F38" s="298" t="s">
        <v>7</v>
      </c>
      <c r="G38" s="298">
        <v>7507239</v>
      </c>
      <c r="H38" s="298">
        <v>605675</v>
      </c>
    </row>
    <row r="39" spans="1:8" s="58" customFormat="1" ht="10.5" customHeight="1">
      <c r="A39" s="352" t="s">
        <v>301</v>
      </c>
      <c r="B39" s="352"/>
      <c r="C39" s="352"/>
      <c r="D39" s="171"/>
      <c r="E39" s="297">
        <v>43977145</v>
      </c>
      <c r="F39" s="298" t="s">
        <v>7</v>
      </c>
      <c r="G39" s="298">
        <v>43379819</v>
      </c>
      <c r="H39" s="298">
        <v>597326</v>
      </c>
    </row>
    <row r="40" spans="1:8" s="58" customFormat="1" ht="10.5" customHeight="1">
      <c r="A40" s="352" t="s">
        <v>302</v>
      </c>
      <c r="B40" s="352"/>
      <c r="C40" s="352"/>
      <c r="D40" s="171"/>
      <c r="E40" s="297">
        <v>129488329</v>
      </c>
      <c r="F40" s="298" t="s">
        <v>7</v>
      </c>
      <c r="G40" s="298">
        <v>124305688</v>
      </c>
      <c r="H40" s="298">
        <v>5182641</v>
      </c>
    </row>
    <row r="41" spans="1:8" s="58" customFormat="1" ht="10.5" customHeight="1">
      <c r="A41" s="352" t="s">
        <v>303</v>
      </c>
      <c r="B41" s="352"/>
      <c r="C41" s="352"/>
      <c r="D41" s="171"/>
      <c r="E41" s="297">
        <v>56663053</v>
      </c>
      <c r="F41" s="298" t="s">
        <v>7</v>
      </c>
      <c r="G41" s="298">
        <v>56472004</v>
      </c>
      <c r="H41" s="299">
        <v>191049</v>
      </c>
    </row>
    <row r="42" spans="1:8" s="58" customFormat="1" ht="10.5" customHeight="1">
      <c r="A42" s="352" t="s">
        <v>304</v>
      </c>
      <c r="B42" s="352"/>
      <c r="C42" s="352"/>
      <c r="D42" s="171"/>
      <c r="E42" s="297">
        <v>130627298</v>
      </c>
      <c r="F42" s="298" t="s">
        <v>7</v>
      </c>
      <c r="G42" s="298">
        <v>130198388</v>
      </c>
      <c r="H42" s="298">
        <v>428910</v>
      </c>
    </row>
    <row r="43" spans="1:8" s="58" customFormat="1" ht="10.5" customHeight="1">
      <c r="A43" s="359" t="s">
        <v>305</v>
      </c>
      <c r="B43" s="359"/>
      <c r="C43" s="359"/>
      <c r="D43" s="61"/>
      <c r="E43" s="297" t="s">
        <v>7</v>
      </c>
      <c r="F43" s="298" t="s">
        <v>7</v>
      </c>
      <c r="G43" s="298" t="s">
        <v>7</v>
      </c>
      <c r="H43" s="298" t="s">
        <v>7</v>
      </c>
    </row>
    <row r="44" spans="1:8" s="58" customFormat="1" ht="10.5" customHeight="1">
      <c r="A44" s="352" t="s">
        <v>306</v>
      </c>
      <c r="B44" s="352"/>
      <c r="C44" s="352"/>
      <c r="D44" s="171"/>
      <c r="E44" s="297">
        <v>419604018</v>
      </c>
      <c r="F44" s="298" t="s">
        <v>7</v>
      </c>
      <c r="G44" s="298">
        <v>419544005</v>
      </c>
      <c r="H44" s="299">
        <v>60013</v>
      </c>
    </row>
    <row r="45" spans="1:8" s="58" customFormat="1" ht="10.5" customHeight="1">
      <c r="A45" s="352" t="s">
        <v>325</v>
      </c>
      <c r="B45" s="352"/>
      <c r="C45" s="352"/>
      <c r="D45" s="171"/>
      <c r="E45" s="297">
        <v>12575974</v>
      </c>
      <c r="F45" s="298" t="s">
        <v>7</v>
      </c>
      <c r="G45" s="298">
        <v>12543516</v>
      </c>
      <c r="H45" s="299">
        <v>32458</v>
      </c>
    </row>
    <row r="46" spans="1:8" s="58" customFormat="1" ht="10.5" customHeight="1">
      <c r="A46" s="359" t="s">
        <v>165</v>
      </c>
      <c r="B46" s="359"/>
      <c r="C46" s="359"/>
      <c r="D46" s="61"/>
      <c r="E46" s="297" t="s">
        <v>7</v>
      </c>
      <c r="F46" s="298" t="s">
        <v>7</v>
      </c>
      <c r="G46" s="298" t="s">
        <v>7</v>
      </c>
      <c r="H46" s="299" t="s">
        <v>7</v>
      </c>
    </row>
    <row r="47" spans="1:8" s="58" customFormat="1" ht="10.5" customHeight="1">
      <c r="A47" s="352" t="s">
        <v>236</v>
      </c>
      <c r="B47" s="352"/>
      <c r="C47" s="352"/>
      <c r="D47" s="171"/>
      <c r="E47" s="297">
        <v>353113955</v>
      </c>
      <c r="F47" s="298" t="s">
        <v>7</v>
      </c>
      <c r="G47" s="298">
        <v>352840313</v>
      </c>
      <c r="H47" s="299">
        <v>273642</v>
      </c>
    </row>
    <row r="48" spans="1:8" s="58" customFormat="1" ht="10.5" customHeight="1">
      <c r="A48" s="352" t="s">
        <v>210</v>
      </c>
      <c r="B48" s="352"/>
      <c r="C48" s="352"/>
      <c r="D48" s="171"/>
      <c r="E48" s="297">
        <v>146511471</v>
      </c>
      <c r="F48" s="298" t="s">
        <v>7</v>
      </c>
      <c r="G48" s="298">
        <v>146510248</v>
      </c>
      <c r="H48" s="299">
        <v>1223</v>
      </c>
    </row>
    <row r="49" spans="1:8" s="58" customFormat="1" ht="10.5" customHeight="1">
      <c r="A49" s="359" t="s">
        <v>166</v>
      </c>
      <c r="B49" s="359"/>
      <c r="C49" s="359"/>
      <c r="D49" s="61"/>
      <c r="E49" s="297" t="s">
        <v>7</v>
      </c>
      <c r="F49" s="298" t="s">
        <v>7</v>
      </c>
      <c r="G49" s="298" t="s">
        <v>7</v>
      </c>
      <c r="H49" s="298" t="s">
        <v>7</v>
      </c>
    </row>
    <row r="50" spans="1:8" s="58" customFormat="1" ht="10.5" customHeight="1">
      <c r="A50" s="352" t="s">
        <v>237</v>
      </c>
      <c r="B50" s="352"/>
      <c r="C50" s="352"/>
      <c r="D50" s="171"/>
      <c r="E50" s="297">
        <v>49005715</v>
      </c>
      <c r="F50" s="298" t="s">
        <v>7</v>
      </c>
      <c r="G50" s="298">
        <v>48912564</v>
      </c>
      <c r="H50" s="298">
        <v>93151</v>
      </c>
    </row>
    <row r="51" spans="1:8" s="58" customFormat="1" ht="10.5" customHeight="1">
      <c r="A51" s="359" t="s">
        <v>167</v>
      </c>
      <c r="B51" s="359"/>
      <c r="C51" s="359"/>
      <c r="D51" s="61"/>
      <c r="E51" s="297" t="s">
        <v>7</v>
      </c>
      <c r="F51" s="298" t="s">
        <v>7</v>
      </c>
      <c r="G51" s="298" t="s">
        <v>7</v>
      </c>
      <c r="H51" s="298" t="s">
        <v>7</v>
      </c>
    </row>
    <row r="52" spans="1:8" s="58" customFormat="1" ht="10.5" customHeight="1">
      <c r="A52" s="352" t="s">
        <v>238</v>
      </c>
      <c r="B52" s="352"/>
      <c r="C52" s="352"/>
      <c r="D52" s="171"/>
      <c r="E52" s="297">
        <v>29432674</v>
      </c>
      <c r="F52" s="298" t="s">
        <v>7</v>
      </c>
      <c r="G52" s="298">
        <v>26013428</v>
      </c>
      <c r="H52" s="298">
        <v>3419246</v>
      </c>
    </row>
    <row r="53" spans="1:8" s="58" customFormat="1" ht="10.5" customHeight="1">
      <c r="A53" s="352" t="s">
        <v>37</v>
      </c>
      <c r="B53" s="352"/>
      <c r="C53" s="352"/>
      <c r="D53" s="171"/>
      <c r="E53" s="297">
        <v>1379971</v>
      </c>
      <c r="F53" s="298" t="s">
        <v>7</v>
      </c>
      <c r="G53" s="298">
        <v>1378882</v>
      </c>
      <c r="H53" s="298">
        <v>1089</v>
      </c>
    </row>
    <row r="54" spans="1:8" s="58" customFormat="1" ht="10.5" customHeight="1">
      <c r="A54" s="359" t="s">
        <v>168</v>
      </c>
      <c r="B54" s="359"/>
      <c r="C54" s="359"/>
      <c r="D54" s="61"/>
      <c r="E54" s="297" t="s">
        <v>7</v>
      </c>
      <c r="F54" s="298" t="s">
        <v>7</v>
      </c>
      <c r="G54" s="298" t="s">
        <v>7</v>
      </c>
      <c r="H54" s="298" t="s">
        <v>7</v>
      </c>
    </row>
    <row r="55" spans="1:8" s="58" customFormat="1" ht="10.5" customHeight="1">
      <c r="A55" s="352" t="s">
        <v>239</v>
      </c>
      <c r="B55" s="352"/>
      <c r="C55" s="352"/>
      <c r="D55" s="171"/>
      <c r="E55" s="297">
        <v>21818626</v>
      </c>
      <c r="F55" s="298" t="s">
        <v>7</v>
      </c>
      <c r="G55" s="298">
        <v>20242673</v>
      </c>
      <c r="H55" s="298">
        <v>1575953</v>
      </c>
    </row>
    <row r="56" spans="1:8" s="221" customFormat="1" ht="10.5" customHeight="1">
      <c r="A56" s="362" t="s">
        <v>150</v>
      </c>
      <c r="B56" s="362"/>
      <c r="C56" s="362"/>
      <c r="D56" s="114"/>
      <c r="E56" s="300">
        <v>2143839493</v>
      </c>
      <c r="F56" s="301" t="s">
        <v>7</v>
      </c>
      <c r="G56" s="301">
        <v>2075617762</v>
      </c>
      <c r="H56" s="301">
        <v>68221731</v>
      </c>
    </row>
    <row r="57" spans="1:8" s="58" customFormat="1" ht="10.5" customHeight="1">
      <c r="A57" s="352" t="s">
        <v>240</v>
      </c>
      <c r="B57" s="352"/>
      <c r="C57" s="352"/>
      <c r="D57" s="171"/>
      <c r="E57" s="297">
        <v>1996970024</v>
      </c>
      <c r="F57" s="299" t="s">
        <v>7</v>
      </c>
      <c r="G57" s="299" t="s">
        <v>385</v>
      </c>
      <c r="H57" s="299" t="s">
        <v>385</v>
      </c>
    </row>
    <row r="58" spans="1:8" s="58" customFormat="1" ht="9.75" customHeight="1">
      <c r="A58" s="377" t="s">
        <v>39</v>
      </c>
      <c r="B58" s="377"/>
      <c r="C58" s="377"/>
      <c r="D58" s="377"/>
      <c r="E58" s="377"/>
      <c r="F58" s="377"/>
      <c r="G58" s="377"/>
      <c r="H58" s="377"/>
    </row>
    <row r="59" spans="1:8" s="212" customFormat="1" ht="8.25">
      <c r="A59" s="360" t="s">
        <v>333</v>
      </c>
      <c r="B59" s="360"/>
      <c r="C59" s="360"/>
      <c r="D59" s="360"/>
      <c r="E59" s="360"/>
      <c r="F59" s="360"/>
      <c r="G59" s="360"/>
      <c r="H59" s="360"/>
    </row>
    <row r="60" spans="1:8" s="212" customFormat="1" ht="8.25">
      <c r="A60" s="361" t="s">
        <v>339</v>
      </c>
      <c r="B60" s="361"/>
      <c r="C60" s="361"/>
      <c r="D60" s="361"/>
      <c r="E60" s="361"/>
      <c r="F60" s="361"/>
      <c r="G60" s="361"/>
      <c r="H60" s="361"/>
    </row>
    <row r="61" spans="1:8" s="212" customFormat="1" ht="8.25">
      <c r="A61" s="361" t="s">
        <v>334</v>
      </c>
      <c r="B61" s="361"/>
      <c r="C61" s="361"/>
      <c r="D61" s="361"/>
      <c r="E61" s="361"/>
      <c r="F61" s="361"/>
      <c r="G61" s="361"/>
      <c r="H61" s="361"/>
    </row>
    <row r="62" spans="1:8" s="212" customFormat="1" ht="8.25">
      <c r="A62" s="361" t="s">
        <v>169</v>
      </c>
      <c r="B62" s="361"/>
      <c r="C62" s="361"/>
      <c r="D62" s="361"/>
      <c r="E62" s="361"/>
      <c r="F62" s="361"/>
      <c r="G62" s="361"/>
      <c r="H62" s="361"/>
    </row>
    <row r="63" spans="1:8" s="212" customFormat="1" ht="8.25">
      <c r="A63" s="361" t="s">
        <v>245</v>
      </c>
      <c r="B63" s="361"/>
      <c r="C63" s="361"/>
      <c r="D63" s="361"/>
      <c r="E63" s="361"/>
      <c r="F63" s="361"/>
      <c r="G63" s="361"/>
      <c r="H63" s="361"/>
    </row>
    <row r="64" spans="1:8" s="212" customFormat="1" ht="8.25">
      <c r="A64" s="361" t="s">
        <v>326</v>
      </c>
      <c r="B64" s="361"/>
      <c r="C64" s="361"/>
      <c r="D64" s="361"/>
      <c r="E64" s="361"/>
      <c r="F64" s="361"/>
      <c r="G64" s="361"/>
      <c r="H64" s="361"/>
    </row>
    <row r="65" spans="1:8" s="209" customFormat="1" ht="16.5" customHeight="1">
      <c r="A65" s="360"/>
      <c r="B65" s="360"/>
      <c r="C65" s="360"/>
      <c r="D65" s="360"/>
      <c r="E65" s="360"/>
      <c r="F65" s="360"/>
      <c r="G65" s="360"/>
      <c r="H65" s="360"/>
    </row>
    <row r="66" s="59" customFormat="1" ht="9" customHeight="1"/>
    <row r="67" ht="9.75" customHeight="1"/>
    <row r="68" ht="9.75" customHeight="1"/>
    <row r="73" ht="15" customHeight="1"/>
  </sheetData>
  <sheetProtection/>
  <mergeCells count="69">
    <mergeCell ref="A58:H58"/>
    <mergeCell ref="A52:C52"/>
    <mergeCell ref="A53:C53"/>
    <mergeCell ref="A46:C46"/>
    <mergeCell ref="A47:C47"/>
    <mergeCell ref="A48:C48"/>
    <mergeCell ref="A50:C50"/>
    <mergeCell ref="A51:C51"/>
    <mergeCell ref="A49:C49"/>
    <mergeCell ref="A55:C55"/>
    <mergeCell ref="A1:H1"/>
    <mergeCell ref="A43:C43"/>
    <mergeCell ref="A34:C34"/>
    <mergeCell ref="A29:C29"/>
    <mergeCell ref="A30:C30"/>
    <mergeCell ref="A31:C31"/>
    <mergeCell ref="A35:C35"/>
    <mergeCell ref="A28:C28"/>
    <mergeCell ref="A2:H2"/>
    <mergeCell ref="A3:H3"/>
    <mergeCell ref="A44:C44"/>
    <mergeCell ref="A37:C37"/>
    <mergeCell ref="A20:D20"/>
    <mergeCell ref="A6:D11"/>
    <mergeCell ref="A15:D15"/>
    <mergeCell ref="A16:D16"/>
    <mergeCell ref="A17:D17"/>
    <mergeCell ref="A18:D18"/>
    <mergeCell ref="A19:D19"/>
    <mergeCell ref="A12:C14"/>
    <mergeCell ref="A60:H60"/>
    <mergeCell ref="A61:H61"/>
    <mergeCell ref="A59:H59"/>
    <mergeCell ref="A22:C22"/>
    <mergeCell ref="A23:C23"/>
    <mergeCell ref="A36:C36"/>
    <mergeCell ref="A41:C41"/>
    <mergeCell ref="A42:C42"/>
    <mergeCell ref="A33:C33"/>
    <mergeCell ref="A27:C27"/>
    <mergeCell ref="A25:C25"/>
    <mergeCell ref="A26:C26"/>
    <mergeCell ref="A54:C54"/>
    <mergeCell ref="A45:C45"/>
    <mergeCell ref="A65:H65"/>
    <mergeCell ref="A38:C38"/>
    <mergeCell ref="A39:C39"/>
    <mergeCell ref="A40:C40"/>
    <mergeCell ref="A56:C56"/>
    <mergeCell ref="A57:C57"/>
    <mergeCell ref="A4:H4"/>
    <mergeCell ref="A5:H5"/>
    <mergeCell ref="F6:H6"/>
    <mergeCell ref="E6:E11"/>
    <mergeCell ref="F16:G17"/>
    <mergeCell ref="E15:E20"/>
    <mergeCell ref="H16:H20"/>
    <mergeCell ref="F7:F11"/>
    <mergeCell ref="G7:G11"/>
    <mergeCell ref="A62:H62"/>
    <mergeCell ref="A63:H63"/>
    <mergeCell ref="A64:H64"/>
    <mergeCell ref="H7:H11"/>
    <mergeCell ref="F15:H15"/>
    <mergeCell ref="F18:G18"/>
    <mergeCell ref="F19:G19"/>
    <mergeCell ref="F20:G20"/>
    <mergeCell ref="A24:C24"/>
    <mergeCell ref="A32:C32"/>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dimension ref="A1:I64"/>
  <sheetViews>
    <sheetView workbookViewId="0" topLeftCell="A1">
      <selection activeCell="I1" sqref="I1"/>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76"/>
      <c r="B1" s="376"/>
      <c r="C1" s="376"/>
      <c r="D1" s="376"/>
      <c r="E1" s="376"/>
      <c r="F1" s="376"/>
      <c r="G1" s="376"/>
      <c r="H1" s="376"/>
    </row>
    <row r="2" spans="1:8" s="64" customFormat="1" ht="12" customHeight="1">
      <c r="A2" s="366" t="s">
        <v>154</v>
      </c>
      <c r="B2" s="366"/>
      <c r="C2" s="366"/>
      <c r="D2" s="366"/>
      <c r="E2" s="366"/>
      <c r="F2" s="366"/>
      <c r="G2" s="366"/>
      <c r="H2" s="366"/>
    </row>
    <row r="3" spans="1:8" s="64" customFormat="1" ht="11.25" customHeight="1">
      <c r="A3" s="366" t="s">
        <v>394</v>
      </c>
      <c r="B3" s="366"/>
      <c r="C3" s="366"/>
      <c r="D3" s="366"/>
      <c r="E3" s="366"/>
      <c r="F3" s="366"/>
      <c r="G3" s="366"/>
      <c r="H3" s="366"/>
    </row>
    <row r="4" spans="1:8" s="64" customFormat="1" ht="11.25" customHeight="1">
      <c r="A4" s="366" t="s">
        <v>40</v>
      </c>
      <c r="B4" s="367"/>
      <c r="C4" s="367"/>
      <c r="D4" s="367"/>
      <c r="E4" s="367"/>
      <c r="F4" s="367"/>
      <c r="G4" s="367"/>
      <c r="H4" s="367"/>
    </row>
    <row r="5" spans="1:8" s="64" customFormat="1" ht="11.25" customHeight="1">
      <c r="A5" s="368" t="s">
        <v>244</v>
      </c>
      <c r="B5" s="369"/>
      <c r="C5" s="369"/>
      <c r="D5" s="369"/>
      <c r="E5" s="369"/>
      <c r="F5" s="369"/>
      <c r="G5" s="369"/>
      <c r="H5" s="369"/>
    </row>
    <row r="6" spans="1:9" ht="17.25" customHeight="1">
      <c r="A6" s="347" t="s">
        <v>227</v>
      </c>
      <c r="B6" s="347"/>
      <c r="C6" s="347"/>
      <c r="D6" s="354"/>
      <c r="E6" s="353" t="s">
        <v>0</v>
      </c>
      <c r="F6" s="364" t="s">
        <v>125</v>
      </c>
      <c r="G6" s="365"/>
      <c r="H6" s="365"/>
      <c r="I6" s="56"/>
    </row>
    <row r="7" spans="1:8" ht="21" customHeight="1">
      <c r="A7" s="334"/>
      <c r="B7" s="334"/>
      <c r="C7" s="334"/>
      <c r="D7" s="355"/>
      <c r="E7" s="339"/>
      <c r="F7" s="353" t="s">
        <v>281</v>
      </c>
      <c r="G7" s="353" t="s">
        <v>282</v>
      </c>
      <c r="H7" s="337" t="s">
        <v>283</v>
      </c>
    </row>
    <row r="8" spans="1:8" ht="20.25" customHeight="1">
      <c r="A8" s="334"/>
      <c r="B8" s="334"/>
      <c r="C8" s="334"/>
      <c r="D8" s="355"/>
      <c r="E8" s="339"/>
      <c r="F8" s="339"/>
      <c r="G8" s="339"/>
      <c r="H8" s="338"/>
    </row>
    <row r="9" spans="1:8" ht="22.5" customHeight="1">
      <c r="A9" s="334"/>
      <c r="B9" s="334"/>
      <c r="C9" s="334"/>
      <c r="D9" s="355"/>
      <c r="E9" s="339"/>
      <c r="F9" s="339"/>
      <c r="G9" s="339"/>
      <c r="H9" s="338"/>
    </row>
    <row r="10" spans="1:8" ht="10.5" customHeight="1">
      <c r="A10" s="334"/>
      <c r="B10" s="334"/>
      <c r="C10" s="334"/>
      <c r="D10" s="355"/>
      <c r="E10" s="339"/>
      <c r="F10" s="339"/>
      <c r="G10" s="339"/>
      <c r="H10" s="338"/>
    </row>
    <row r="11" spans="1:8" ht="9.75" customHeight="1">
      <c r="A11" s="336"/>
      <c r="B11" s="336"/>
      <c r="C11" s="336"/>
      <c r="D11" s="371"/>
      <c r="E11" s="370"/>
      <c r="F11" s="370"/>
      <c r="G11" s="370"/>
      <c r="H11" s="363"/>
    </row>
    <row r="12" spans="1:4" ht="6" customHeight="1">
      <c r="A12" s="381" t="s">
        <v>152</v>
      </c>
      <c r="B12" s="381"/>
      <c r="C12" s="381"/>
      <c r="D12" s="218"/>
    </row>
    <row r="13" spans="1:8" ht="9.75" customHeight="1">
      <c r="A13" s="350"/>
      <c r="B13" s="350"/>
      <c r="C13" s="350"/>
      <c r="D13" s="173"/>
      <c r="E13" s="156">
        <v>146696009</v>
      </c>
      <c r="F13" s="157">
        <v>22370193</v>
      </c>
      <c r="G13" s="157">
        <v>109385108</v>
      </c>
      <c r="H13" s="157">
        <v>14940708</v>
      </c>
    </row>
    <row r="14" spans="1:8" ht="6" customHeight="1">
      <c r="A14" s="375"/>
      <c r="B14" s="375"/>
      <c r="C14" s="375"/>
      <c r="D14" s="174"/>
      <c r="E14" s="142"/>
      <c r="F14" s="143"/>
      <c r="G14" s="143"/>
      <c r="H14" s="143"/>
    </row>
    <row r="15" spans="1:8" ht="9.75" customHeight="1">
      <c r="A15" s="61" t="s">
        <v>7</v>
      </c>
      <c r="B15" s="61" t="s">
        <v>7</v>
      </c>
      <c r="C15" s="176" t="s">
        <v>7</v>
      </c>
      <c r="D15" s="176"/>
      <c r="E15" s="378" t="s">
        <v>0</v>
      </c>
      <c r="F15" s="365" t="s">
        <v>155</v>
      </c>
      <c r="G15" s="365"/>
      <c r="H15" s="365"/>
    </row>
    <row r="16" spans="1:8" ht="9.75" customHeight="1">
      <c r="A16" s="334" t="s">
        <v>130</v>
      </c>
      <c r="B16" s="334"/>
      <c r="C16" s="334"/>
      <c r="D16" s="374"/>
      <c r="E16" s="379"/>
      <c r="F16" s="347" t="s">
        <v>35</v>
      </c>
      <c r="G16" s="354"/>
      <c r="H16" s="337" t="s">
        <v>284</v>
      </c>
    </row>
    <row r="17" spans="1:8" ht="9.75" customHeight="1">
      <c r="A17" s="334" t="s">
        <v>229</v>
      </c>
      <c r="B17" s="334"/>
      <c r="C17" s="334"/>
      <c r="D17" s="74"/>
      <c r="E17" s="379"/>
      <c r="F17" s="349"/>
      <c r="G17" s="356"/>
      <c r="H17" s="338"/>
    </row>
    <row r="18" spans="1:8" ht="9.75" customHeight="1">
      <c r="A18" s="334" t="s">
        <v>156</v>
      </c>
      <c r="B18" s="334"/>
      <c r="C18" s="334"/>
      <c r="D18" s="74"/>
      <c r="E18" s="379"/>
      <c r="F18" s="347" t="s">
        <v>157</v>
      </c>
      <c r="G18" s="354"/>
      <c r="H18" s="338"/>
    </row>
    <row r="19" spans="1:8" ht="9.75" customHeight="1">
      <c r="A19" s="79"/>
      <c r="B19" s="79"/>
      <c r="C19" s="79"/>
      <c r="D19" s="74"/>
      <c r="E19" s="379"/>
      <c r="F19" s="334" t="s">
        <v>158</v>
      </c>
      <c r="G19" s="355"/>
      <c r="H19" s="338"/>
    </row>
    <row r="20" spans="1:8" s="58" customFormat="1" ht="9.75" customHeight="1">
      <c r="A20" s="179"/>
      <c r="B20" s="179"/>
      <c r="C20" s="178"/>
      <c r="D20" s="172"/>
      <c r="E20" s="380"/>
      <c r="F20" s="349" t="s">
        <v>159</v>
      </c>
      <c r="G20" s="356"/>
      <c r="H20" s="348"/>
    </row>
    <row r="21" spans="1:8" s="58" customFormat="1" ht="9.75" customHeight="1">
      <c r="A21" s="33" t="s">
        <v>7</v>
      </c>
      <c r="B21" s="33" t="s">
        <v>7</v>
      </c>
      <c r="C21" s="61" t="s">
        <v>7</v>
      </c>
      <c r="D21" s="61"/>
      <c r="E21" s="61" t="s">
        <v>7</v>
      </c>
      <c r="F21" s="33" t="s">
        <v>7</v>
      </c>
      <c r="G21" s="33" t="s">
        <v>7</v>
      </c>
      <c r="H21" s="33" t="s">
        <v>7</v>
      </c>
    </row>
    <row r="22" spans="1:8" s="58" customFormat="1" ht="10.5" customHeight="1">
      <c r="A22" s="350" t="s">
        <v>36</v>
      </c>
      <c r="B22" s="350"/>
      <c r="C22" s="350"/>
      <c r="D22" s="173"/>
      <c r="E22" s="154">
        <v>30855300</v>
      </c>
      <c r="F22" s="38" t="s">
        <v>7</v>
      </c>
      <c r="G22" s="153">
        <v>17042083</v>
      </c>
      <c r="H22" s="153">
        <v>13813217</v>
      </c>
    </row>
    <row r="23" spans="1:8" s="58" customFormat="1" ht="10.5" customHeight="1">
      <c r="A23" s="350" t="s">
        <v>38</v>
      </c>
      <c r="B23" s="350"/>
      <c r="C23" s="350"/>
      <c r="D23" s="173"/>
      <c r="E23" s="154">
        <v>69782165</v>
      </c>
      <c r="F23" s="38" t="s">
        <v>7</v>
      </c>
      <c r="G23" s="153">
        <v>57428961</v>
      </c>
      <c r="H23" s="153">
        <v>12353204</v>
      </c>
    </row>
    <row r="24" spans="1:8" s="58" customFormat="1" ht="10.5" customHeight="1">
      <c r="A24" s="359" t="s">
        <v>160</v>
      </c>
      <c r="B24" s="359"/>
      <c r="C24" s="359"/>
      <c r="D24" s="61"/>
      <c r="E24" s="37" t="s">
        <v>7</v>
      </c>
      <c r="F24" s="38" t="s">
        <v>7</v>
      </c>
      <c r="G24" s="38" t="s">
        <v>7</v>
      </c>
      <c r="H24" s="38" t="s">
        <v>7</v>
      </c>
    </row>
    <row r="25" spans="1:8" s="58" customFormat="1" ht="10.5" customHeight="1">
      <c r="A25" s="350" t="s">
        <v>230</v>
      </c>
      <c r="B25" s="350"/>
      <c r="C25" s="350"/>
      <c r="D25" s="173"/>
      <c r="E25" s="154">
        <v>80196231</v>
      </c>
      <c r="F25" s="38" t="s">
        <v>7</v>
      </c>
      <c r="G25" s="153">
        <v>75381655</v>
      </c>
      <c r="H25" s="153">
        <v>4814576</v>
      </c>
    </row>
    <row r="26" spans="1:8" s="58" customFormat="1" ht="10.5" customHeight="1">
      <c r="A26" s="359" t="s">
        <v>161</v>
      </c>
      <c r="B26" s="359"/>
      <c r="C26" s="359"/>
      <c r="D26" s="61"/>
      <c r="E26" s="37" t="s">
        <v>7</v>
      </c>
      <c r="F26" s="38" t="s">
        <v>7</v>
      </c>
      <c r="G26" s="38" t="s">
        <v>7</v>
      </c>
      <c r="H26" s="38" t="s">
        <v>7</v>
      </c>
    </row>
    <row r="27" spans="1:8" s="58" customFormat="1" ht="10.5" customHeight="1">
      <c r="A27" s="359" t="s">
        <v>258</v>
      </c>
      <c r="B27" s="359"/>
      <c r="C27" s="359"/>
      <c r="D27" s="61"/>
      <c r="E27" s="37" t="s">
        <v>7</v>
      </c>
      <c r="F27" s="38" t="s">
        <v>7</v>
      </c>
      <c r="G27" s="38" t="s">
        <v>7</v>
      </c>
      <c r="H27" s="38" t="s">
        <v>7</v>
      </c>
    </row>
    <row r="28" spans="1:8" s="58" customFormat="1" ht="10.5" customHeight="1">
      <c r="A28" s="350" t="s">
        <v>231</v>
      </c>
      <c r="B28" s="350"/>
      <c r="C28" s="350"/>
      <c r="D28" s="173"/>
      <c r="E28" s="154">
        <v>45535644</v>
      </c>
      <c r="F28" s="38" t="s">
        <v>7</v>
      </c>
      <c r="G28" s="153">
        <v>45535644</v>
      </c>
      <c r="H28" s="153" t="s">
        <v>309</v>
      </c>
    </row>
    <row r="29" spans="1:8" s="58" customFormat="1" ht="10.5" customHeight="1">
      <c r="A29" s="359" t="s">
        <v>163</v>
      </c>
      <c r="B29" s="359"/>
      <c r="C29" s="359"/>
      <c r="D29" s="61"/>
      <c r="E29" s="37" t="s">
        <v>7</v>
      </c>
      <c r="F29" s="38" t="s">
        <v>7</v>
      </c>
      <c r="G29" s="38" t="s">
        <v>7</v>
      </c>
      <c r="H29" s="38" t="s">
        <v>7</v>
      </c>
    </row>
    <row r="30" spans="1:8" s="58" customFormat="1" ht="10.5" customHeight="1">
      <c r="A30" s="350" t="s">
        <v>232</v>
      </c>
      <c r="B30" s="350"/>
      <c r="C30" s="350"/>
      <c r="D30" s="173"/>
      <c r="E30" s="151">
        <v>517803631</v>
      </c>
      <c r="F30" s="38" t="s">
        <v>7</v>
      </c>
      <c r="G30" s="153">
        <v>512436761</v>
      </c>
      <c r="H30" s="153">
        <v>5366870</v>
      </c>
    </row>
    <row r="31" spans="1:8" s="58" customFormat="1" ht="10.5" customHeight="1">
      <c r="A31" s="350" t="s">
        <v>233</v>
      </c>
      <c r="B31" s="350"/>
      <c r="C31" s="350"/>
      <c r="D31" s="173"/>
      <c r="E31" s="154">
        <v>407318475</v>
      </c>
      <c r="F31" s="38" t="s">
        <v>7</v>
      </c>
      <c r="G31" s="153">
        <v>405638320</v>
      </c>
      <c r="H31" s="153">
        <v>1680155</v>
      </c>
    </row>
    <row r="32" spans="1:8" s="58" customFormat="1" ht="10.5" customHeight="1">
      <c r="A32" s="359" t="s">
        <v>164</v>
      </c>
      <c r="B32" s="359"/>
      <c r="C32" s="359"/>
      <c r="D32" s="61"/>
      <c r="E32" s="37" t="s">
        <v>7</v>
      </c>
      <c r="F32" s="38" t="s">
        <v>7</v>
      </c>
      <c r="G32" s="38" t="s">
        <v>7</v>
      </c>
      <c r="H32" s="38" t="s">
        <v>7</v>
      </c>
    </row>
    <row r="33" spans="1:8" s="58" customFormat="1" ht="10.5" customHeight="1">
      <c r="A33" s="350" t="s">
        <v>234</v>
      </c>
      <c r="B33" s="350"/>
      <c r="C33" s="350"/>
      <c r="D33" s="173"/>
      <c r="E33" s="154">
        <v>98577478</v>
      </c>
      <c r="F33" s="38" t="s">
        <v>7</v>
      </c>
      <c r="G33" s="153">
        <v>98564478</v>
      </c>
      <c r="H33" s="153">
        <v>13000</v>
      </c>
    </row>
    <row r="34" spans="1:8" s="58" customFormat="1" ht="10.5" customHeight="1">
      <c r="A34" s="350" t="s">
        <v>359</v>
      </c>
      <c r="B34" s="350"/>
      <c r="C34" s="350"/>
      <c r="D34" s="173"/>
      <c r="E34" s="154">
        <v>110485156</v>
      </c>
      <c r="F34" s="38" t="s">
        <v>7</v>
      </c>
      <c r="G34" s="153">
        <v>106798441</v>
      </c>
      <c r="H34" s="153">
        <v>3686715</v>
      </c>
    </row>
    <row r="35" spans="1:8" s="58" customFormat="1" ht="10.5" customHeight="1">
      <c r="A35" s="350" t="s">
        <v>235</v>
      </c>
      <c r="B35" s="350"/>
      <c r="C35" s="350"/>
      <c r="D35" s="173"/>
      <c r="E35" s="151">
        <v>823162844</v>
      </c>
      <c r="F35" s="38" t="s">
        <v>7</v>
      </c>
      <c r="G35" s="152">
        <v>812099982</v>
      </c>
      <c r="H35" s="153">
        <v>11062862</v>
      </c>
    </row>
    <row r="36" spans="1:8" s="58" customFormat="1" ht="10.5" customHeight="1">
      <c r="A36" s="350" t="s">
        <v>298</v>
      </c>
      <c r="B36" s="350"/>
      <c r="C36" s="350"/>
      <c r="D36" s="173"/>
      <c r="E36" s="154">
        <v>17960244</v>
      </c>
      <c r="F36" s="38" t="s">
        <v>7</v>
      </c>
      <c r="G36" s="153">
        <v>17692676</v>
      </c>
      <c r="H36" s="153">
        <v>267568</v>
      </c>
    </row>
    <row r="37" spans="1:8" s="58" customFormat="1" ht="10.5" customHeight="1">
      <c r="A37" s="350" t="s">
        <v>299</v>
      </c>
      <c r="B37" s="350"/>
      <c r="C37" s="350"/>
      <c r="D37" s="173"/>
      <c r="E37" s="154">
        <v>4868044</v>
      </c>
      <c r="F37" s="38" t="s">
        <v>7</v>
      </c>
      <c r="G37" s="153">
        <v>1170822</v>
      </c>
      <c r="H37" s="153">
        <v>3697222</v>
      </c>
    </row>
    <row r="38" spans="1:8" s="58" customFormat="1" ht="10.5" customHeight="1">
      <c r="A38" s="350" t="s">
        <v>300</v>
      </c>
      <c r="B38" s="350"/>
      <c r="C38" s="350"/>
      <c r="D38" s="173"/>
      <c r="E38" s="154">
        <v>8112914</v>
      </c>
      <c r="F38" s="38" t="s">
        <v>7</v>
      </c>
      <c r="G38" s="153">
        <v>7507239</v>
      </c>
      <c r="H38" s="153">
        <v>605675</v>
      </c>
    </row>
    <row r="39" spans="1:8" s="58" customFormat="1" ht="10.5" customHeight="1">
      <c r="A39" s="350" t="s">
        <v>301</v>
      </c>
      <c r="B39" s="350"/>
      <c r="C39" s="350"/>
      <c r="D39" s="173"/>
      <c r="E39" s="154">
        <v>43977145</v>
      </c>
      <c r="F39" s="38" t="s">
        <v>7</v>
      </c>
      <c r="G39" s="153">
        <v>43379819</v>
      </c>
      <c r="H39" s="153">
        <v>597326</v>
      </c>
    </row>
    <row r="40" spans="1:8" s="58" customFormat="1" ht="10.5" customHeight="1">
      <c r="A40" s="350" t="s">
        <v>302</v>
      </c>
      <c r="B40" s="350"/>
      <c r="C40" s="350"/>
      <c r="D40" s="173"/>
      <c r="E40" s="154">
        <v>129488329</v>
      </c>
      <c r="F40" s="38" t="s">
        <v>7</v>
      </c>
      <c r="G40" s="153">
        <v>124305688</v>
      </c>
      <c r="H40" s="153">
        <v>5182641</v>
      </c>
    </row>
    <row r="41" spans="1:8" s="58" customFormat="1" ht="10.5" customHeight="1">
      <c r="A41" s="350" t="s">
        <v>303</v>
      </c>
      <c r="B41" s="350"/>
      <c r="C41" s="350"/>
      <c r="D41" s="173"/>
      <c r="E41" s="154">
        <v>56663053</v>
      </c>
      <c r="F41" s="38" t="s">
        <v>7</v>
      </c>
      <c r="G41" s="153">
        <v>56472004</v>
      </c>
      <c r="H41" s="155">
        <v>191049</v>
      </c>
    </row>
    <row r="42" spans="1:8" s="58" customFormat="1" ht="10.5" customHeight="1">
      <c r="A42" s="350" t="s">
        <v>304</v>
      </c>
      <c r="B42" s="350"/>
      <c r="C42" s="350"/>
      <c r="D42" s="173"/>
      <c r="E42" s="154">
        <v>130627298</v>
      </c>
      <c r="F42" s="38" t="s">
        <v>7</v>
      </c>
      <c r="G42" s="153">
        <v>130198388</v>
      </c>
      <c r="H42" s="155">
        <v>428910</v>
      </c>
    </row>
    <row r="43" spans="1:8" s="58" customFormat="1" ht="10.5" customHeight="1">
      <c r="A43" s="359" t="s">
        <v>305</v>
      </c>
      <c r="B43" s="359"/>
      <c r="C43" s="359"/>
      <c r="D43" s="61"/>
      <c r="E43" s="37" t="s">
        <v>7</v>
      </c>
      <c r="F43" s="38" t="s">
        <v>7</v>
      </c>
      <c r="G43" s="38" t="s">
        <v>7</v>
      </c>
      <c r="H43" s="38" t="s">
        <v>7</v>
      </c>
    </row>
    <row r="44" spans="1:8" s="58" customFormat="1" ht="10.5" customHeight="1">
      <c r="A44" s="350" t="s">
        <v>306</v>
      </c>
      <c r="B44" s="350"/>
      <c r="C44" s="350"/>
      <c r="D44" s="173"/>
      <c r="E44" s="151">
        <v>418889843</v>
      </c>
      <c r="F44" s="38" t="s">
        <v>7</v>
      </c>
      <c r="G44" s="152">
        <v>418829830</v>
      </c>
      <c r="H44" s="155">
        <v>60013</v>
      </c>
    </row>
    <row r="45" spans="1:8" s="58" customFormat="1" ht="10.5" customHeight="1">
      <c r="A45" s="350" t="s">
        <v>307</v>
      </c>
      <c r="B45" s="350"/>
      <c r="C45" s="350"/>
      <c r="D45" s="173"/>
      <c r="E45" s="154">
        <v>12575974</v>
      </c>
      <c r="F45" s="38" t="s">
        <v>7</v>
      </c>
      <c r="G45" s="153">
        <v>12543516</v>
      </c>
      <c r="H45" s="155">
        <v>32458</v>
      </c>
    </row>
    <row r="46" spans="1:8" s="58" customFormat="1" ht="10.5" customHeight="1">
      <c r="A46" s="359" t="s">
        <v>165</v>
      </c>
      <c r="B46" s="359"/>
      <c r="C46" s="359"/>
      <c r="D46" s="61"/>
      <c r="E46" s="37" t="s">
        <v>7</v>
      </c>
      <c r="F46" s="38" t="s">
        <v>7</v>
      </c>
      <c r="G46" s="38" t="s">
        <v>7</v>
      </c>
      <c r="H46" s="38" t="s">
        <v>7</v>
      </c>
    </row>
    <row r="47" spans="1:8" s="58" customFormat="1" ht="10.5" customHeight="1">
      <c r="A47" s="350" t="s">
        <v>236</v>
      </c>
      <c r="B47" s="350"/>
      <c r="C47" s="350"/>
      <c r="D47" s="173"/>
      <c r="E47" s="151">
        <v>353107163</v>
      </c>
      <c r="F47" s="38" t="s">
        <v>7</v>
      </c>
      <c r="G47" s="152">
        <v>352833521</v>
      </c>
      <c r="H47" s="155">
        <v>273642</v>
      </c>
    </row>
    <row r="48" spans="1:8" s="58" customFormat="1" ht="10.5" customHeight="1">
      <c r="A48" s="350" t="s">
        <v>210</v>
      </c>
      <c r="B48" s="350"/>
      <c r="C48" s="350"/>
      <c r="D48" s="173"/>
      <c r="E48" s="154">
        <v>146511471</v>
      </c>
      <c r="F48" s="38" t="s">
        <v>7</v>
      </c>
      <c r="G48" s="153">
        <v>146510248</v>
      </c>
      <c r="H48" s="155">
        <v>1223</v>
      </c>
    </row>
    <row r="49" spans="1:8" s="58" customFormat="1" ht="10.5" customHeight="1">
      <c r="A49" s="359" t="s">
        <v>166</v>
      </c>
      <c r="B49" s="359"/>
      <c r="C49" s="359"/>
      <c r="D49" s="61"/>
      <c r="E49" s="37" t="s">
        <v>7</v>
      </c>
      <c r="F49" s="38" t="s">
        <v>7</v>
      </c>
      <c r="G49" s="38" t="s">
        <v>7</v>
      </c>
      <c r="H49" s="38" t="s">
        <v>7</v>
      </c>
    </row>
    <row r="50" spans="1:8" s="58" customFormat="1" ht="10.5" customHeight="1">
      <c r="A50" s="350" t="s">
        <v>254</v>
      </c>
      <c r="B50" s="350"/>
      <c r="C50" s="350"/>
      <c r="D50" s="173"/>
      <c r="E50" s="154">
        <v>49005715</v>
      </c>
      <c r="F50" s="38" t="s">
        <v>7</v>
      </c>
      <c r="G50" s="153">
        <v>48912564</v>
      </c>
      <c r="H50" s="153">
        <v>93151</v>
      </c>
    </row>
    <row r="51" spans="1:8" s="58" customFormat="1" ht="10.5" customHeight="1">
      <c r="A51" s="359" t="s">
        <v>167</v>
      </c>
      <c r="B51" s="359"/>
      <c r="C51" s="359"/>
      <c r="D51" s="61"/>
      <c r="E51" s="37" t="s">
        <v>7</v>
      </c>
      <c r="F51" s="38" t="s">
        <v>7</v>
      </c>
      <c r="G51" s="38" t="s">
        <v>7</v>
      </c>
      <c r="H51" s="38" t="s">
        <v>7</v>
      </c>
    </row>
    <row r="52" spans="1:8" s="58" customFormat="1" ht="10.5" customHeight="1">
      <c r="A52" s="350" t="s">
        <v>238</v>
      </c>
      <c r="B52" s="350"/>
      <c r="C52" s="350"/>
      <c r="D52" s="173"/>
      <c r="E52" s="154">
        <v>29376408</v>
      </c>
      <c r="F52" s="38" t="s">
        <v>7</v>
      </c>
      <c r="G52" s="153">
        <v>25957162</v>
      </c>
      <c r="H52" s="153">
        <v>3419246</v>
      </c>
    </row>
    <row r="53" spans="1:8" s="58" customFormat="1" ht="10.5" customHeight="1">
      <c r="A53" s="350" t="s">
        <v>37</v>
      </c>
      <c r="B53" s="350"/>
      <c r="C53" s="350"/>
      <c r="D53" s="173"/>
      <c r="E53" s="154">
        <v>1372748</v>
      </c>
      <c r="F53" s="38" t="s">
        <v>7</v>
      </c>
      <c r="G53" s="153">
        <v>1372188</v>
      </c>
      <c r="H53" s="155">
        <v>560</v>
      </c>
    </row>
    <row r="54" spans="1:8" s="58" customFormat="1" ht="10.5" customHeight="1">
      <c r="A54" s="359" t="s">
        <v>168</v>
      </c>
      <c r="B54" s="359"/>
      <c r="C54" s="359"/>
      <c r="D54" s="61"/>
      <c r="E54" s="37" t="s">
        <v>7</v>
      </c>
      <c r="F54" s="38" t="s">
        <v>7</v>
      </c>
      <c r="G54" s="38" t="s">
        <v>7</v>
      </c>
      <c r="H54" s="38" t="s">
        <v>7</v>
      </c>
    </row>
    <row r="55" spans="1:8" s="58" customFormat="1" ht="10.5" customHeight="1">
      <c r="A55" s="350" t="s">
        <v>239</v>
      </c>
      <c r="B55" s="350"/>
      <c r="C55" s="350"/>
      <c r="D55" s="173"/>
      <c r="E55" s="154">
        <v>21751160</v>
      </c>
      <c r="F55" s="38" t="s">
        <v>7</v>
      </c>
      <c r="G55" s="153">
        <v>20213882</v>
      </c>
      <c r="H55" s="153">
        <v>1537278</v>
      </c>
    </row>
    <row r="56" spans="1:8" s="221" customFormat="1" ht="10.5" customHeight="1">
      <c r="A56" s="382" t="s">
        <v>150</v>
      </c>
      <c r="B56" s="382"/>
      <c r="C56" s="382"/>
      <c r="D56" s="222"/>
      <c r="E56" s="159">
        <v>2122924836</v>
      </c>
      <c r="F56" s="220" t="s">
        <v>7</v>
      </c>
      <c r="G56" s="68">
        <v>2070189007</v>
      </c>
      <c r="H56" s="69">
        <v>52735829</v>
      </c>
    </row>
    <row r="57" spans="1:8" s="58" customFormat="1" ht="10.5" customHeight="1">
      <c r="A57" s="350" t="s">
        <v>240</v>
      </c>
      <c r="B57" s="350"/>
      <c r="C57" s="350"/>
      <c r="D57" s="173"/>
      <c r="E57" s="151">
        <v>1976228827</v>
      </c>
      <c r="F57" s="61" t="s">
        <v>7</v>
      </c>
      <c r="G57" s="158" t="s">
        <v>385</v>
      </c>
      <c r="H57" s="158" t="s">
        <v>385</v>
      </c>
    </row>
    <row r="58" spans="1:9" ht="12.75" customHeight="1">
      <c r="A58" s="9" t="s">
        <v>39</v>
      </c>
      <c r="B58" s="9"/>
      <c r="C58" s="9"/>
      <c r="D58" s="9"/>
      <c r="E58" s="9"/>
      <c r="F58" s="9"/>
      <c r="G58" s="9"/>
      <c r="H58" s="9"/>
      <c r="I58" s="9"/>
    </row>
    <row r="59" spans="1:8" s="212" customFormat="1" ht="8.25">
      <c r="A59" s="360" t="s">
        <v>333</v>
      </c>
      <c r="B59" s="360"/>
      <c r="C59" s="360"/>
      <c r="D59" s="360"/>
      <c r="E59" s="360"/>
      <c r="F59" s="360"/>
      <c r="G59" s="360"/>
      <c r="H59" s="360"/>
    </row>
    <row r="60" spans="1:8" s="212" customFormat="1" ht="8.25">
      <c r="A60" s="361" t="s">
        <v>339</v>
      </c>
      <c r="B60" s="361"/>
      <c r="C60" s="361"/>
      <c r="D60" s="361"/>
      <c r="E60" s="361"/>
      <c r="F60" s="361"/>
      <c r="G60" s="361"/>
      <c r="H60" s="361"/>
    </row>
    <row r="61" spans="1:8" s="212" customFormat="1" ht="8.25">
      <c r="A61" s="361" t="s">
        <v>334</v>
      </c>
      <c r="B61" s="361"/>
      <c r="C61" s="361"/>
      <c r="D61" s="361"/>
      <c r="E61" s="361"/>
      <c r="F61" s="361"/>
      <c r="G61" s="361"/>
      <c r="H61" s="361"/>
    </row>
    <row r="62" spans="1:8" s="212" customFormat="1" ht="8.25">
      <c r="A62" s="361" t="s">
        <v>169</v>
      </c>
      <c r="B62" s="361"/>
      <c r="C62" s="361"/>
      <c r="D62" s="361"/>
      <c r="E62" s="361"/>
      <c r="F62" s="361"/>
      <c r="G62" s="361"/>
      <c r="H62" s="361"/>
    </row>
    <row r="63" spans="1:8" s="212" customFormat="1" ht="8.25">
      <c r="A63" s="361" t="s">
        <v>245</v>
      </c>
      <c r="B63" s="361"/>
      <c r="C63" s="361"/>
      <c r="D63" s="361"/>
      <c r="E63" s="361"/>
      <c r="F63" s="361"/>
      <c r="G63" s="361"/>
      <c r="H63" s="361"/>
    </row>
    <row r="64" spans="1:8" s="212" customFormat="1" ht="8.25">
      <c r="A64" s="361" t="s">
        <v>326</v>
      </c>
      <c r="B64" s="361"/>
      <c r="C64" s="361"/>
      <c r="D64" s="361"/>
      <c r="E64" s="361"/>
      <c r="F64" s="361"/>
      <c r="G64" s="361"/>
      <c r="H64" s="361"/>
    </row>
  </sheetData>
  <sheetProtection/>
  <mergeCells count="64">
    <mergeCell ref="A55:C55"/>
    <mergeCell ref="F7:F11"/>
    <mergeCell ref="G7:G11"/>
    <mergeCell ref="H7:H11"/>
    <mergeCell ref="A48:C48"/>
    <mergeCell ref="A37:C37"/>
    <mergeCell ref="A29:C29"/>
    <mergeCell ref="A30:C30"/>
    <mergeCell ref="A31:C31"/>
    <mergeCell ref="A53:C53"/>
    <mergeCell ref="A54:C54"/>
    <mergeCell ref="A49:C49"/>
    <mergeCell ref="A50:C50"/>
    <mergeCell ref="A38:C38"/>
    <mergeCell ref="A52:C52"/>
    <mergeCell ref="A39:C39"/>
    <mergeCell ref="A47:C47"/>
    <mergeCell ref="A40:C40"/>
    <mergeCell ref="A51:C51"/>
    <mergeCell ref="A43:C43"/>
    <mergeCell ref="A64:H64"/>
    <mergeCell ref="A61:H61"/>
    <mergeCell ref="A56:C56"/>
    <mergeCell ref="A57:C57"/>
    <mergeCell ref="A59:H59"/>
    <mergeCell ref="A60:H60"/>
    <mergeCell ref="A62:H62"/>
    <mergeCell ref="A63:H63"/>
    <mergeCell ref="A35:C35"/>
    <mergeCell ref="A36:C36"/>
    <mergeCell ref="A32:C32"/>
    <mergeCell ref="A33:C33"/>
    <mergeCell ref="A27:C27"/>
    <mergeCell ref="A28:C28"/>
    <mergeCell ref="A4:H4"/>
    <mergeCell ref="E6:E11"/>
    <mergeCell ref="A6:D11"/>
    <mergeCell ref="A17:C17"/>
    <mergeCell ref="A12:C14"/>
    <mergeCell ref="F18:G18"/>
    <mergeCell ref="F15:H15"/>
    <mergeCell ref="A18:C18"/>
    <mergeCell ref="F16:G17"/>
    <mergeCell ref="A16:D16"/>
    <mergeCell ref="A44:C44"/>
    <mergeCell ref="A46:C46"/>
    <mergeCell ref="A45:C45"/>
    <mergeCell ref="A1:H1"/>
    <mergeCell ref="A2:H2"/>
    <mergeCell ref="A5:H5"/>
    <mergeCell ref="A26:C26"/>
    <mergeCell ref="A25:C25"/>
    <mergeCell ref="A3:H3"/>
    <mergeCell ref="E15:E20"/>
    <mergeCell ref="F19:G19"/>
    <mergeCell ref="F20:G20"/>
    <mergeCell ref="F6:H6"/>
    <mergeCell ref="A41:C41"/>
    <mergeCell ref="A42:C42"/>
    <mergeCell ref="A22:C22"/>
    <mergeCell ref="A23:C23"/>
    <mergeCell ref="A24:C24"/>
    <mergeCell ref="H16:H20"/>
    <mergeCell ref="A34:C34"/>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dimension ref="A1:R55"/>
  <sheetViews>
    <sheetView workbookViewId="0" topLeftCell="A1">
      <selection activeCell="R1" sqref="R1"/>
    </sheetView>
  </sheetViews>
  <sheetFormatPr defaultColWidth="9.140625" defaultRowHeight="12.75"/>
  <cols>
    <col min="1" max="1" width="3.28125" style="223" customWidth="1"/>
    <col min="2" max="2" width="31.140625" style="52" customWidth="1"/>
    <col min="3" max="3" width="0.85546875" style="52" customWidth="1"/>
    <col min="4" max="5" width="10.8515625" style="52" customWidth="1"/>
    <col min="6" max="6" width="11.421875" style="52" customWidth="1"/>
    <col min="7" max="7" width="11.00390625" style="52" customWidth="1"/>
    <col min="8" max="8" width="10.57421875" style="52" customWidth="1"/>
    <col min="9" max="14" width="10.8515625" style="52" customWidth="1"/>
    <col min="15" max="15" width="10.28125" style="52" customWidth="1"/>
    <col min="16" max="16" width="10.8515625" style="52" customWidth="1"/>
    <col min="17" max="17" width="3.140625" style="226" customWidth="1"/>
    <col min="18" max="16384" width="9.140625" style="52" customWidth="1"/>
  </cols>
  <sheetData>
    <row r="1" spans="1:17" s="66" customFormat="1" ht="12" customHeight="1">
      <c r="A1" s="383" t="s">
        <v>188</v>
      </c>
      <c r="B1" s="383"/>
      <c r="C1" s="383"/>
      <c r="D1" s="383"/>
      <c r="E1" s="383"/>
      <c r="F1" s="383"/>
      <c r="G1" s="383"/>
      <c r="H1" s="383"/>
      <c r="I1" s="384" t="s">
        <v>340</v>
      </c>
      <c r="J1" s="384"/>
      <c r="K1" s="384"/>
      <c r="L1" s="384"/>
      <c r="M1" s="384"/>
      <c r="N1" s="384"/>
      <c r="O1" s="384"/>
      <c r="P1" s="384"/>
      <c r="Q1" s="224"/>
    </row>
    <row r="2" spans="1:17" s="66" customFormat="1" ht="12" customHeight="1">
      <c r="A2" s="383" t="s">
        <v>243</v>
      </c>
      <c r="B2" s="383"/>
      <c r="C2" s="383"/>
      <c r="D2" s="383"/>
      <c r="E2" s="383"/>
      <c r="F2" s="383"/>
      <c r="G2" s="383"/>
      <c r="H2" s="383"/>
      <c r="I2" s="384" t="s">
        <v>395</v>
      </c>
      <c r="J2" s="384"/>
      <c r="K2" s="384"/>
      <c r="L2" s="384"/>
      <c r="M2" s="384"/>
      <c r="N2" s="384"/>
      <c r="O2" s="384"/>
      <c r="P2" s="384"/>
      <c r="Q2" s="384"/>
    </row>
    <row r="3" spans="1:18" s="66" customFormat="1" ht="12" customHeight="1">
      <c r="A3" s="84" t="s">
        <v>7</v>
      </c>
      <c r="B3" s="62" t="s">
        <v>7</v>
      </c>
      <c r="C3" s="62"/>
      <c r="D3" s="62" t="s">
        <v>7</v>
      </c>
      <c r="E3" s="62" t="s">
        <v>7</v>
      </c>
      <c r="F3" s="62" t="s">
        <v>7</v>
      </c>
      <c r="G3" s="62" t="s">
        <v>7</v>
      </c>
      <c r="H3" s="71" t="s">
        <v>2</v>
      </c>
      <c r="I3" s="80" t="s">
        <v>41</v>
      </c>
      <c r="J3" s="80" t="s">
        <v>7</v>
      </c>
      <c r="L3" s="62" t="s">
        <v>7</v>
      </c>
      <c r="M3" s="62" t="s">
        <v>7</v>
      </c>
      <c r="N3" s="62" t="s">
        <v>7</v>
      </c>
      <c r="O3" s="62" t="s">
        <v>7</v>
      </c>
      <c r="P3" s="62" t="s">
        <v>7</v>
      </c>
      <c r="Q3" s="225" t="s">
        <v>7</v>
      </c>
      <c r="R3" s="67"/>
    </row>
    <row r="4" spans="1:18" ht="12" customHeight="1">
      <c r="A4" s="33" t="s">
        <v>7</v>
      </c>
      <c r="B4" s="331" t="s">
        <v>312</v>
      </c>
      <c r="C4" s="398"/>
      <c r="D4" s="53" t="s">
        <v>7</v>
      </c>
      <c r="E4" s="337" t="s">
        <v>295</v>
      </c>
      <c r="F4" s="347"/>
      <c r="G4" s="395"/>
      <c r="H4" s="392" t="s">
        <v>269</v>
      </c>
      <c r="I4" s="387" t="s">
        <v>268</v>
      </c>
      <c r="J4" s="388"/>
      <c r="K4" s="75" t="s">
        <v>7</v>
      </c>
      <c r="L4" s="385" t="s">
        <v>267</v>
      </c>
      <c r="M4" s="347"/>
      <c r="N4" s="354"/>
      <c r="O4" s="54" t="s">
        <v>7</v>
      </c>
      <c r="P4" s="54" t="s">
        <v>7</v>
      </c>
      <c r="Q4" s="180" t="s">
        <v>7</v>
      </c>
      <c r="R4" s="65"/>
    </row>
    <row r="5" spans="1:18" ht="12" customHeight="1">
      <c r="A5" s="61" t="s">
        <v>7</v>
      </c>
      <c r="B5" s="333"/>
      <c r="C5" s="374"/>
      <c r="D5" s="49" t="s">
        <v>7</v>
      </c>
      <c r="E5" s="338"/>
      <c r="F5" s="334"/>
      <c r="G5" s="374"/>
      <c r="H5" s="393"/>
      <c r="I5" s="359"/>
      <c r="J5" s="389"/>
      <c r="K5" s="76" t="s">
        <v>7</v>
      </c>
      <c r="L5" s="333"/>
      <c r="M5" s="334"/>
      <c r="N5" s="355"/>
      <c r="O5" s="36" t="s">
        <v>170</v>
      </c>
      <c r="P5" s="55" t="s">
        <v>7</v>
      </c>
      <c r="Q5" s="181" t="s">
        <v>7</v>
      </c>
      <c r="R5" s="65"/>
    </row>
    <row r="6" spans="1:18" ht="17.25" customHeight="1">
      <c r="A6" s="61" t="s">
        <v>7</v>
      </c>
      <c r="B6" s="333"/>
      <c r="C6" s="374"/>
      <c r="D6" s="49" t="s">
        <v>7</v>
      </c>
      <c r="E6" s="348"/>
      <c r="F6" s="349"/>
      <c r="G6" s="396"/>
      <c r="H6" s="394"/>
      <c r="I6" s="390"/>
      <c r="J6" s="391"/>
      <c r="K6" s="76" t="s">
        <v>7</v>
      </c>
      <c r="L6" s="386"/>
      <c r="M6" s="349"/>
      <c r="N6" s="356"/>
      <c r="O6" s="36" t="s">
        <v>171</v>
      </c>
      <c r="P6" s="55" t="s">
        <v>7</v>
      </c>
      <c r="Q6" s="181" t="s">
        <v>7</v>
      </c>
      <c r="R6" s="65"/>
    </row>
    <row r="7" spans="1:18" ht="14.25" customHeight="1">
      <c r="A7" s="61" t="s">
        <v>7</v>
      </c>
      <c r="B7" s="333"/>
      <c r="C7" s="374"/>
      <c r="E7" s="54" t="s">
        <v>7</v>
      </c>
      <c r="F7" s="337" t="s">
        <v>173</v>
      </c>
      <c r="G7" s="347"/>
      <c r="H7" s="73" t="s">
        <v>7</v>
      </c>
      <c r="I7" s="332" t="s">
        <v>173</v>
      </c>
      <c r="J7" s="398"/>
      <c r="K7" s="112"/>
      <c r="L7" s="53" t="s">
        <v>7</v>
      </c>
      <c r="M7" s="337" t="s">
        <v>173</v>
      </c>
      <c r="N7" s="354"/>
      <c r="O7" s="36" t="s">
        <v>129</v>
      </c>
      <c r="P7" s="36" t="s">
        <v>174</v>
      </c>
      <c r="Q7" s="181" t="s">
        <v>7</v>
      </c>
      <c r="R7" s="65"/>
    </row>
    <row r="8" spans="1:18" ht="18" customHeight="1">
      <c r="A8" s="74" t="s">
        <v>175</v>
      </c>
      <c r="B8" s="333"/>
      <c r="C8" s="374"/>
      <c r="D8" s="57" t="s">
        <v>172</v>
      </c>
      <c r="E8" s="55" t="s">
        <v>7</v>
      </c>
      <c r="F8" s="348"/>
      <c r="G8" s="349"/>
      <c r="H8" s="81" t="s">
        <v>7</v>
      </c>
      <c r="I8" s="336"/>
      <c r="J8" s="399"/>
      <c r="K8" s="77" t="s">
        <v>170</v>
      </c>
      <c r="L8" s="49" t="s">
        <v>7</v>
      </c>
      <c r="M8" s="348"/>
      <c r="N8" s="356"/>
      <c r="O8" s="36" t="s">
        <v>178</v>
      </c>
      <c r="P8" s="36" t="s">
        <v>172</v>
      </c>
      <c r="Q8" s="181" t="s">
        <v>175</v>
      </c>
      <c r="R8" s="65"/>
    </row>
    <row r="9" spans="1:18" ht="14.25" customHeight="1">
      <c r="A9" s="74" t="s">
        <v>179</v>
      </c>
      <c r="B9" s="333"/>
      <c r="C9" s="374"/>
      <c r="D9" s="57" t="s">
        <v>176</v>
      </c>
      <c r="E9" s="55" t="s">
        <v>7</v>
      </c>
      <c r="F9" s="353" t="s">
        <v>360</v>
      </c>
      <c r="G9" s="401" t="s">
        <v>296</v>
      </c>
      <c r="H9" s="81" t="s">
        <v>7</v>
      </c>
      <c r="I9" s="398" t="s">
        <v>261</v>
      </c>
      <c r="J9" s="378" t="s">
        <v>266</v>
      </c>
      <c r="K9" s="77" t="s">
        <v>177</v>
      </c>
      <c r="L9" s="49" t="s">
        <v>7</v>
      </c>
      <c r="M9" s="353" t="s">
        <v>391</v>
      </c>
      <c r="N9" s="353" t="s">
        <v>270</v>
      </c>
      <c r="O9" s="36" t="s">
        <v>180</v>
      </c>
      <c r="P9" s="36" t="s">
        <v>176</v>
      </c>
      <c r="Q9" s="181" t="s">
        <v>179</v>
      </c>
      <c r="R9" s="65"/>
    </row>
    <row r="10" spans="1:17" ht="15" customHeight="1">
      <c r="A10" s="61" t="s">
        <v>7</v>
      </c>
      <c r="B10" s="333"/>
      <c r="C10" s="374"/>
      <c r="D10" s="57" t="s">
        <v>5</v>
      </c>
      <c r="E10" s="36" t="s">
        <v>4</v>
      </c>
      <c r="F10" s="339"/>
      <c r="G10" s="402"/>
      <c r="H10" s="82" t="s">
        <v>4</v>
      </c>
      <c r="I10" s="374"/>
      <c r="J10" s="379"/>
      <c r="K10" s="77" t="s">
        <v>5</v>
      </c>
      <c r="L10" s="57" t="s">
        <v>4</v>
      </c>
      <c r="M10" s="339"/>
      <c r="N10" s="339"/>
      <c r="O10" s="36" t="s">
        <v>181</v>
      </c>
      <c r="P10" s="36" t="s">
        <v>5</v>
      </c>
      <c r="Q10" s="181" t="s">
        <v>7</v>
      </c>
    </row>
    <row r="11" spans="1:17" ht="13.5" customHeight="1">
      <c r="A11" s="61" t="s">
        <v>7</v>
      </c>
      <c r="B11" s="333"/>
      <c r="C11" s="374"/>
      <c r="D11" s="49" t="s">
        <v>7</v>
      </c>
      <c r="E11" s="55" t="s">
        <v>7</v>
      </c>
      <c r="F11" s="339"/>
      <c r="G11" s="402"/>
      <c r="H11" s="81" t="s">
        <v>7</v>
      </c>
      <c r="I11" s="374"/>
      <c r="J11" s="379"/>
      <c r="K11" s="76" t="s">
        <v>7</v>
      </c>
      <c r="L11" s="49" t="s">
        <v>7</v>
      </c>
      <c r="M11" s="339"/>
      <c r="N11" s="339"/>
      <c r="O11" s="36" t="s">
        <v>182</v>
      </c>
      <c r="P11" s="55" t="s">
        <v>7</v>
      </c>
      <c r="Q11" s="181" t="s">
        <v>7</v>
      </c>
    </row>
    <row r="12" spans="1:17" ht="18.75" customHeight="1">
      <c r="A12" s="61" t="s">
        <v>7</v>
      </c>
      <c r="B12" s="333"/>
      <c r="C12" s="374"/>
      <c r="D12" s="49" t="s">
        <v>7</v>
      </c>
      <c r="E12" s="55" t="s">
        <v>7</v>
      </c>
      <c r="F12" s="339"/>
      <c r="G12" s="402"/>
      <c r="H12" s="81" t="s">
        <v>7</v>
      </c>
      <c r="I12" s="374"/>
      <c r="J12" s="379"/>
      <c r="K12" s="76" t="s">
        <v>7</v>
      </c>
      <c r="L12" s="49" t="s">
        <v>7</v>
      </c>
      <c r="M12" s="339"/>
      <c r="N12" s="339"/>
      <c r="O12" s="36" t="s">
        <v>183</v>
      </c>
      <c r="P12" s="55" t="s">
        <v>7</v>
      </c>
      <c r="Q12" s="181" t="s">
        <v>7</v>
      </c>
    </row>
    <row r="13" spans="1:17" ht="16.5" customHeight="1">
      <c r="A13" s="61" t="s">
        <v>7</v>
      </c>
      <c r="B13" s="335"/>
      <c r="C13" s="399"/>
      <c r="D13" s="49" t="s">
        <v>7</v>
      </c>
      <c r="E13" s="55" t="s">
        <v>7</v>
      </c>
      <c r="F13" s="340"/>
      <c r="G13" s="403"/>
      <c r="H13" s="83" t="s">
        <v>7</v>
      </c>
      <c r="I13" s="399"/>
      <c r="J13" s="380"/>
      <c r="K13" s="78" t="s">
        <v>7</v>
      </c>
      <c r="L13" s="49" t="s">
        <v>7</v>
      </c>
      <c r="M13" s="340"/>
      <c r="N13" s="340"/>
      <c r="O13" s="55" t="s">
        <v>7</v>
      </c>
      <c r="P13" s="55" t="s">
        <v>7</v>
      </c>
      <c r="Q13" s="181" t="s">
        <v>7</v>
      </c>
    </row>
    <row r="14" spans="1:17" ht="12" customHeight="1">
      <c r="A14" s="41" t="s">
        <v>7</v>
      </c>
      <c r="B14" s="61" t="s">
        <v>7</v>
      </c>
      <c r="C14" s="61"/>
      <c r="D14" s="33" t="s">
        <v>7</v>
      </c>
      <c r="E14" s="33" t="s">
        <v>7</v>
      </c>
      <c r="F14" s="33" t="s">
        <v>7</v>
      </c>
      <c r="G14" s="33" t="s">
        <v>7</v>
      </c>
      <c r="H14" s="61" t="s">
        <v>7</v>
      </c>
      <c r="I14" s="61" t="s">
        <v>7</v>
      </c>
      <c r="J14" s="61" t="s">
        <v>7</v>
      </c>
      <c r="K14" s="74" t="s">
        <v>7</v>
      </c>
      <c r="L14" s="33" t="s">
        <v>7</v>
      </c>
      <c r="M14" s="33" t="s">
        <v>7</v>
      </c>
      <c r="N14" s="33" t="s">
        <v>7</v>
      </c>
      <c r="O14" s="33" t="s">
        <v>7</v>
      </c>
      <c r="P14" s="33" t="s">
        <v>7</v>
      </c>
      <c r="Q14" s="182" t="s">
        <v>7</v>
      </c>
    </row>
    <row r="15" spans="1:17" ht="12" customHeight="1">
      <c r="A15" s="397" t="s">
        <v>372</v>
      </c>
      <c r="B15" s="397"/>
      <c r="C15" s="397"/>
      <c r="D15" s="397"/>
      <c r="E15" s="397"/>
      <c r="F15" s="397"/>
      <c r="G15" s="397"/>
      <c r="H15" s="397"/>
      <c r="I15" s="366" t="s">
        <v>373</v>
      </c>
      <c r="J15" s="366"/>
      <c r="K15" s="366"/>
      <c r="L15" s="366"/>
      <c r="M15" s="366"/>
      <c r="N15" s="366"/>
      <c r="O15" s="366"/>
      <c r="P15" s="366"/>
      <c r="Q15" s="366"/>
    </row>
    <row r="16" spans="1:17" ht="12" customHeight="1">
      <c r="A16" s="74"/>
      <c r="B16" s="61"/>
      <c r="C16" s="61"/>
      <c r="D16" s="61"/>
      <c r="E16" s="61"/>
      <c r="F16" s="61"/>
      <c r="G16" s="61"/>
      <c r="H16" s="61"/>
      <c r="I16" s="61"/>
      <c r="J16" s="61"/>
      <c r="K16" s="74"/>
      <c r="L16" s="61"/>
      <c r="M16" s="61"/>
      <c r="N16" s="61"/>
      <c r="O16" s="61"/>
      <c r="P16" s="61"/>
      <c r="Q16" s="158"/>
    </row>
    <row r="17" spans="1:17" ht="12.75" customHeight="1">
      <c r="A17" s="42" t="s">
        <v>42</v>
      </c>
      <c r="B17" s="171" t="s">
        <v>247</v>
      </c>
      <c r="C17" s="171"/>
      <c r="D17" s="303">
        <v>230359907</v>
      </c>
      <c r="E17" s="304">
        <v>121964823</v>
      </c>
      <c r="F17" s="304">
        <v>96102065</v>
      </c>
      <c r="G17" s="304">
        <v>25862758</v>
      </c>
      <c r="H17" s="304">
        <v>108395084</v>
      </c>
      <c r="I17" s="304">
        <v>104822086</v>
      </c>
      <c r="J17" s="304">
        <v>3572998</v>
      </c>
      <c r="K17" s="304">
        <v>5103066</v>
      </c>
      <c r="L17" s="304">
        <v>4582390</v>
      </c>
      <c r="M17" s="304">
        <v>1395448</v>
      </c>
      <c r="N17" s="304">
        <v>3186942</v>
      </c>
      <c r="O17" s="304">
        <v>520676</v>
      </c>
      <c r="P17" s="304">
        <v>225256841</v>
      </c>
      <c r="Q17" s="42" t="s">
        <v>42</v>
      </c>
    </row>
    <row r="18" spans="1:17" ht="12" customHeight="1">
      <c r="A18" s="42" t="s">
        <v>43</v>
      </c>
      <c r="B18" s="171" t="s">
        <v>246</v>
      </c>
      <c r="C18" s="171"/>
      <c r="D18" s="306">
        <v>43934320</v>
      </c>
      <c r="E18" s="304">
        <v>5552906</v>
      </c>
      <c r="F18" s="304">
        <v>5013681</v>
      </c>
      <c r="G18" s="304">
        <v>539225</v>
      </c>
      <c r="H18" s="304">
        <v>38381414</v>
      </c>
      <c r="I18" s="304">
        <v>38195314</v>
      </c>
      <c r="J18" s="304">
        <v>186100</v>
      </c>
      <c r="K18" s="304">
        <v>490646</v>
      </c>
      <c r="L18" s="304">
        <v>260700</v>
      </c>
      <c r="M18" s="304">
        <v>1010</v>
      </c>
      <c r="N18" s="304">
        <v>259690</v>
      </c>
      <c r="O18" s="304">
        <v>229946</v>
      </c>
      <c r="P18" s="304">
        <v>43443674</v>
      </c>
      <c r="Q18" s="42" t="s">
        <v>43</v>
      </c>
    </row>
    <row r="19" spans="1:17" ht="14.25" customHeight="1">
      <c r="A19" s="42" t="s">
        <v>44</v>
      </c>
      <c r="B19" s="171" t="s">
        <v>241</v>
      </c>
      <c r="C19" s="171"/>
      <c r="D19" s="307">
        <v>25558995</v>
      </c>
      <c r="E19" s="302">
        <v>1369543</v>
      </c>
      <c r="F19" s="302">
        <v>1339938</v>
      </c>
      <c r="G19" s="304">
        <v>29605</v>
      </c>
      <c r="H19" s="302">
        <v>24189452</v>
      </c>
      <c r="I19" s="302">
        <v>24135036</v>
      </c>
      <c r="J19" s="304">
        <v>54416</v>
      </c>
      <c r="K19" s="304">
        <v>412315</v>
      </c>
      <c r="L19" s="304">
        <v>89776</v>
      </c>
      <c r="M19" s="309">
        <v>1362</v>
      </c>
      <c r="N19" s="309">
        <v>88414</v>
      </c>
      <c r="O19" s="309">
        <v>322539</v>
      </c>
      <c r="P19" s="302">
        <v>25146680</v>
      </c>
      <c r="Q19" s="42" t="s">
        <v>44</v>
      </c>
    </row>
    <row r="20" spans="1:17" ht="12" customHeight="1">
      <c r="A20" s="38" t="s">
        <v>7</v>
      </c>
      <c r="B20" s="61" t="s">
        <v>285</v>
      </c>
      <c r="C20" s="61"/>
      <c r="D20" s="307" t="s">
        <v>7</v>
      </c>
      <c r="E20" s="302" t="s">
        <v>7</v>
      </c>
      <c r="F20" s="302" t="s">
        <v>7</v>
      </c>
      <c r="G20" s="302" t="s">
        <v>7</v>
      </c>
      <c r="H20" s="302" t="s">
        <v>7</v>
      </c>
      <c r="I20" s="302" t="s">
        <v>7</v>
      </c>
      <c r="J20" s="309" t="s">
        <v>7</v>
      </c>
      <c r="K20" s="309" t="s">
        <v>7</v>
      </c>
      <c r="L20" s="309" t="s">
        <v>7</v>
      </c>
      <c r="M20" s="302" t="s">
        <v>7</v>
      </c>
      <c r="N20" s="302" t="s">
        <v>7</v>
      </c>
      <c r="O20" s="302" t="s">
        <v>7</v>
      </c>
      <c r="P20" s="302" t="s">
        <v>7</v>
      </c>
      <c r="Q20" s="42" t="s">
        <v>7</v>
      </c>
    </row>
    <row r="21" spans="1:17" ht="12" customHeight="1">
      <c r="A21" s="42" t="s">
        <v>45</v>
      </c>
      <c r="B21" s="171" t="s">
        <v>252</v>
      </c>
      <c r="C21" s="171"/>
      <c r="D21" s="311">
        <v>253003</v>
      </c>
      <c r="E21" s="309" t="s">
        <v>309</v>
      </c>
      <c r="F21" s="309" t="s">
        <v>309</v>
      </c>
      <c r="G21" s="321" t="s">
        <v>309</v>
      </c>
      <c r="H21" s="309">
        <v>253003</v>
      </c>
      <c r="I21" s="309">
        <v>253003</v>
      </c>
      <c r="J21" s="321" t="s">
        <v>309</v>
      </c>
      <c r="K21" s="321" t="s">
        <v>309</v>
      </c>
      <c r="L21" s="321" t="s">
        <v>309</v>
      </c>
      <c r="M21" s="309" t="s">
        <v>309</v>
      </c>
      <c r="N21" s="309" t="s">
        <v>309</v>
      </c>
      <c r="O21" s="309" t="s">
        <v>309</v>
      </c>
      <c r="P21" s="309">
        <v>253003</v>
      </c>
      <c r="Q21" s="42" t="s">
        <v>45</v>
      </c>
    </row>
    <row r="22" spans="1:17" ht="12" customHeight="1">
      <c r="A22" s="42" t="s">
        <v>46</v>
      </c>
      <c r="B22" s="171" t="s">
        <v>248</v>
      </c>
      <c r="C22" s="171"/>
      <c r="D22" s="307">
        <v>6124781276</v>
      </c>
      <c r="E22" s="302">
        <v>2273176725</v>
      </c>
      <c r="F22" s="302">
        <v>1744333184</v>
      </c>
      <c r="G22" s="302">
        <v>528843541</v>
      </c>
      <c r="H22" s="302">
        <v>3851604551</v>
      </c>
      <c r="I22" s="302">
        <v>3711101092</v>
      </c>
      <c r="J22" s="302">
        <v>140503459</v>
      </c>
      <c r="K22" s="302">
        <v>233030443</v>
      </c>
      <c r="L22" s="302">
        <v>222190087</v>
      </c>
      <c r="M22" s="309">
        <v>158927379</v>
      </c>
      <c r="N22" s="309">
        <v>63262708</v>
      </c>
      <c r="O22" s="309">
        <v>10840356</v>
      </c>
      <c r="P22" s="302">
        <v>5891750833</v>
      </c>
      <c r="Q22" s="42" t="s">
        <v>46</v>
      </c>
    </row>
    <row r="23" spans="1:17" ht="12" customHeight="1">
      <c r="A23" s="38" t="s">
        <v>7</v>
      </c>
      <c r="B23" s="61" t="s">
        <v>291</v>
      </c>
      <c r="C23" s="61"/>
      <c r="D23" s="314"/>
      <c r="Q23" s="42" t="s">
        <v>7</v>
      </c>
    </row>
    <row r="24" spans="1:17" ht="12" customHeight="1">
      <c r="A24" s="42" t="s">
        <v>47</v>
      </c>
      <c r="B24" s="171" t="s">
        <v>294</v>
      </c>
      <c r="C24" s="171"/>
      <c r="D24" s="307">
        <v>639581788</v>
      </c>
      <c r="E24" s="323">
        <v>266588987</v>
      </c>
      <c r="F24" s="302">
        <v>237334941</v>
      </c>
      <c r="G24" s="302">
        <v>29254046</v>
      </c>
      <c r="H24" s="302">
        <v>372992801</v>
      </c>
      <c r="I24" s="302">
        <v>364582604</v>
      </c>
      <c r="J24" s="309">
        <v>8410197</v>
      </c>
      <c r="K24" s="309">
        <v>39020002</v>
      </c>
      <c r="L24" s="309">
        <v>37879851</v>
      </c>
      <c r="M24" s="302">
        <v>32606658</v>
      </c>
      <c r="N24" s="302">
        <v>5273193</v>
      </c>
      <c r="O24" s="302">
        <v>1140151</v>
      </c>
      <c r="P24" s="302">
        <v>600561786</v>
      </c>
      <c r="Q24" s="42" t="s">
        <v>47</v>
      </c>
    </row>
    <row r="25" spans="1:17" ht="12" customHeight="1">
      <c r="A25" s="42" t="s">
        <v>48</v>
      </c>
      <c r="B25" s="61" t="s">
        <v>186</v>
      </c>
      <c r="C25" s="61"/>
      <c r="D25" s="311">
        <v>66750374</v>
      </c>
      <c r="E25" s="322">
        <v>13123467</v>
      </c>
      <c r="F25" s="309">
        <v>12877576</v>
      </c>
      <c r="G25" s="309">
        <v>245891</v>
      </c>
      <c r="H25" s="309">
        <v>53626907</v>
      </c>
      <c r="I25" s="309">
        <v>53603284</v>
      </c>
      <c r="J25" s="309">
        <v>23623</v>
      </c>
      <c r="K25" s="322">
        <v>614876</v>
      </c>
      <c r="L25" s="309">
        <v>569177</v>
      </c>
      <c r="M25" s="309">
        <v>2693</v>
      </c>
      <c r="N25" s="309">
        <v>566484</v>
      </c>
      <c r="O25" s="309">
        <v>45699</v>
      </c>
      <c r="P25" s="309">
        <v>66135498</v>
      </c>
      <c r="Q25" s="42" t="s">
        <v>48</v>
      </c>
    </row>
    <row r="26" spans="2:16" ht="14.25" customHeight="1">
      <c r="B26" s="61" t="s">
        <v>187</v>
      </c>
      <c r="C26" s="61"/>
      <c r="D26" s="314" t="s">
        <v>7</v>
      </c>
      <c r="E26" s="52" t="s">
        <v>7</v>
      </c>
      <c r="F26" s="52" t="s">
        <v>7</v>
      </c>
      <c r="G26" s="52" t="s">
        <v>7</v>
      </c>
      <c r="H26" s="52" t="s">
        <v>7</v>
      </c>
      <c r="I26" s="52" t="s">
        <v>7</v>
      </c>
      <c r="J26" s="52" t="s">
        <v>7</v>
      </c>
      <c r="K26" s="52" t="s">
        <v>7</v>
      </c>
      <c r="L26" s="52" t="s">
        <v>7</v>
      </c>
      <c r="M26" s="302" t="s">
        <v>7</v>
      </c>
      <c r="N26" s="302" t="s">
        <v>7</v>
      </c>
      <c r="O26" s="302" t="s">
        <v>7</v>
      </c>
      <c r="P26" s="302" t="s">
        <v>7</v>
      </c>
    </row>
    <row r="27" spans="1:17" ht="12" customHeight="1">
      <c r="A27" s="42" t="s">
        <v>49</v>
      </c>
      <c r="B27" s="171" t="s">
        <v>253</v>
      </c>
      <c r="C27" s="171"/>
      <c r="D27" s="306">
        <v>25884672</v>
      </c>
      <c r="E27" s="305">
        <v>25258079</v>
      </c>
      <c r="F27" s="304">
        <v>24963038</v>
      </c>
      <c r="G27" s="304">
        <v>295041</v>
      </c>
      <c r="H27" s="304">
        <v>626593</v>
      </c>
      <c r="I27" s="304">
        <v>626593</v>
      </c>
      <c r="J27" s="304" t="s">
        <v>309</v>
      </c>
      <c r="K27" s="304">
        <v>31898394</v>
      </c>
      <c r="L27" s="304">
        <v>31898394</v>
      </c>
      <c r="M27" s="302">
        <v>29520411</v>
      </c>
      <c r="N27" s="302">
        <v>2377983</v>
      </c>
      <c r="O27" s="309" t="s">
        <v>309</v>
      </c>
      <c r="P27" s="302">
        <v>-6013722</v>
      </c>
      <c r="Q27" s="42" t="s">
        <v>49</v>
      </c>
    </row>
    <row r="28" spans="1:17" ht="12" customHeight="1">
      <c r="A28" s="42" t="s">
        <v>50</v>
      </c>
      <c r="B28" s="171" t="s">
        <v>249</v>
      </c>
      <c r="C28" s="171"/>
      <c r="D28" s="306">
        <v>2529323</v>
      </c>
      <c r="E28" s="305">
        <v>13197</v>
      </c>
      <c r="F28" s="304">
        <v>13197</v>
      </c>
      <c r="G28" s="304" t="s">
        <v>309</v>
      </c>
      <c r="H28" s="304">
        <v>2516126</v>
      </c>
      <c r="I28" s="304">
        <v>2516126</v>
      </c>
      <c r="J28" s="304" t="s">
        <v>309</v>
      </c>
      <c r="K28" s="304">
        <v>60</v>
      </c>
      <c r="L28" s="304">
        <v>60</v>
      </c>
      <c r="M28" s="309" t="s">
        <v>309</v>
      </c>
      <c r="N28" s="302">
        <v>60</v>
      </c>
      <c r="O28" s="309" t="s">
        <v>309</v>
      </c>
      <c r="P28" s="302">
        <v>2529263</v>
      </c>
      <c r="Q28" s="42" t="s">
        <v>50</v>
      </c>
    </row>
    <row r="29" spans="1:17" ht="12" customHeight="1">
      <c r="A29" s="42" t="s">
        <v>51</v>
      </c>
      <c r="B29" s="171" t="s">
        <v>250</v>
      </c>
      <c r="C29" s="171"/>
      <c r="D29" s="328">
        <v>12563834</v>
      </c>
      <c r="E29" s="329">
        <v>10505514</v>
      </c>
      <c r="F29" s="308">
        <v>10472723</v>
      </c>
      <c r="G29" s="308">
        <v>32791</v>
      </c>
      <c r="H29" s="308">
        <v>2058320</v>
      </c>
      <c r="I29" s="308">
        <v>1963360</v>
      </c>
      <c r="J29" s="308">
        <v>94960</v>
      </c>
      <c r="K29" s="329">
        <v>850136</v>
      </c>
      <c r="L29" s="308">
        <v>784070</v>
      </c>
      <c r="M29" s="308">
        <v>143281</v>
      </c>
      <c r="N29" s="308">
        <v>640789</v>
      </c>
      <c r="O29" s="308">
        <v>66066</v>
      </c>
      <c r="P29" s="308">
        <v>11713698</v>
      </c>
      <c r="Q29" s="42" t="s">
        <v>51</v>
      </c>
    </row>
    <row r="30" spans="1:17" s="70" customFormat="1" ht="12" customHeight="1">
      <c r="A30" s="42" t="s">
        <v>52</v>
      </c>
      <c r="B30" s="114" t="s">
        <v>242</v>
      </c>
      <c r="C30" s="114"/>
      <c r="D30" s="312">
        <v>6532615704</v>
      </c>
      <c r="E30" s="327">
        <v>2450964254</v>
      </c>
      <c r="F30" s="310">
        <v>1895115402</v>
      </c>
      <c r="G30" s="310">
        <v>555848852</v>
      </c>
      <c r="H30" s="310">
        <v>4081651450</v>
      </c>
      <c r="I30" s="310">
        <v>3937215894</v>
      </c>
      <c r="J30" s="310">
        <v>144435556</v>
      </c>
      <c r="K30" s="327">
        <v>272399936</v>
      </c>
      <c r="L30" s="310">
        <v>260374654</v>
      </c>
      <c r="M30" s="310">
        <v>189991584</v>
      </c>
      <c r="N30" s="310">
        <v>70383070</v>
      </c>
      <c r="O30" s="310">
        <v>12025282</v>
      </c>
      <c r="P30" s="310">
        <v>6260215768</v>
      </c>
      <c r="Q30" s="42" t="s">
        <v>52</v>
      </c>
    </row>
    <row r="31" spans="1:17" ht="15" customHeight="1">
      <c r="A31" s="42" t="s">
        <v>53</v>
      </c>
      <c r="B31" s="171" t="s">
        <v>251</v>
      </c>
      <c r="C31" s="171"/>
      <c r="D31" s="328">
        <v>78732952</v>
      </c>
      <c r="E31" s="329">
        <v>78732952</v>
      </c>
      <c r="F31" s="308">
        <v>78732952</v>
      </c>
      <c r="G31" s="308" t="s">
        <v>309</v>
      </c>
      <c r="H31" s="308" t="s">
        <v>309</v>
      </c>
      <c r="I31" s="308" t="s">
        <v>309</v>
      </c>
      <c r="J31" s="308" t="s">
        <v>309</v>
      </c>
      <c r="K31" s="329" t="s">
        <v>309</v>
      </c>
      <c r="L31" s="308" t="s">
        <v>309</v>
      </c>
      <c r="M31" s="308" t="s">
        <v>309</v>
      </c>
      <c r="N31" s="308" t="s">
        <v>309</v>
      </c>
      <c r="O31" s="308" t="s">
        <v>309</v>
      </c>
      <c r="P31" s="308">
        <v>78732952</v>
      </c>
      <c r="Q31" s="42" t="s">
        <v>53</v>
      </c>
    </row>
    <row r="32" spans="1:17" s="70" customFormat="1" ht="12" customHeight="1">
      <c r="A32" s="42" t="s">
        <v>184</v>
      </c>
      <c r="B32" s="114" t="s">
        <v>0</v>
      </c>
      <c r="C32" s="114"/>
      <c r="D32" s="312">
        <v>6611348656</v>
      </c>
      <c r="E32" s="327">
        <v>2529697206</v>
      </c>
      <c r="F32" s="310">
        <v>1973848354</v>
      </c>
      <c r="G32" s="310">
        <v>555848852</v>
      </c>
      <c r="H32" s="310">
        <v>4081651450</v>
      </c>
      <c r="I32" s="310">
        <v>3937215894</v>
      </c>
      <c r="J32" s="310">
        <v>144435556</v>
      </c>
      <c r="K32" s="327">
        <v>272399936</v>
      </c>
      <c r="L32" s="310">
        <v>260374654</v>
      </c>
      <c r="M32" s="310">
        <v>189991584</v>
      </c>
      <c r="N32" s="310">
        <v>70383070</v>
      </c>
      <c r="O32" s="310">
        <v>12025282</v>
      </c>
      <c r="P32" s="310">
        <v>6338948720</v>
      </c>
      <c r="Q32" s="42" t="s">
        <v>184</v>
      </c>
    </row>
    <row r="33" spans="1:17" s="70" customFormat="1" ht="12" customHeight="1">
      <c r="A33" s="42"/>
      <c r="B33" s="72"/>
      <c r="C33" s="72"/>
      <c r="Q33" s="42"/>
    </row>
    <row r="34" ht="12" customHeight="1">
      <c r="B34" s="65"/>
    </row>
    <row r="35" spans="1:17" ht="12" customHeight="1">
      <c r="A35" s="366" t="s">
        <v>374</v>
      </c>
      <c r="B35" s="366"/>
      <c r="C35" s="366"/>
      <c r="D35" s="366"/>
      <c r="E35" s="366"/>
      <c r="F35" s="366"/>
      <c r="G35" s="366"/>
      <c r="H35" s="366"/>
      <c r="I35" s="366" t="s">
        <v>374</v>
      </c>
      <c r="J35" s="366"/>
      <c r="K35" s="366"/>
      <c r="L35" s="366"/>
      <c r="M35" s="366"/>
      <c r="N35" s="366"/>
      <c r="O35" s="366"/>
      <c r="P35" s="366"/>
      <c r="Q35" s="366"/>
    </row>
    <row r="36" spans="2:11" ht="12" customHeight="1">
      <c r="B36" s="65"/>
      <c r="H36" s="62" t="s">
        <v>7</v>
      </c>
      <c r="I36" s="62"/>
      <c r="J36" s="62"/>
      <c r="K36" s="62" t="s">
        <v>7</v>
      </c>
    </row>
    <row r="37" spans="1:17" ht="12.75" customHeight="1">
      <c r="A37" s="42" t="s">
        <v>42</v>
      </c>
      <c r="B37" s="171" t="s">
        <v>247</v>
      </c>
      <c r="C37" s="171"/>
      <c r="D37" s="303">
        <v>115103748</v>
      </c>
      <c r="E37" s="304">
        <v>30896542</v>
      </c>
      <c r="F37" s="304">
        <v>28105612</v>
      </c>
      <c r="G37" s="304">
        <v>2790930</v>
      </c>
      <c r="H37" s="304">
        <v>84207206</v>
      </c>
      <c r="I37" s="304">
        <v>82940057</v>
      </c>
      <c r="J37" s="304">
        <v>1267149</v>
      </c>
      <c r="K37" s="304">
        <v>1368149</v>
      </c>
      <c r="L37" s="304">
        <v>1064359</v>
      </c>
      <c r="M37" s="304">
        <v>337841</v>
      </c>
      <c r="N37" s="304">
        <v>726518</v>
      </c>
      <c r="O37" s="304">
        <v>303790</v>
      </c>
      <c r="P37" s="304">
        <v>113735599</v>
      </c>
      <c r="Q37" s="42" t="s">
        <v>42</v>
      </c>
    </row>
    <row r="38" spans="1:17" ht="12" customHeight="1">
      <c r="A38" s="42" t="s">
        <v>43</v>
      </c>
      <c r="B38" s="171" t="s">
        <v>246</v>
      </c>
      <c r="C38" s="171"/>
      <c r="D38" s="303">
        <v>42202442</v>
      </c>
      <c r="E38" s="304">
        <v>4894692</v>
      </c>
      <c r="F38" s="304">
        <v>4357648</v>
      </c>
      <c r="G38" s="304">
        <v>537044</v>
      </c>
      <c r="H38" s="304">
        <v>37307750</v>
      </c>
      <c r="I38" s="304">
        <v>37121650</v>
      </c>
      <c r="J38" s="304">
        <v>186100</v>
      </c>
      <c r="K38" s="304">
        <v>413019</v>
      </c>
      <c r="L38" s="304">
        <v>209800</v>
      </c>
      <c r="M38" s="304">
        <v>1010</v>
      </c>
      <c r="N38" s="304">
        <v>208790</v>
      </c>
      <c r="O38" s="304">
        <v>203219</v>
      </c>
      <c r="P38" s="304">
        <v>41789423</v>
      </c>
      <c r="Q38" s="42" t="s">
        <v>43</v>
      </c>
    </row>
    <row r="39" spans="1:17" ht="14.25" customHeight="1">
      <c r="A39" s="42" t="s">
        <v>44</v>
      </c>
      <c r="B39" s="171" t="s">
        <v>241</v>
      </c>
      <c r="C39" s="171"/>
      <c r="D39" s="303">
        <v>18768679</v>
      </c>
      <c r="E39" s="304">
        <v>765308</v>
      </c>
      <c r="F39" s="304">
        <v>763278</v>
      </c>
      <c r="G39" s="304">
        <v>2030</v>
      </c>
      <c r="H39" s="308">
        <v>18003371</v>
      </c>
      <c r="I39" s="308">
        <v>17948955</v>
      </c>
      <c r="J39" s="304">
        <v>54416</v>
      </c>
      <c r="K39" s="304">
        <v>328021</v>
      </c>
      <c r="L39" s="304">
        <v>21792</v>
      </c>
      <c r="M39" s="321">
        <v>260</v>
      </c>
      <c r="N39" s="304">
        <v>21532</v>
      </c>
      <c r="O39" s="304">
        <v>306229</v>
      </c>
      <c r="P39" s="304">
        <v>18440658</v>
      </c>
      <c r="Q39" s="42" t="s">
        <v>44</v>
      </c>
    </row>
    <row r="40" spans="1:17" ht="12" customHeight="1">
      <c r="A40" s="38" t="s">
        <v>7</v>
      </c>
      <c r="B40" s="61" t="s">
        <v>285</v>
      </c>
      <c r="C40" s="61"/>
      <c r="D40" s="311" t="s">
        <v>7</v>
      </c>
      <c r="E40" s="309" t="s">
        <v>7</v>
      </c>
      <c r="F40" s="309" t="s">
        <v>7</v>
      </c>
      <c r="G40" s="309" t="s">
        <v>7</v>
      </c>
      <c r="H40" s="309" t="s">
        <v>7</v>
      </c>
      <c r="I40" s="309" t="s">
        <v>7</v>
      </c>
      <c r="J40" s="308" t="s">
        <v>7</v>
      </c>
      <c r="K40" s="309" t="s">
        <v>7</v>
      </c>
      <c r="L40" s="309" t="s">
        <v>7</v>
      </c>
      <c r="M40" s="309" t="s">
        <v>7</v>
      </c>
      <c r="N40" s="309" t="s">
        <v>7</v>
      </c>
      <c r="O40" s="309" t="s">
        <v>7</v>
      </c>
      <c r="P40" s="309" t="s">
        <v>7</v>
      </c>
      <c r="Q40" s="42" t="s">
        <v>7</v>
      </c>
    </row>
    <row r="41" spans="1:17" ht="12" customHeight="1">
      <c r="A41" s="42" t="s">
        <v>45</v>
      </c>
      <c r="B41" s="171" t="s">
        <v>252</v>
      </c>
      <c r="C41" s="171"/>
      <c r="D41" s="328">
        <v>253003</v>
      </c>
      <c r="E41" s="308" t="s">
        <v>309</v>
      </c>
      <c r="F41" s="308" t="s">
        <v>309</v>
      </c>
      <c r="G41" s="308" t="s">
        <v>309</v>
      </c>
      <c r="H41" s="308">
        <v>253003</v>
      </c>
      <c r="I41" s="308">
        <v>253003</v>
      </c>
      <c r="J41" s="308" t="s">
        <v>309</v>
      </c>
      <c r="K41" s="308" t="s">
        <v>309</v>
      </c>
      <c r="L41" s="308" t="s">
        <v>309</v>
      </c>
      <c r="M41" s="308" t="s">
        <v>309</v>
      </c>
      <c r="N41" s="308" t="s">
        <v>309</v>
      </c>
      <c r="O41" s="308" t="s">
        <v>309</v>
      </c>
      <c r="P41" s="308">
        <v>253003</v>
      </c>
      <c r="Q41" s="42" t="s">
        <v>45</v>
      </c>
    </row>
    <row r="42" spans="1:17" ht="12" customHeight="1">
      <c r="A42" s="42" t="s">
        <v>46</v>
      </c>
      <c r="B42" s="171" t="s">
        <v>248</v>
      </c>
      <c r="C42" s="171"/>
      <c r="D42" s="328">
        <v>1627978270</v>
      </c>
      <c r="E42" s="308">
        <v>663224927</v>
      </c>
      <c r="F42" s="308">
        <v>637675826</v>
      </c>
      <c r="G42" s="308">
        <v>25549101</v>
      </c>
      <c r="H42" s="308">
        <v>964753343</v>
      </c>
      <c r="I42" s="308">
        <v>927110188</v>
      </c>
      <c r="J42" s="308">
        <v>37643155</v>
      </c>
      <c r="K42" s="308">
        <v>95022218</v>
      </c>
      <c r="L42" s="308">
        <v>91303663</v>
      </c>
      <c r="M42" s="308">
        <v>62401772</v>
      </c>
      <c r="N42" s="308">
        <v>28901891</v>
      </c>
      <c r="O42" s="308">
        <v>3718555</v>
      </c>
      <c r="P42" s="308">
        <v>1532956052</v>
      </c>
      <c r="Q42" s="321" t="s">
        <v>46</v>
      </c>
    </row>
    <row r="43" spans="1:17" ht="12" customHeight="1">
      <c r="A43" s="38" t="s">
        <v>7</v>
      </c>
      <c r="B43" s="61" t="s">
        <v>293</v>
      </c>
      <c r="C43" s="61"/>
      <c r="D43" s="320"/>
      <c r="E43" s="321"/>
      <c r="F43" s="321"/>
      <c r="G43" s="321"/>
      <c r="H43" s="321"/>
      <c r="I43" s="321"/>
      <c r="J43" s="321"/>
      <c r="K43" s="321"/>
      <c r="L43" s="321"/>
      <c r="M43" s="321"/>
      <c r="N43" s="321"/>
      <c r="O43" s="321"/>
      <c r="P43" s="321"/>
      <c r="Q43" s="42" t="s">
        <v>7</v>
      </c>
    </row>
    <row r="44" spans="1:17" ht="12" customHeight="1">
      <c r="A44" s="42" t="s">
        <v>47</v>
      </c>
      <c r="B44" s="171" t="s">
        <v>294</v>
      </c>
      <c r="C44" s="171"/>
      <c r="D44" s="328">
        <v>316824880</v>
      </c>
      <c r="E44" s="308">
        <v>169960157</v>
      </c>
      <c r="F44" s="308">
        <v>166654200</v>
      </c>
      <c r="G44" s="308">
        <v>3305957</v>
      </c>
      <c r="H44" s="308">
        <v>146864723</v>
      </c>
      <c r="I44" s="308">
        <v>146081948</v>
      </c>
      <c r="J44" s="308">
        <v>782775</v>
      </c>
      <c r="K44" s="308">
        <v>23891652</v>
      </c>
      <c r="L44" s="308">
        <v>23118538</v>
      </c>
      <c r="M44" s="308">
        <v>20516584</v>
      </c>
      <c r="N44" s="308">
        <v>2601954</v>
      </c>
      <c r="O44" s="308">
        <v>773114</v>
      </c>
      <c r="P44" s="308">
        <v>292933228</v>
      </c>
      <c r="Q44" s="42" t="s">
        <v>47</v>
      </c>
    </row>
    <row r="45" spans="1:17" ht="12" customHeight="1">
      <c r="A45" s="42" t="s">
        <v>48</v>
      </c>
      <c r="B45" s="61" t="s">
        <v>186</v>
      </c>
      <c r="C45" s="61"/>
      <c r="D45" s="328">
        <v>57186537</v>
      </c>
      <c r="E45" s="308">
        <v>11680834</v>
      </c>
      <c r="F45" s="308">
        <v>11667392</v>
      </c>
      <c r="G45" s="308">
        <v>13442</v>
      </c>
      <c r="H45" s="308">
        <v>45505703</v>
      </c>
      <c r="I45" s="308">
        <v>45482080</v>
      </c>
      <c r="J45" s="308">
        <v>23623</v>
      </c>
      <c r="K45" s="308">
        <v>519301</v>
      </c>
      <c r="L45" s="308">
        <v>473602</v>
      </c>
      <c r="M45" s="308">
        <v>2690</v>
      </c>
      <c r="N45" s="308">
        <v>470912</v>
      </c>
      <c r="O45" s="308">
        <v>45699</v>
      </c>
      <c r="P45" s="308">
        <v>56667236</v>
      </c>
      <c r="Q45" s="42" t="s">
        <v>48</v>
      </c>
    </row>
    <row r="46" spans="2:16" ht="14.25" customHeight="1">
      <c r="B46" s="61" t="s">
        <v>187</v>
      </c>
      <c r="C46" s="61"/>
      <c r="D46" s="328" t="s">
        <v>7</v>
      </c>
      <c r="E46" s="308" t="s">
        <v>7</v>
      </c>
      <c r="F46" s="308" t="s">
        <v>7</v>
      </c>
      <c r="G46" s="308" t="s">
        <v>7</v>
      </c>
      <c r="H46" s="308" t="s">
        <v>7</v>
      </c>
      <c r="I46" s="308" t="s">
        <v>7</v>
      </c>
      <c r="J46" s="308" t="s">
        <v>7</v>
      </c>
      <c r="K46" s="308" t="s">
        <v>7</v>
      </c>
      <c r="L46" s="308" t="s">
        <v>7</v>
      </c>
      <c r="M46" s="308" t="s">
        <v>7</v>
      </c>
      <c r="N46" s="308" t="s">
        <v>7</v>
      </c>
      <c r="O46" s="308" t="s">
        <v>7</v>
      </c>
      <c r="P46" s="308" t="s">
        <v>7</v>
      </c>
    </row>
    <row r="47" spans="1:17" ht="12" customHeight="1">
      <c r="A47" s="42" t="s">
        <v>49</v>
      </c>
      <c r="B47" s="171" t="s">
        <v>253</v>
      </c>
      <c r="C47" s="171"/>
      <c r="D47" s="328">
        <v>25884672</v>
      </c>
      <c r="E47" s="308">
        <v>25258079</v>
      </c>
      <c r="F47" s="308">
        <v>24963038</v>
      </c>
      <c r="G47" s="308">
        <v>295041</v>
      </c>
      <c r="H47" s="308">
        <v>626593</v>
      </c>
      <c r="I47" s="308">
        <v>626593</v>
      </c>
      <c r="J47" s="308" t="s">
        <v>309</v>
      </c>
      <c r="K47" s="308">
        <v>31898394</v>
      </c>
      <c r="L47" s="308">
        <v>31898394</v>
      </c>
      <c r="M47" s="308">
        <v>29520411</v>
      </c>
      <c r="N47" s="308">
        <v>2377983</v>
      </c>
      <c r="O47" s="308" t="s">
        <v>309</v>
      </c>
      <c r="P47" s="308">
        <v>-6013722</v>
      </c>
      <c r="Q47" s="42" t="s">
        <v>49</v>
      </c>
    </row>
    <row r="48" spans="1:17" s="223" customFormat="1" ht="12" customHeight="1">
      <c r="A48" s="42" t="s">
        <v>50</v>
      </c>
      <c r="B48" s="171" t="s">
        <v>185</v>
      </c>
      <c r="C48" s="171"/>
      <c r="D48" s="328">
        <v>18197</v>
      </c>
      <c r="E48" s="308">
        <v>13197</v>
      </c>
      <c r="F48" s="308">
        <v>13197</v>
      </c>
      <c r="G48" s="308" t="s">
        <v>309</v>
      </c>
      <c r="H48" s="308">
        <v>5000</v>
      </c>
      <c r="I48" s="308">
        <v>5000</v>
      </c>
      <c r="J48" s="308" t="s">
        <v>309</v>
      </c>
      <c r="K48" s="308">
        <v>60</v>
      </c>
      <c r="L48" s="308">
        <v>60</v>
      </c>
      <c r="M48" s="308" t="s">
        <v>309</v>
      </c>
      <c r="N48" s="308">
        <v>60</v>
      </c>
      <c r="O48" s="308" t="s">
        <v>309</v>
      </c>
      <c r="P48" s="308">
        <v>18137</v>
      </c>
      <c r="Q48" s="42" t="s">
        <v>50</v>
      </c>
    </row>
    <row r="49" spans="1:17" s="223" customFormat="1" ht="12" customHeight="1">
      <c r="A49" s="42" t="s">
        <v>51</v>
      </c>
      <c r="B49" s="171" t="s">
        <v>250</v>
      </c>
      <c r="C49" s="171"/>
      <c r="D49" s="328">
        <v>11455040</v>
      </c>
      <c r="E49" s="308">
        <v>9794551</v>
      </c>
      <c r="F49" s="308">
        <v>9761760</v>
      </c>
      <c r="G49" s="308">
        <v>32791</v>
      </c>
      <c r="H49" s="308">
        <v>1660489</v>
      </c>
      <c r="I49" s="308">
        <v>1565529</v>
      </c>
      <c r="J49" s="308">
        <v>94960</v>
      </c>
      <c r="K49" s="308">
        <v>712320</v>
      </c>
      <c r="L49" s="308">
        <v>646254</v>
      </c>
      <c r="M49" s="308">
        <v>5490</v>
      </c>
      <c r="N49" s="308">
        <v>640764</v>
      </c>
      <c r="O49" s="308">
        <v>66066</v>
      </c>
      <c r="P49" s="308">
        <v>10742720</v>
      </c>
      <c r="Q49" s="42" t="s">
        <v>51</v>
      </c>
    </row>
    <row r="50" spans="1:17" s="70" customFormat="1" ht="12" customHeight="1">
      <c r="A50" s="324" t="s">
        <v>52</v>
      </c>
      <c r="B50" s="114" t="s">
        <v>242</v>
      </c>
      <c r="C50" s="114"/>
      <c r="D50" s="312">
        <v>1898850588</v>
      </c>
      <c r="E50" s="310">
        <v>746528130</v>
      </c>
      <c r="F50" s="310">
        <v>717307751</v>
      </c>
      <c r="G50" s="310">
        <v>29220379</v>
      </c>
      <c r="H50" s="310">
        <v>1152322458</v>
      </c>
      <c r="I50" s="310">
        <v>1113053055</v>
      </c>
      <c r="J50" s="310">
        <v>39269403</v>
      </c>
      <c r="K50" s="310">
        <v>130261482</v>
      </c>
      <c r="L50" s="310">
        <v>125617924</v>
      </c>
      <c r="M50" s="310">
        <v>92269474</v>
      </c>
      <c r="N50" s="310">
        <v>33348450</v>
      </c>
      <c r="O50" s="310">
        <v>4643558</v>
      </c>
      <c r="P50" s="310">
        <v>1768589106</v>
      </c>
      <c r="Q50" s="324" t="s">
        <v>52</v>
      </c>
    </row>
    <row r="51" spans="1:17" s="223" customFormat="1" ht="14.25" customHeight="1">
      <c r="A51" s="42" t="s">
        <v>53</v>
      </c>
      <c r="B51" s="171" t="s">
        <v>251</v>
      </c>
      <c r="C51" s="171"/>
      <c r="D51" s="328">
        <v>78077492</v>
      </c>
      <c r="E51" s="308">
        <v>78077492</v>
      </c>
      <c r="F51" s="308">
        <v>78077492</v>
      </c>
      <c r="G51" s="308" t="s">
        <v>309</v>
      </c>
      <c r="H51" s="308" t="s">
        <v>309</v>
      </c>
      <c r="I51" s="308" t="s">
        <v>309</v>
      </c>
      <c r="J51" s="308" t="s">
        <v>309</v>
      </c>
      <c r="K51" s="308" t="s">
        <v>309</v>
      </c>
      <c r="L51" s="308" t="s">
        <v>309</v>
      </c>
      <c r="M51" s="308" t="s">
        <v>309</v>
      </c>
      <c r="N51" s="308" t="s">
        <v>309</v>
      </c>
      <c r="O51" s="308" t="s">
        <v>309</v>
      </c>
      <c r="P51" s="308">
        <v>78077492</v>
      </c>
      <c r="Q51" s="42" t="s">
        <v>53</v>
      </c>
    </row>
    <row r="52" spans="1:17" s="70" customFormat="1" ht="12" customHeight="1">
      <c r="A52" s="158" t="s">
        <v>184</v>
      </c>
      <c r="B52" s="114" t="s">
        <v>0</v>
      </c>
      <c r="C52" s="114"/>
      <c r="D52" s="312">
        <v>1976928080</v>
      </c>
      <c r="E52" s="310">
        <v>824605622</v>
      </c>
      <c r="F52" s="310">
        <v>795385243</v>
      </c>
      <c r="G52" s="310">
        <v>29220379</v>
      </c>
      <c r="H52" s="310">
        <v>1152322458</v>
      </c>
      <c r="I52" s="310">
        <v>1113053055</v>
      </c>
      <c r="J52" s="310">
        <v>39269403</v>
      </c>
      <c r="K52" s="310">
        <v>130261482</v>
      </c>
      <c r="L52" s="310">
        <v>125617924</v>
      </c>
      <c r="M52" s="310">
        <v>92269474</v>
      </c>
      <c r="N52" s="310">
        <v>33348450</v>
      </c>
      <c r="O52" s="310">
        <v>4643558</v>
      </c>
      <c r="P52" s="310">
        <v>1846666598</v>
      </c>
      <c r="Q52" s="42" t="s">
        <v>184</v>
      </c>
    </row>
    <row r="53" spans="1:3" ht="9">
      <c r="A53" s="400" t="s">
        <v>39</v>
      </c>
      <c r="B53" s="400"/>
      <c r="C53" s="175"/>
    </row>
    <row r="54" spans="1:11" ht="12.75" customHeight="1">
      <c r="A54" s="360" t="s">
        <v>189</v>
      </c>
      <c r="B54" s="360"/>
      <c r="C54" s="360"/>
      <c r="D54" s="360"/>
      <c r="E54" s="360"/>
      <c r="F54" s="360"/>
      <c r="G54" s="360"/>
      <c r="H54" s="360"/>
      <c r="I54" s="360"/>
      <c r="J54" s="360"/>
      <c r="K54" s="360"/>
    </row>
    <row r="55" spans="1:11" ht="9">
      <c r="A55" s="360" t="s">
        <v>402</v>
      </c>
      <c r="B55" s="360"/>
      <c r="C55" s="360"/>
      <c r="D55" s="360"/>
      <c r="E55" s="360"/>
      <c r="F55" s="360"/>
      <c r="G55" s="360"/>
      <c r="H55" s="360"/>
      <c r="I55" s="360"/>
      <c r="J55" s="360"/>
      <c r="K55" s="360"/>
    </row>
  </sheetData>
  <sheetProtection/>
  <mergeCells count="25">
    <mergeCell ref="A55:K55"/>
    <mergeCell ref="A35:H35"/>
    <mergeCell ref="I35:Q35"/>
    <mergeCell ref="A54:K54"/>
    <mergeCell ref="A53:B53"/>
    <mergeCell ref="I7:J8"/>
    <mergeCell ref="F7:G8"/>
    <mergeCell ref="G9:G13"/>
    <mergeCell ref="B4:C13"/>
    <mergeCell ref="F9:F13"/>
    <mergeCell ref="A15:H15"/>
    <mergeCell ref="M9:M13"/>
    <mergeCell ref="N9:N13"/>
    <mergeCell ref="M7:N8"/>
    <mergeCell ref="I9:I13"/>
    <mergeCell ref="J9:J13"/>
    <mergeCell ref="I15:Q15"/>
    <mergeCell ref="A2:H2"/>
    <mergeCell ref="A1:H1"/>
    <mergeCell ref="I1:P1"/>
    <mergeCell ref="I2:Q2"/>
    <mergeCell ref="L4:N6"/>
    <mergeCell ref="I4:J6"/>
    <mergeCell ref="H4:H6"/>
    <mergeCell ref="E4:G6"/>
  </mergeCells>
  <printOptions horizontalCentered="1"/>
  <pageMargins left="0.7874015748031497" right="0.7874015748031497" top="0.5905511811023622" bottom="0.7874015748031497" header="0.5118110236220472" footer="0.5118110236220472"/>
  <pageSetup horizontalDpi="600" verticalDpi="600" orientation="portrait" scale="99" r:id="rId1"/>
  <headerFooter differentOddEven="1" alignWithMargins="0">
    <oddFooter>&amp;C10</oddFooter>
    <evenFooter>&amp;C11</evenFoot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R48"/>
  <sheetViews>
    <sheetView workbookViewId="0" topLeftCell="A1">
      <selection activeCell="R1" sqref="R1"/>
    </sheetView>
  </sheetViews>
  <sheetFormatPr defaultColWidth="9.140625" defaultRowHeight="12.75"/>
  <cols>
    <col min="1" max="1" width="3.7109375" style="223" customWidth="1"/>
    <col min="2" max="2" width="31.140625" style="52" customWidth="1"/>
    <col min="3" max="3" width="0.85546875" style="52" customWidth="1"/>
    <col min="4" max="4" width="11.140625" style="52" customWidth="1"/>
    <col min="5" max="6" width="10.57421875" style="52" customWidth="1"/>
    <col min="7" max="7" width="9.8515625" style="52" customWidth="1"/>
    <col min="8" max="15" width="10.57421875" style="52" customWidth="1"/>
    <col min="16" max="16" width="11.00390625" style="52" customWidth="1"/>
    <col min="17" max="17" width="3.8515625" style="226" customWidth="1"/>
    <col min="18" max="16384" width="9.140625" style="52" customWidth="1"/>
  </cols>
  <sheetData>
    <row r="1" spans="1:17" s="64" customFormat="1" ht="12" customHeight="1">
      <c r="A1" s="404"/>
      <c r="B1" s="404"/>
      <c r="C1" s="404"/>
      <c r="D1" s="404"/>
      <c r="E1" s="404"/>
      <c r="F1" s="404"/>
      <c r="G1" s="404"/>
      <c r="H1" s="404"/>
      <c r="I1" s="404"/>
      <c r="J1" s="404"/>
      <c r="K1" s="404" t="s">
        <v>54</v>
      </c>
      <c r="L1" s="404"/>
      <c r="M1" s="404"/>
      <c r="N1" s="404"/>
      <c r="O1" s="404"/>
      <c r="P1" s="404"/>
      <c r="Q1" s="404"/>
    </row>
    <row r="2" spans="1:17" s="66" customFormat="1" ht="12" customHeight="1">
      <c r="A2" s="383" t="s">
        <v>188</v>
      </c>
      <c r="B2" s="383"/>
      <c r="C2" s="383"/>
      <c r="D2" s="383"/>
      <c r="E2" s="383"/>
      <c r="F2" s="383"/>
      <c r="G2" s="383"/>
      <c r="H2" s="383"/>
      <c r="I2" s="384" t="s">
        <v>340</v>
      </c>
      <c r="J2" s="384"/>
      <c r="K2" s="384"/>
      <c r="L2" s="384"/>
      <c r="M2" s="384"/>
      <c r="N2" s="384"/>
      <c r="O2" s="384"/>
      <c r="P2" s="384"/>
      <c r="Q2" s="224"/>
    </row>
    <row r="3" spans="1:17" s="66" customFormat="1" ht="12" customHeight="1">
      <c r="A3" s="383" t="s">
        <v>358</v>
      </c>
      <c r="B3" s="383"/>
      <c r="C3" s="383"/>
      <c r="D3" s="383"/>
      <c r="E3" s="383"/>
      <c r="F3" s="383"/>
      <c r="G3" s="383"/>
      <c r="H3" s="383"/>
      <c r="I3" s="384" t="s">
        <v>395</v>
      </c>
      <c r="J3" s="384"/>
      <c r="K3" s="384"/>
      <c r="L3" s="384"/>
      <c r="M3" s="384"/>
      <c r="N3" s="384"/>
      <c r="O3" s="384"/>
      <c r="P3" s="384"/>
      <c r="Q3" s="384"/>
    </row>
    <row r="4" spans="1:17" s="66" customFormat="1" ht="12" customHeight="1">
      <c r="A4" s="84" t="s">
        <v>7</v>
      </c>
      <c r="B4" s="62" t="s">
        <v>7</v>
      </c>
      <c r="C4" s="62"/>
      <c r="D4" s="62" t="s">
        <v>7</v>
      </c>
      <c r="E4" s="383"/>
      <c r="F4" s="383"/>
      <c r="G4" s="383"/>
      <c r="H4" s="383"/>
      <c r="N4" s="62" t="s">
        <v>7</v>
      </c>
      <c r="O4" s="62" t="s">
        <v>7</v>
      </c>
      <c r="P4" s="62" t="s">
        <v>7</v>
      </c>
      <c r="Q4" s="225" t="s">
        <v>7</v>
      </c>
    </row>
    <row r="5" spans="1:18" s="66" customFormat="1" ht="12" customHeight="1">
      <c r="A5" s="84" t="s">
        <v>7</v>
      </c>
      <c r="B5" s="62" t="s">
        <v>7</v>
      </c>
      <c r="C5" s="62"/>
      <c r="D5" s="62" t="s">
        <v>7</v>
      </c>
      <c r="E5" s="62" t="s">
        <v>7</v>
      </c>
      <c r="F5" s="62" t="s">
        <v>7</v>
      </c>
      <c r="G5" s="62" t="s">
        <v>7</v>
      </c>
      <c r="H5" s="71" t="s">
        <v>2</v>
      </c>
      <c r="I5" s="80" t="s">
        <v>41</v>
      </c>
      <c r="J5" s="80" t="s">
        <v>7</v>
      </c>
      <c r="L5" s="62" t="s">
        <v>7</v>
      </c>
      <c r="M5" s="62" t="s">
        <v>7</v>
      </c>
      <c r="N5" s="62" t="s">
        <v>7</v>
      </c>
      <c r="O5" s="62" t="s">
        <v>7</v>
      </c>
      <c r="P5" s="62" t="s">
        <v>7</v>
      </c>
      <c r="Q5" s="225" t="s">
        <v>7</v>
      </c>
      <c r="R5" s="67"/>
    </row>
    <row r="6" spans="1:18" ht="12" customHeight="1">
      <c r="A6" s="33" t="s">
        <v>7</v>
      </c>
      <c r="B6" s="331" t="s">
        <v>312</v>
      </c>
      <c r="C6" s="398"/>
      <c r="D6" s="53" t="s">
        <v>7</v>
      </c>
      <c r="E6" s="337" t="s">
        <v>260</v>
      </c>
      <c r="F6" s="347"/>
      <c r="G6" s="347"/>
      <c r="H6" s="392" t="s">
        <v>263</v>
      </c>
      <c r="I6" s="387" t="s">
        <v>262</v>
      </c>
      <c r="J6" s="388"/>
      <c r="K6" s="75" t="s">
        <v>7</v>
      </c>
      <c r="L6" s="385" t="s">
        <v>259</v>
      </c>
      <c r="M6" s="347"/>
      <c r="N6" s="354"/>
      <c r="O6" s="54" t="s">
        <v>7</v>
      </c>
      <c r="P6" s="54" t="s">
        <v>7</v>
      </c>
      <c r="Q6" s="180" t="s">
        <v>7</v>
      </c>
      <c r="R6" s="65"/>
    </row>
    <row r="7" spans="1:18" ht="15.75" customHeight="1">
      <c r="A7" s="61" t="s">
        <v>7</v>
      </c>
      <c r="B7" s="333"/>
      <c r="C7" s="374"/>
      <c r="D7" s="49" t="s">
        <v>7</v>
      </c>
      <c r="E7" s="338"/>
      <c r="F7" s="334"/>
      <c r="G7" s="334"/>
      <c r="H7" s="393"/>
      <c r="I7" s="359"/>
      <c r="J7" s="389"/>
      <c r="K7" s="76" t="s">
        <v>7</v>
      </c>
      <c r="L7" s="333"/>
      <c r="M7" s="334"/>
      <c r="N7" s="355"/>
      <c r="O7" s="36" t="s">
        <v>170</v>
      </c>
      <c r="P7" s="55" t="s">
        <v>7</v>
      </c>
      <c r="Q7" s="181" t="s">
        <v>7</v>
      </c>
      <c r="R7" s="65"/>
    </row>
    <row r="8" spans="1:18" ht="18" customHeight="1">
      <c r="A8" s="61" t="s">
        <v>7</v>
      </c>
      <c r="B8" s="333"/>
      <c r="C8" s="374"/>
      <c r="D8" s="49" t="s">
        <v>7</v>
      </c>
      <c r="E8" s="348"/>
      <c r="F8" s="349"/>
      <c r="G8" s="349"/>
      <c r="H8" s="394"/>
      <c r="I8" s="390"/>
      <c r="J8" s="391"/>
      <c r="K8" s="76" t="s">
        <v>7</v>
      </c>
      <c r="L8" s="386"/>
      <c r="M8" s="349"/>
      <c r="N8" s="356"/>
      <c r="O8" s="36" t="s">
        <v>171</v>
      </c>
      <c r="P8" s="55" t="s">
        <v>7</v>
      </c>
      <c r="Q8" s="181" t="s">
        <v>7</v>
      </c>
      <c r="R8" s="65"/>
    </row>
    <row r="9" spans="1:18" ht="14.25" customHeight="1">
      <c r="A9" s="61" t="s">
        <v>7</v>
      </c>
      <c r="B9" s="333"/>
      <c r="C9" s="374"/>
      <c r="E9" s="54" t="s">
        <v>7</v>
      </c>
      <c r="F9" s="337" t="s">
        <v>173</v>
      </c>
      <c r="G9" s="347"/>
      <c r="H9" s="385" t="s">
        <v>4</v>
      </c>
      <c r="I9" s="332" t="s">
        <v>173</v>
      </c>
      <c r="J9" s="398"/>
      <c r="L9" s="113" t="s">
        <v>7</v>
      </c>
      <c r="M9" s="337" t="s">
        <v>173</v>
      </c>
      <c r="N9" s="354"/>
      <c r="O9" s="36" t="s">
        <v>129</v>
      </c>
      <c r="P9" s="36" t="s">
        <v>174</v>
      </c>
      <c r="Q9" s="181" t="s">
        <v>7</v>
      </c>
      <c r="R9" s="65"/>
    </row>
    <row r="10" spans="1:18" ht="18" customHeight="1">
      <c r="A10" s="74" t="s">
        <v>175</v>
      </c>
      <c r="B10" s="333"/>
      <c r="C10" s="374"/>
      <c r="D10" s="57" t="s">
        <v>172</v>
      </c>
      <c r="E10" s="55" t="s">
        <v>7</v>
      </c>
      <c r="F10" s="348"/>
      <c r="G10" s="349"/>
      <c r="H10" s="333"/>
      <c r="I10" s="336"/>
      <c r="J10" s="399"/>
      <c r="K10" s="77" t="s">
        <v>170</v>
      </c>
      <c r="L10" s="49" t="s">
        <v>7</v>
      </c>
      <c r="M10" s="348"/>
      <c r="N10" s="356"/>
      <c r="O10" s="36" t="s">
        <v>178</v>
      </c>
      <c r="P10" s="36" t="s">
        <v>172</v>
      </c>
      <c r="Q10" s="181" t="s">
        <v>175</v>
      </c>
      <c r="R10" s="65"/>
    </row>
    <row r="11" spans="1:18" ht="14.25" customHeight="1">
      <c r="A11" s="74" t="s">
        <v>179</v>
      </c>
      <c r="B11" s="333"/>
      <c r="C11" s="374"/>
      <c r="D11" s="57" t="s">
        <v>176</v>
      </c>
      <c r="E11" s="55" t="s">
        <v>7</v>
      </c>
      <c r="F11" s="353" t="s">
        <v>271</v>
      </c>
      <c r="G11" s="401" t="s">
        <v>296</v>
      </c>
      <c r="H11" s="333"/>
      <c r="I11" s="398" t="s">
        <v>261</v>
      </c>
      <c r="J11" s="378" t="s">
        <v>297</v>
      </c>
      <c r="K11" s="77" t="s">
        <v>177</v>
      </c>
      <c r="L11" s="49" t="s">
        <v>7</v>
      </c>
      <c r="M11" s="353" t="s">
        <v>404</v>
      </c>
      <c r="N11" s="353" t="s">
        <v>264</v>
      </c>
      <c r="O11" s="36" t="s">
        <v>180</v>
      </c>
      <c r="P11" s="36" t="s">
        <v>176</v>
      </c>
      <c r="Q11" s="181" t="s">
        <v>179</v>
      </c>
      <c r="R11" s="65"/>
    </row>
    <row r="12" spans="1:17" ht="15" customHeight="1">
      <c r="A12" s="61" t="s">
        <v>7</v>
      </c>
      <c r="B12" s="333"/>
      <c r="C12" s="374"/>
      <c r="D12" s="57" t="s">
        <v>5</v>
      </c>
      <c r="E12" s="36" t="s">
        <v>4</v>
      </c>
      <c r="F12" s="339"/>
      <c r="G12" s="402"/>
      <c r="H12" s="333"/>
      <c r="I12" s="374"/>
      <c r="J12" s="379"/>
      <c r="K12" s="77" t="s">
        <v>5</v>
      </c>
      <c r="L12" s="57" t="s">
        <v>4</v>
      </c>
      <c r="M12" s="339"/>
      <c r="N12" s="339"/>
      <c r="O12" s="36" t="s">
        <v>181</v>
      </c>
      <c r="P12" s="36" t="s">
        <v>5</v>
      </c>
      <c r="Q12" s="181" t="s">
        <v>7</v>
      </c>
    </row>
    <row r="13" spans="1:17" ht="13.5" customHeight="1">
      <c r="A13" s="61" t="s">
        <v>7</v>
      </c>
      <c r="B13" s="333"/>
      <c r="C13" s="374"/>
      <c r="D13" s="49" t="s">
        <v>7</v>
      </c>
      <c r="E13" s="55" t="s">
        <v>7</v>
      </c>
      <c r="F13" s="339"/>
      <c r="G13" s="402"/>
      <c r="H13" s="333"/>
      <c r="I13" s="374"/>
      <c r="J13" s="379"/>
      <c r="K13" s="76" t="s">
        <v>7</v>
      </c>
      <c r="L13" s="49" t="s">
        <v>7</v>
      </c>
      <c r="M13" s="339"/>
      <c r="N13" s="339"/>
      <c r="O13" s="36" t="s">
        <v>182</v>
      </c>
      <c r="P13" s="55" t="s">
        <v>7</v>
      </c>
      <c r="Q13" s="181" t="s">
        <v>7</v>
      </c>
    </row>
    <row r="14" spans="1:17" ht="18.75" customHeight="1">
      <c r="A14" s="61" t="s">
        <v>7</v>
      </c>
      <c r="B14" s="333"/>
      <c r="C14" s="374"/>
      <c r="D14" s="49" t="s">
        <v>7</v>
      </c>
      <c r="E14" s="55" t="s">
        <v>7</v>
      </c>
      <c r="F14" s="339"/>
      <c r="G14" s="402"/>
      <c r="H14" s="333"/>
      <c r="I14" s="374"/>
      <c r="J14" s="379"/>
      <c r="K14" s="76" t="s">
        <v>7</v>
      </c>
      <c r="L14" s="49" t="s">
        <v>7</v>
      </c>
      <c r="M14" s="339"/>
      <c r="N14" s="339"/>
      <c r="O14" s="36" t="s">
        <v>183</v>
      </c>
      <c r="P14" s="55" t="s">
        <v>7</v>
      </c>
      <c r="Q14" s="181" t="s">
        <v>7</v>
      </c>
    </row>
    <row r="15" spans="1:17" ht="16.5" customHeight="1">
      <c r="A15" s="61" t="s">
        <v>7</v>
      </c>
      <c r="B15" s="335"/>
      <c r="C15" s="399"/>
      <c r="D15" s="49" t="s">
        <v>7</v>
      </c>
      <c r="E15" s="55" t="s">
        <v>7</v>
      </c>
      <c r="F15" s="340"/>
      <c r="G15" s="403"/>
      <c r="H15" s="335"/>
      <c r="I15" s="399"/>
      <c r="J15" s="380"/>
      <c r="K15" s="78" t="s">
        <v>7</v>
      </c>
      <c r="L15" s="49" t="s">
        <v>7</v>
      </c>
      <c r="M15" s="340"/>
      <c r="N15" s="340"/>
      <c r="O15" s="55" t="s">
        <v>7</v>
      </c>
      <c r="P15" s="55" t="s">
        <v>7</v>
      </c>
      <c r="Q15" s="181" t="s">
        <v>7</v>
      </c>
    </row>
    <row r="16" spans="1:17" ht="12" customHeight="1">
      <c r="A16" s="41" t="s">
        <v>7</v>
      </c>
      <c r="B16" s="61" t="s">
        <v>7</v>
      </c>
      <c r="C16" s="61"/>
      <c r="D16" s="33" t="s">
        <v>7</v>
      </c>
      <c r="E16" s="33" t="s">
        <v>7</v>
      </c>
      <c r="F16" s="33" t="s">
        <v>7</v>
      </c>
      <c r="G16" s="33" t="s">
        <v>7</v>
      </c>
      <c r="H16" s="61" t="s">
        <v>7</v>
      </c>
      <c r="I16" s="61" t="s">
        <v>7</v>
      </c>
      <c r="J16" s="61" t="s">
        <v>7</v>
      </c>
      <c r="K16" s="74" t="s">
        <v>7</v>
      </c>
      <c r="L16" s="33" t="s">
        <v>7</v>
      </c>
      <c r="M16" s="33" t="s">
        <v>7</v>
      </c>
      <c r="N16" s="33" t="s">
        <v>7</v>
      </c>
      <c r="O16" s="33" t="s">
        <v>7</v>
      </c>
      <c r="P16" s="33" t="s">
        <v>7</v>
      </c>
      <c r="Q16" s="182" t="s">
        <v>7</v>
      </c>
    </row>
    <row r="17" spans="1:17" s="79" customFormat="1" ht="12" customHeight="1">
      <c r="A17" s="366" t="s">
        <v>375</v>
      </c>
      <c r="B17" s="366"/>
      <c r="C17" s="366"/>
      <c r="D17" s="366"/>
      <c r="E17" s="366"/>
      <c r="F17" s="366"/>
      <c r="G17" s="366"/>
      <c r="H17" s="366"/>
      <c r="I17" s="366" t="s">
        <v>375</v>
      </c>
      <c r="J17" s="366"/>
      <c r="K17" s="366"/>
      <c r="L17" s="366"/>
      <c r="M17" s="366"/>
      <c r="N17" s="366"/>
      <c r="O17" s="366"/>
      <c r="P17" s="366"/>
      <c r="Q17" s="366"/>
    </row>
    <row r="18" spans="1:17" ht="12" customHeight="1">
      <c r="A18" s="74"/>
      <c r="B18" s="61"/>
      <c r="C18" s="61"/>
      <c r="D18" s="61"/>
      <c r="E18" s="61"/>
      <c r="F18" s="61"/>
      <c r="G18" s="61"/>
      <c r="H18" s="61"/>
      <c r="I18" s="61"/>
      <c r="J18" s="61"/>
      <c r="K18" s="74"/>
      <c r="L18" s="61"/>
      <c r="M18" s="61"/>
      <c r="N18" s="61"/>
      <c r="O18" s="61"/>
      <c r="P18" s="61"/>
      <c r="Q18" s="158"/>
    </row>
    <row r="19" spans="1:17" ht="13.5" customHeight="1">
      <c r="A19" s="42" t="s">
        <v>42</v>
      </c>
      <c r="B19" s="171" t="s">
        <v>247</v>
      </c>
      <c r="C19" s="171"/>
      <c r="D19" s="303">
        <v>99284713</v>
      </c>
      <c r="E19" s="304">
        <v>89979734</v>
      </c>
      <c r="F19" s="304">
        <v>66907906</v>
      </c>
      <c r="G19" s="304">
        <v>23071828</v>
      </c>
      <c r="H19" s="304">
        <v>9304979</v>
      </c>
      <c r="I19" s="304">
        <v>8843471</v>
      </c>
      <c r="J19" s="304">
        <v>461508</v>
      </c>
      <c r="K19" s="304">
        <v>3734917</v>
      </c>
      <c r="L19" s="304">
        <v>3518031</v>
      </c>
      <c r="M19" s="304">
        <v>1057607</v>
      </c>
      <c r="N19" s="304">
        <v>2460424</v>
      </c>
      <c r="O19" s="304">
        <v>216886</v>
      </c>
      <c r="P19" s="304">
        <v>95549796</v>
      </c>
      <c r="Q19" s="42" t="s">
        <v>42</v>
      </c>
    </row>
    <row r="20" spans="1:17" ht="12" customHeight="1">
      <c r="A20" s="42" t="s">
        <v>43</v>
      </c>
      <c r="B20" s="171" t="s">
        <v>246</v>
      </c>
      <c r="C20" s="171"/>
      <c r="D20" s="303">
        <v>1731878</v>
      </c>
      <c r="E20" s="304">
        <v>658214</v>
      </c>
      <c r="F20" s="304">
        <v>656033</v>
      </c>
      <c r="G20" s="304">
        <v>2181</v>
      </c>
      <c r="H20" s="304">
        <v>1073664</v>
      </c>
      <c r="I20" s="304">
        <v>1073664</v>
      </c>
      <c r="J20" s="304" t="s">
        <v>309</v>
      </c>
      <c r="K20" s="304">
        <v>77627</v>
      </c>
      <c r="L20" s="304">
        <v>50900</v>
      </c>
      <c r="M20" s="304" t="s">
        <v>309</v>
      </c>
      <c r="N20" s="304">
        <v>50900</v>
      </c>
      <c r="O20" s="304">
        <v>26727</v>
      </c>
      <c r="P20" s="304">
        <v>1654251</v>
      </c>
      <c r="Q20" s="42" t="s">
        <v>43</v>
      </c>
    </row>
    <row r="21" spans="1:17" ht="14.25" customHeight="1">
      <c r="A21" s="42" t="s">
        <v>44</v>
      </c>
      <c r="B21" s="171" t="s">
        <v>241</v>
      </c>
      <c r="C21" s="171"/>
      <c r="D21" s="311">
        <v>1236967</v>
      </c>
      <c r="E21" s="309">
        <v>604235</v>
      </c>
      <c r="F21" s="309">
        <v>576660</v>
      </c>
      <c r="G21" s="309">
        <v>27575</v>
      </c>
      <c r="H21" s="309">
        <v>632732</v>
      </c>
      <c r="I21" s="309">
        <v>632732</v>
      </c>
      <c r="J21" s="309" t="s">
        <v>309</v>
      </c>
      <c r="K21" s="308">
        <v>84294</v>
      </c>
      <c r="L21" s="308">
        <v>67984</v>
      </c>
      <c r="M21" s="308">
        <v>1102</v>
      </c>
      <c r="N21" s="308">
        <v>66882</v>
      </c>
      <c r="O21" s="308">
        <v>16310</v>
      </c>
      <c r="P21" s="309">
        <v>1152673</v>
      </c>
      <c r="Q21" s="42" t="s">
        <v>44</v>
      </c>
    </row>
    <row r="22" spans="1:17" ht="12" customHeight="1">
      <c r="A22" s="42" t="s">
        <v>7</v>
      </c>
      <c r="B22" s="61" t="s">
        <v>285</v>
      </c>
      <c r="C22" s="61"/>
      <c r="D22" s="314"/>
      <c r="Q22" s="42" t="s">
        <v>7</v>
      </c>
    </row>
    <row r="23" spans="1:17" ht="12" customHeight="1">
      <c r="A23" s="42" t="s">
        <v>45</v>
      </c>
      <c r="B23" s="171" t="s">
        <v>252</v>
      </c>
      <c r="C23" s="171"/>
      <c r="D23" s="320" t="s">
        <v>309</v>
      </c>
      <c r="E23" s="321" t="s">
        <v>309</v>
      </c>
      <c r="F23" s="321" t="s">
        <v>309</v>
      </c>
      <c r="G23" s="321" t="s">
        <v>309</v>
      </c>
      <c r="H23" s="321" t="s">
        <v>309</v>
      </c>
      <c r="I23" s="321" t="s">
        <v>309</v>
      </c>
      <c r="J23" s="321" t="s">
        <v>309</v>
      </c>
      <c r="K23" s="321" t="s">
        <v>309</v>
      </c>
      <c r="L23" s="321" t="s">
        <v>309</v>
      </c>
      <c r="M23" s="321" t="s">
        <v>309</v>
      </c>
      <c r="N23" s="321" t="s">
        <v>309</v>
      </c>
      <c r="O23" s="321" t="s">
        <v>309</v>
      </c>
      <c r="P23" s="321" t="s">
        <v>309</v>
      </c>
      <c r="Q23" s="42"/>
    </row>
    <row r="24" spans="1:17" ht="12" customHeight="1">
      <c r="A24" s="42" t="s">
        <v>46</v>
      </c>
      <c r="B24" s="171" t="s">
        <v>248</v>
      </c>
      <c r="C24" s="171"/>
      <c r="D24" s="311">
        <v>2591370551</v>
      </c>
      <c r="E24" s="309">
        <v>1608484371</v>
      </c>
      <c r="F24" s="309">
        <v>1105199887</v>
      </c>
      <c r="G24" s="309">
        <v>503284484</v>
      </c>
      <c r="H24" s="309">
        <v>982886180</v>
      </c>
      <c r="I24" s="309">
        <v>880025876</v>
      </c>
      <c r="J24" s="309">
        <v>102860304</v>
      </c>
      <c r="K24" s="308">
        <v>137174091</v>
      </c>
      <c r="L24" s="308">
        <v>130052290</v>
      </c>
      <c r="M24" s="308">
        <v>95695086</v>
      </c>
      <c r="N24" s="308">
        <v>34357204</v>
      </c>
      <c r="O24" s="308">
        <v>7121801</v>
      </c>
      <c r="P24" s="309">
        <v>2454196460</v>
      </c>
      <c r="Q24" s="42" t="s">
        <v>46</v>
      </c>
    </row>
    <row r="25" spans="1:17" ht="12" customHeight="1">
      <c r="A25" s="42" t="s">
        <v>7</v>
      </c>
      <c r="B25" s="61" t="s">
        <v>293</v>
      </c>
      <c r="C25" s="61"/>
      <c r="D25" s="314"/>
      <c r="Q25" s="42" t="s">
        <v>7</v>
      </c>
    </row>
    <row r="26" spans="1:17" ht="12" customHeight="1">
      <c r="A26" s="42" t="s">
        <v>47</v>
      </c>
      <c r="B26" s="171" t="s">
        <v>292</v>
      </c>
      <c r="C26" s="171"/>
      <c r="D26" s="311">
        <v>139330440</v>
      </c>
      <c r="E26" s="309">
        <v>95475685</v>
      </c>
      <c r="F26" s="309">
        <v>69527596</v>
      </c>
      <c r="G26" s="309">
        <v>25948089</v>
      </c>
      <c r="H26" s="309">
        <v>43854755</v>
      </c>
      <c r="I26" s="309">
        <v>36227333</v>
      </c>
      <c r="J26" s="309">
        <v>7627422</v>
      </c>
      <c r="K26" s="308">
        <v>14294250</v>
      </c>
      <c r="L26" s="308">
        <v>13927213</v>
      </c>
      <c r="M26" s="308">
        <v>11259553</v>
      </c>
      <c r="N26" s="308">
        <v>2667660</v>
      </c>
      <c r="O26" s="308">
        <v>367037</v>
      </c>
      <c r="P26" s="309">
        <v>125036190</v>
      </c>
      <c r="Q26" s="42" t="s">
        <v>47</v>
      </c>
    </row>
    <row r="27" spans="1:17" ht="12" customHeight="1">
      <c r="A27" s="42" t="s">
        <v>48</v>
      </c>
      <c r="B27" s="61" t="s">
        <v>186</v>
      </c>
      <c r="C27" s="61"/>
      <c r="D27" s="311">
        <v>1544635</v>
      </c>
      <c r="E27" s="309">
        <v>1442633</v>
      </c>
      <c r="F27" s="309">
        <v>1210184</v>
      </c>
      <c r="G27" s="309">
        <v>232449</v>
      </c>
      <c r="H27" s="309">
        <v>102002</v>
      </c>
      <c r="I27" s="309">
        <v>102002</v>
      </c>
      <c r="J27" s="309" t="s">
        <v>309</v>
      </c>
      <c r="K27" s="309">
        <v>95575</v>
      </c>
      <c r="L27" s="309">
        <v>95575</v>
      </c>
      <c r="M27" s="309">
        <v>3</v>
      </c>
      <c r="N27" s="309">
        <v>95572</v>
      </c>
      <c r="O27" s="309" t="s">
        <v>309</v>
      </c>
      <c r="P27" s="309">
        <v>1449060</v>
      </c>
      <c r="Q27" s="42" t="s">
        <v>48</v>
      </c>
    </row>
    <row r="28" spans="1:4" ht="14.25" customHeight="1">
      <c r="A28" s="226"/>
      <c r="B28" s="61" t="s">
        <v>187</v>
      </c>
      <c r="C28" s="61"/>
      <c r="D28" s="314"/>
    </row>
    <row r="29" spans="1:17" ht="12" customHeight="1">
      <c r="A29" s="42" t="s">
        <v>49</v>
      </c>
      <c r="B29" s="171" t="s">
        <v>253</v>
      </c>
      <c r="C29" s="171"/>
      <c r="D29" s="320" t="s">
        <v>309</v>
      </c>
      <c r="E29" s="321" t="s">
        <v>309</v>
      </c>
      <c r="F29" s="321" t="s">
        <v>309</v>
      </c>
      <c r="G29" s="321" t="s">
        <v>309</v>
      </c>
      <c r="H29" s="321" t="s">
        <v>309</v>
      </c>
      <c r="I29" s="321" t="s">
        <v>309</v>
      </c>
      <c r="J29" s="321" t="s">
        <v>309</v>
      </c>
      <c r="K29" s="321" t="s">
        <v>309</v>
      </c>
      <c r="L29" s="321" t="s">
        <v>309</v>
      </c>
      <c r="M29" s="321" t="s">
        <v>309</v>
      </c>
      <c r="N29" s="321" t="s">
        <v>309</v>
      </c>
      <c r="O29" s="321" t="s">
        <v>309</v>
      </c>
      <c r="P29" s="321" t="s">
        <v>309</v>
      </c>
      <c r="Q29" s="42" t="s">
        <v>49</v>
      </c>
    </row>
    <row r="30" spans="1:17" s="223" customFormat="1" ht="12" customHeight="1">
      <c r="A30" s="42" t="s">
        <v>50</v>
      </c>
      <c r="B30" s="171" t="s">
        <v>249</v>
      </c>
      <c r="C30" s="171"/>
      <c r="D30" s="330" t="s">
        <v>309</v>
      </c>
      <c r="E30" s="226" t="s">
        <v>309</v>
      </c>
      <c r="F30" s="226" t="s">
        <v>309</v>
      </c>
      <c r="G30" s="226" t="s">
        <v>309</v>
      </c>
      <c r="H30" s="226" t="s">
        <v>309</v>
      </c>
      <c r="I30" s="226" t="s">
        <v>309</v>
      </c>
      <c r="J30" s="226" t="s">
        <v>309</v>
      </c>
      <c r="K30" s="226" t="s">
        <v>309</v>
      </c>
      <c r="L30" s="226" t="s">
        <v>309</v>
      </c>
      <c r="M30" s="226" t="s">
        <v>309</v>
      </c>
      <c r="N30" s="226" t="s">
        <v>309</v>
      </c>
      <c r="O30" s="226" t="s">
        <v>309</v>
      </c>
      <c r="P30" s="226" t="s">
        <v>309</v>
      </c>
      <c r="Q30" s="42" t="s">
        <v>50</v>
      </c>
    </row>
    <row r="31" spans="1:17" ht="12" customHeight="1">
      <c r="A31" s="42" t="s">
        <v>51</v>
      </c>
      <c r="B31" s="171" t="s">
        <v>250</v>
      </c>
      <c r="C31" s="171"/>
      <c r="D31" s="311">
        <v>320052</v>
      </c>
      <c r="E31" s="309">
        <v>313463</v>
      </c>
      <c r="F31" s="309">
        <v>313463</v>
      </c>
      <c r="G31" s="309" t="s">
        <v>309</v>
      </c>
      <c r="H31" s="309">
        <v>6589</v>
      </c>
      <c r="I31" s="309">
        <v>6589</v>
      </c>
      <c r="J31" s="309" t="s">
        <v>309</v>
      </c>
      <c r="K31" s="309">
        <v>137816</v>
      </c>
      <c r="L31" s="309">
        <v>137816</v>
      </c>
      <c r="M31" s="309">
        <v>137791</v>
      </c>
      <c r="N31" s="309">
        <v>25</v>
      </c>
      <c r="O31" s="309" t="s">
        <v>309</v>
      </c>
      <c r="P31" s="309">
        <v>182236</v>
      </c>
      <c r="Q31" s="42" t="s">
        <v>51</v>
      </c>
    </row>
    <row r="32" spans="1:17" s="70" customFormat="1" ht="12" customHeight="1">
      <c r="A32" s="42" t="s">
        <v>52</v>
      </c>
      <c r="B32" s="114" t="s">
        <v>242</v>
      </c>
      <c r="C32" s="114"/>
      <c r="D32" s="312">
        <v>2695488796</v>
      </c>
      <c r="E32" s="310">
        <v>1701482650</v>
      </c>
      <c r="F32" s="310">
        <v>1174864133</v>
      </c>
      <c r="G32" s="310">
        <v>526618517</v>
      </c>
      <c r="H32" s="310">
        <v>994006146</v>
      </c>
      <c r="I32" s="310">
        <v>890684334</v>
      </c>
      <c r="J32" s="310">
        <v>103321812</v>
      </c>
      <c r="K32" s="310">
        <v>141304320</v>
      </c>
      <c r="L32" s="310">
        <v>133922596</v>
      </c>
      <c r="M32" s="310">
        <v>96891589</v>
      </c>
      <c r="N32" s="310">
        <v>37031007</v>
      </c>
      <c r="O32" s="310">
        <v>7381724</v>
      </c>
      <c r="P32" s="310">
        <v>2554184476</v>
      </c>
      <c r="Q32" s="42" t="s">
        <v>52</v>
      </c>
    </row>
    <row r="33" spans="1:17" ht="15" customHeight="1">
      <c r="A33" s="42" t="s">
        <v>53</v>
      </c>
      <c r="B33" s="171" t="s">
        <v>251</v>
      </c>
      <c r="C33" s="171"/>
      <c r="D33" s="311">
        <v>655456</v>
      </c>
      <c r="E33" s="309">
        <v>655456</v>
      </c>
      <c r="F33" s="309">
        <v>655456</v>
      </c>
      <c r="G33" s="321" t="s">
        <v>309</v>
      </c>
      <c r="H33" s="321" t="s">
        <v>309</v>
      </c>
      <c r="I33" s="321" t="s">
        <v>309</v>
      </c>
      <c r="J33" s="321" t="s">
        <v>309</v>
      </c>
      <c r="K33" s="321" t="s">
        <v>309</v>
      </c>
      <c r="L33" s="321" t="s">
        <v>309</v>
      </c>
      <c r="M33" s="321" t="s">
        <v>309</v>
      </c>
      <c r="N33" s="321" t="s">
        <v>309</v>
      </c>
      <c r="O33" s="321" t="s">
        <v>309</v>
      </c>
      <c r="P33" s="309">
        <v>655456</v>
      </c>
      <c r="Q33" s="42" t="s">
        <v>53</v>
      </c>
    </row>
    <row r="34" spans="1:17" s="70" customFormat="1" ht="12" customHeight="1">
      <c r="A34" s="42" t="s">
        <v>184</v>
      </c>
      <c r="B34" s="114" t="s">
        <v>0</v>
      </c>
      <c r="C34" s="114"/>
      <c r="D34" s="312">
        <v>2696144252</v>
      </c>
      <c r="E34" s="310">
        <v>1702138106</v>
      </c>
      <c r="F34" s="310">
        <v>1175519589</v>
      </c>
      <c r="G34" s="310">
        <v>526618517</v>
      </c>
      <c r="H34" s="310">
        <v>994006146</v>
      </c>
      <c r="I34" s="310">
        <v>890684334</v>
      </c>
      <c r="J34" s="310">
        <v>103321812</v>
      </c>
      <c r="K34" s="310">
        <v>141304320</v>
      </c>
      <c r="L34" s="310">
        <v>133922596</v>
      </c>
      <c r="M34" s="310">
        <v>96891589</v>
      </c>
      <c r="N34" s="310">
        <v>37031007</v>
      </c>
      <c r="O34" s="310">
        <v>7381724</v>
      </c>
      <c r="P34" s="310">
        <v>2554839932</v>
      </c>
      <c r="Q34" s="42" t="s">
        <v>184</v>
      </c>
    </row>
    <row r="35" spans="1:17" s="70" customFormat="1" ht="12" customHeight="1">
      <c r="A35" s="158"/>
      <c r="B35" s="114"/>
      <c r="C35" s="114"/>
      <c r="Q35" s="42"/>
    </row>
    <row r="36" spans="1:3" ht="9">
      <c r="A36" s="400" t="s">
        <v>39</v>
      </c>
      <c r="B36" s="400"/>
      <c r="C36" s="175"/>
    </row>
    <row r="37" spans="1:11" ht="9">
      <c r="A37" s="360" t="s">
        <v>189</v>
      </c>
      <c r="B37" s="360"/>
      <c r="C37" s="360"/>
      <c r="D37" s="360"/>
      <c r="E37" s="360"/>
      <c r="F37" s="360"/>
      <c r="G37" s="360"/>
      <c r="H37" s="360"/>
      <c r="I37" s="360"/>
      <c r="J37" s="360"/>
      <c r="K37" s="360"/>
    </row>
    <row r="38" spans="1:11" ht="9">
      <c r="A38" s="360" t="s">
        <v>403</v>
      </c>
      <c r="B38" s="360"/>
      <c r="C38" s="360"/>
      <c r="D38" s="360"/>
      <c r="E38" s="360"/>
      <c r="F38" s="360"/>
      <c r="G38" s="360"/>
      <c r="H38" s="360"/>
      <c r="I38" s="360"/>
      <c r="J38" s="360"/>
      <c r="K38" s="360"/>
    </row>
    <row r="48" ht="9">
      <c r="H48" s="223"/>
    </row>
    <row r="62" ht="8.25" customHeight="1"/>
    <row r="63" ht="9" hidden="1"/>
  </sheetData>
  <sheetProtection/>
  <mergeCells count="27">
    <mergeCell ref="A36:B36"/>
    <mergeCell ref="A37:K37"/>
    <mergeCell ref="A17:H17"/>
    <mergeCell ref="I17:Q17"/>
    <mergeCell ref="N11:N15"/>
    <mergeCell ref="H9:H15"/>
    <mergeCell ref="B6:C15"/>
    <mergeCell ref="L6:N8"/>
    <mergeCell ref="F11:F15"/>
    <mergeCell ref="I11:I15"/>
    <mergeCell ref="A1:H1"/>
    <mergeCell ref="I1:Q1"/>
    <mergeCell ref="E4:H4"/>
    <mergeCell ref="A2:H2"/>
    <mergeCell ref="I2:P2"/>
    <mergeCell ref="A3:H3"/>
    <mergeCell ref="I3:Q3"/>
    <mergeCell ref="A38:K38"/>
    <mergeCell ref="I6:J8"/>
    <mergeCell ref="H6:H8"/>
    <mergeCell ref="E6:G8"/>
    <mergeCell ref="M9:N10"/>
    <mergeCell ref="J11:J15"/>
    <mergeCell ref="G11:G15"/>
    <mergeCell ref="M11:M15"/>
    <mergeCell ref="F9:G10"/>
    <mergeCell ref="I9:J10"/>
  </mergeCells>
  <printOptions horizontalCentered="1"/>
  <pageMargins left="0.7874015748031497" right="0.7874015748031497" top="0.5905511811023622" bottom="0.7874015748031497" header="0.5118110236220472" footer="0.5118110236220472"/>
  <pageSetup horizontalDpi="600" verticalDpi="600" orientation="portrait"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dimension ref="A1:N97"/>
  <sheetViews>
    <sheetView zoomScaleSheetLayoutView="100" workbookViewId="0" topLeftCell="A1">
      <selection activeCell="N1" sqref="N1"/>
    </sheetView>
  </sheetViews>
  <sheetFormatPr defaultColWidth="9.140625" defaultRowHeight="12.75"/>
  <cols>
    <col min="1" max="1" width="3.7109375" style="198" customWidth="1"/>
    <col min="2" max="2" width="31.00390625" style="4" customWidth="1"/>
    <col min="3" max="3" width="0.85546875" style="4" customWidth="1"/>
    <col min="4" max="4" width="16.00390625" style="4" customWidth="1"/>
    <col min="5" max="6" width="16.8515625" style="4" customWidth="1"/>
    <col min="7" max="7" width="16.421875" style="4" customWidth="1"/>
    <col min="8" max="9" width="16.28125" style="4" customWidth="1"/>
    <col min="10" max="10" width="16.00390625" style="4" customWidth="1"/>
    <col min="11" max="11" width="16.8515625" style="4" customWidth="1"/>
    <col min="12" max="12" width="16.00390625" style="4" customWidth="1"/>
    <col min="13" max="13" width="4.140625" style="228" customWidth="1"/>
    <col min="14" max="16384" width="9.140625" style="4" customWidth="1"/>
  </cols>
  <sheetData>
    <row r="1" spans="1:13" ht="3" customHeight="1">
      <c r="A1" s="404"/>
      <c r="B1" s="404"/>
      <c r="C1" s="404"/>
      <c r="D1" s="404"/>
      <c r="E1" s="404"/>
      <c r="F1" s="404"/>
      <c r="G1" s="404"/>
      <c r="H1" s="404"/>
      <c r="I1" s="404"/>
      <c r="J1" s="404"/>
      <c r="K1" s="404"/>
      <c r="L1" s="404"/>
      <c r="M1" s="404"/>
    </row>
    <row r="2" spans="1:13" ht="12" customHeight="1">
      <c r="A2" s="60"/>
      <c r="B2" s="50"/>
      <c r="C2" s="50"/>
      <c r="D2" s="50"/>
      <c r="E2" s="383" t="s">
        <v>191</v>
      </c>
      <c r="F2" s="383"/>
      <c r="G2" s="384" t="s">
        <v>192</v>
      </c>
      <c r="H2" s="384"/>
      <c r="K2" s="384"/>
      <c r="L2" s="384"/>
      <c r="M2" s="225" t="s">
        <v>7</v>
      </c>
    </row>
    <row r="3" spans="1:9" ht="12" customHeight="1">
      <c r="A3" s="227"/>
      <c r="B3" s="383" t="s">
        <v>193</v>
      </c>
      <c r="C3" s="383"/>
      <c r="D3" s="383"/>
      <c r="E3" s="383"/>
      <c r="F3" s="383"/>
      <c r="G3" s="384" t="s">
        <v>194</v>
      </c>
      <c r="H3" s="384"/>
      <c r="I3" s="384"/>
    </row>
    <row r="4" spans="1:13" ht="12" customHeight="1">
      <c r="A4" s="227"/>
      <c r="B4" s="383" t="s">
        <v>396</v>
      </c>
      <c r="C4" s="383"/>
      <c r="D4" s="383"/>
      <c r="E4" s="383"/>
      <c r="F4" s="383"/>
      <c r="G4" s="423" t="s">
        <v>195</v>
      </c>
      <c r="H4" s="423"/>
      <c r="I4" s="63"/>
      <c r="J4" s="63"/>
      <c r="M4" s="225" t="s">
        <v>7</v>
      </c>
    </row>
    <row r="5" spans="2:13" ht="12" customHeight="1">
      <c r="B5" s="86"/>
      <c r="C5" s="86"/>
      <c r="D5" s="86"/>
      <c r="E5" s="86"/>
      <c r="F5" s="87" t="s">
        <v>2</v>
      </c>
      <c r="G5" s="86" t="s">
        <v>3</v>
      </c>
      <c r="H5" s="86"/>
      <c r="I5" s="86"/>
      <c r="J5" s="86"/>
      <c r="K5" s="86"/>
      <c r="L5" s="86"/>
      <c r="M5" s="229"/>
    </row>
    <row r="6" spans="1:13" s="64" customFormat="1" ht="12.75" customHeight="1">
      <c r="A6" s="89" t="s">
        <v>7</v>
      </c>
      <c r="B6" s="409" t="s">
        <v>198</v>
      </c>
      <c r="C6" s="418"/>
      <c r="D6" s="415" t="s">
        <v>278</v>
      </c>
      <c r="E6" s="90" t="s">
        <v>7</v>
      </c>
      <c r="F6" s="91" t="s">
        <v>196</v>
      </c>
      <c r="G6" s="92" t="s">
        <v>197</v>
      </c>
      <c r="H6" s="92" t="s">
        <v>7</v>
      </c>
      <c r="I6" s="92" t="s">
        <v>7</v>
      </c>
      <c r="J6" s="92" t="s">
        <v>7</v>
      </c>
      <c r="K6" s="92" t="s">
        <v>7</v>
      </c>
      <c r="L6" s="89" t="s">
        <v>7</v>
      </c>
      <c r="M6" s="177" t="s">
        <v>7</v>
      </c>
    </row>
    <row r="7" spans="1:13" s="64" customFormat="1" ht="12.75" customHeight="1">
      <c r="A7" s="93" t="s">
        <v>7</v>
      </c>
      <c r="B7" s="411"/>
      <c r="C7" s="419"/>
      <c r="D7" s="416"/>
      <c r="E7" s="409" t="s">
        <v>202</v>
      </c>
      <c r="F7" s="418"/>
      <c r="G7" s="418" t="s">
        <v>173</v>
      </c>
      <c r="H7" s="418"/>
      <c r="I7" s="418"/>
      <c r="J7" s="418"/>
      <c r="K7" s="418"/>
      <c r="L7" s="410"/>
      <c r="M7" s="183" t="s">
        <v>7</v>
      </c>
    </row>
    <row r="8" spans="1:13" s="64" customFormat="1" ht="9" customHeight="1">
      <c r="A8" s="93" t="s">
        <v>7</v>
      </c>
      <c r="B8" s="411"/>
      <c r="C8" s="419"/>
      <c r="D8" s="416"/>
      <c r="E8" s="411"/>
      <c r="F8" s="419"/>
      <c r="G8" s="420"/>
      <c r="H8" s="420"/>
      <c r="I8" s="420"/>
      <c r="J8" s="420"/>
      <c r="K8" s="420"/>
      <c r="L8" s="414"/>
      <c r="M8" s="183" t="s">
        <v>7</v>
      </c>
    </row>
    <row r="9" spans="1:13" s="64" customFormat="1" ht="12.75" customHeight="1">
      <c r="A9" s="93" t="s">
        <v>7</v>
      </c>
      <c r="B9" s="411"/>
      <c r="C9" s="419"/>
      <c r="D9" s="416"/>
      <c r="E9" s="411"/>
      <c r="F9" s="419"/>
      <c r="G9" s="418" t="s">
        <v>36</v>
      </c>
      <c r="H9" s="410"/>
      <c r="I9" s="409" t="s">
        <v>38</v>
      </c>
      <c r="J9" s="410"/>
      <c r="K9" s="409" t="s">
        <v>272</v>
      </c>
      <c r="L9" s="410"/>
      <c r="M9" s="183" t="s">
        <v>7</v>
      </c>
    </row>
    <row r="10" spans="1:13" s="64" customFormat="1" ht="23.25" customHeight="1">
      <c r="A10" s="95" t="s">
        <v>175</v>
      </c>
      <c r="B10" s="411"/>
      <c r="C10" s="419"/>
      <c r="D10" s="416"/>
      <c r="E10" s="411"/>
      <c r="F10" s="419"/>
      <c r="G10" s="419"/>
      <c r="H10" s="412"/>
      <c r="I10" s="411"/>
      <c r="J10" s="412"/>
      <c r="K10" s="411"/>
      <c r="L10" s="412"/>
      <c r="M10" s="183" t="s">
        <v>175</v>
      </c>
    </row>
    <row r="11" spans="1:13" s="64" customFormat="1" ht="33.75" customHeight="1">
      <c r="A11" s="95" t="s">
        <v>179</v>
      </c>
      <c r="B11" s="411"/>
      <c r="C11" s="419"/>
      <c r="D11" s="416"/>
      <c r="E11" s="411"/>
      <c r="F11" s="419"/>
      <c r="G11" s="419"/>
      <c r="H11" s="412"/>
      <c r="I11" s="411"/>
      <c r="J11" s="412"/>
      <c r="K11" s="411"/>
      <c r="L11" s="412"/>
      <c r="M11" s="183" t="s">
        <v>179</v>
      </c>
    </row>
    <row r="12" spans="1:13" s="64" customFormat="1" ht="5.25" customHeight="1">
      <c r="A12" s="93" t="s">
        <v>7</v>
      </c>
      <c r="B12" s="411"/>
      <c r="C12" s="419"/>
      <c r="D12" s="416"/>
      <c r="E12" s="411"/>
      <c r="F12" s="419"/>
      <c r="G12" s="420"/>
      <c r="H12" s="414"/>
      <c r="I12" s="413"/>
      <c r="J12" s="414"/>
      <c r="K12" s="413"/>
      <c r="L12" s="414"/>
      <c r="M12" s="183" t="s">
        <v>7</v>
      </c>
    </row>
    <row r="13" spans="1:13" s="64" customFormat="1" ht="21" customHeight="1">
      <c r="A13" s="93" t="s">
        <v>7</v>
      </c>
      <c r="B13" s="411"/>
      <c r="C13" s="419"/>
      <c r="D13" s="416"/>
      <c r="E13" s="98" t="s">
        <v>199</v>
      </c>
      <c r="F13" s="409" t="s">
        <v>256</v>
      </c>
      <c r="G13" s="100" t="s">
        <v>199</v>
      </c>
      <c r="H13" s="409" t="s">
        <v>256</v>
      </c>
      <c r="I13" s="98" t="s">
        <v>199</v>
      </c>
      <c r="J13" s="409" t="s">
        <v>256</v>
      </c>
      <c r="K13" s="98" t="s">
        <v>199</v>
      </c>
      <c r="L13" s="409" t="s">
        <v>350</v>
      </c>
      <c r="M13" s="183" t="s">
        <v>7</v>
      </c>
    </row>
    <row r="14" spans="1:13" s="64" customFormat="1" ht="22.5" customHeight="1">
      <c r="A14" s="93" t="s">
        <v>7</v>
      </c>
      <c r="B14" s="411"/>
      <c r="C14" s="419"/>
      <c r="D14" s="416"/>
      <c r="E14" s="96" t="s">
        <v>200</v>
      </c>
      <c r="F14" s="411"/>
      <c r="G14" s="95" t="s">
        <v>200</v>
      </c>
      <c r="H14" s="411"/>
      <c r="I14" s="96" t="s">
        <v>200</v>
      </c>
      <c r="J14" s="411"/>
      <c r="K14" s="96" t="s">
        <v>200</v>
      </c>
      <c r="L14" s="411"/>
      <c r="M14" s="183" t="s">
        <v>7</v>
      </c>
    </row>
    <row r="15" spans="1:13" s="64" customFormat="1" ht="18.75" customHeight="1">
      <c r="A15" s="93" t="s">
        <v>7</v>
      </c>
      <c r="B15" s="411"/>
      <c r="C15" s="419"/>
      <c r="D15" s="417"/>
      <c r="E15" s="96" t="s">
        <v>201</v>
      </c>
      <c r="F15" s="421"/>
      <c r="G15" s="95" t="s">
        <v>201</v>
      </c>
      <c r="H15" s="421"/>
      <c r="I15" s="96" t="s">
        <v>201</v>
      </c>
      <c r="J15" s="421"/>
      <c r="K15" s="96" t="s">
        <v>349</v>
      </c>
      <c r="L15" s="421"/>
      <c r="M15" s="183" t="s">
        <v>7</v>
      </c>
    </row>
    <row r="16" spans="1:13" s="64" customFormat="1" ht="12">
      <c r="A16" s="101" t="s">
        <v>7</v>
      </c>
      <c r="B16" s="421"/>
      <c r="C16" s="422"/>
      <c r="D16" s="102" t="s">
        <v>42</v>
      </c>
      <c r="E16" s="102" t="s">
        <v>43</v>
      </c>
      <c r="F16" s="103" t="s">
        <v>44</v>
      </c>
      <c r="G16" s="104" t="s">
        <v>45</v>
      </c>
      <c r="H16" s="102" t="s">
        <v>46</v>
      </c>
      <c r="I16" s="102" t="s">
        <v>47</v>
      </c>
      <c r="J16" s="102" t="s">
        <v>48</v>
      </c>
      <c r="K16" s="102" t="s">
        <v>49</v>
      </c>
      <c r="L16" s="102" t="s">
        <v>50</v>
      </c>
      <c r="M16" s="184" t="s">
        <v>7</v>
      </c>
    </row>
    <row r="17" spans="1:13" s="6" customFormat="1" ht="17.25" customHeight="1">
      <c r="A17" s="406" t="s">
        <v>376</v>
      </c>
      <c r="B17" s="406"/>
      <c r="C17" s="406"/>
      <c r="D17" s="406"/>
      <c r="E17" s="406"/>
      <c r="F17" s="406"/>
      <c r="G17" s="406" t="s">
        <v>376</v>
      </c>
      <c r="H17" s="406"/>
      <c r="I17" s="406"/>
      <c r="J17" s="406"/>
      <c r="K17" s="406"/>
      <c r="L17" s="406"/>
      <c r="M17" s="406"/>
    </row>
    <row r="18" spans="1:13" ht="9.75" customHeight="1">
      <c r="A18" s="7">
        <v>1</v>
      </c>
      <c r="B18" s="3" t="s">
        <v>58</v>
      </c>
      <c r="C18" s="3"/>
      <c r="D18" s="11">
        <f>D57</f>
        <v>5174082119</v>
      </c>
      <c r="E18" s="12">
        <f>E57</f>
        <v>1091893282</v>
      </c>
      <c r="F18" s="12">
        <f>F57</f>
        <v>4058329355</v>
      </c>
      <c r="G18" s="12">
        <f aca="true" t="shared" si="0" ref="G18:L18">G57</f>
        <v>16566850</v>
      </c>
      <c r="H18" s="12">
        <f t="shared" si="0"/>
        <v>119375571</v>
      </c>
      <c r="I18" s="12">
        <f t="shared" si="0"/>
        <v>31648513</v>
      </c>
      <c r="J18" s="12">
        <f t="shared" si="0"/>
        <v>36285772</v>
      </c>
      <c r="K18" s="12">
        <f t="shared" si="0"/>
        <v>33579544</v>
      </c>
      <c r="L18" s="12">
        <f t="shared" si="0"/>
        <v>22839789</v>
      </c>
      <c r="M18" s="12">
        <v>1</v>
      </c>
    </row>
    <row r="19" spans="1:13" ht="9.75" customHeight="1">
      <c r="A19" s="7">
        <v>2</v>
      </c>
      <c r="B19" s="3" t="s">
        <v>80</v>
      </c>
      <c r="C19" s="3"/>
      <c r="D19" s="11">
        <f>D75</f>
        <v>466479882</v>
      </c>
      <c r="E19" s="12">
        <f>E75</f>
        <v>142813286</v>
      </c>
      <c r="F19" s="12">
        <f>F75</f>
        <v>311820815</v>
      </c>
      <c r="G19" s="12">
        <f aca="true" t="shared" si="1" ref="G19:L19">G75</f>
        <v>3638036</v>
      </c>
      <c r="H19" s="12">
        <f t="shared" si="1"/>
        <v>9619761</v>
      </c>
      <c r="I19" s="12">
        <f t="shared" si="1"/>
        <v>5669485</v>
      </c>
      <c r="J19" s="12">
        <f t="shared" si="1"/>
        <v>1303927</v>
      </c>
      <c r="K19" s="12">
        <f t="shared" si="1"/>
        <v>7053439</v>
      </c>
      <c r="L19" s="12">
        <f t="shared" si="1"/>
        <v>33100</v>
      </c>
      <c r="M19" s="12">
        <v>2</v>
      </c>
    </row>
    <row r="20" spans="1:13" ht="9.75" customHeight="1">
      <c r="A20" s="7">
        <v>3</v>
      </c>
      <c r="B20" s="3" t="s">
        <v>92</v>
      </c>
      <c r="C20" s="3"/>
      <c r="D20" s="11">
        <f>'Tab4-S20-S21'!D33</f>
        <v>469870161</v>
      </c>
      <c r="E20" s="12">
        <f>'Tab4-S20-S21'!E33</f>
        <v>153883832</v>
      </c>
      <c r="F20" s="12">
        <f>'Tab4-S20-S21'!F33</f>
        <v>304237193</v>
      </c>
      <c r="G20" s="12">
        <f>'Tab4-S20-S21'!G33</f>
        <v>2263400</v>
      </c>
      <c r="H20" s="12">
        <f>'Tab4-S20-S21'!H33</f>
        <v>13075424</v>
      </c>
      <c r="I20" s="12">
        <f>'Tab4-S20-S21'!I33</f>
        <v>5253819</v>
      </c>
      <c r="J20" s="12">
        <f>'Tab4-S20-S21'!J33</f>
        <v>2547235</v>
      </c>
      <c r="K20" s="12">
        <f>'Tab4-S20-S21'!K33</f>
        <v>7650879</v>
      </c>
      <c r="L20" s="12">
        <f>'Tab4-S20-S21'!L33</f>
        <v>209886</v>
      </c>
      <c r="M20" s="12">
        <v>3</v>
      </c>
    </row>
    <row r="21" spans="1:13" ht="9.75" customHeight="1">
      <c r="A21" s="7">
        <v>4</v>
      </c>
      <c r="B21" s="3" t="s">
        <v>102</v>
      </c>
      <c r="C21" s="3"/>
      <c r="D21" s="11">
        <f>'Tab4-S20-S21'!D54</f>
        <v>368402111</v>
      </c>
      <c r="E21" s="12">
        <f>'Tab4-S20-S21'!E54</f>
        <v>126416477</v>
      </c>
      <c r="F21" s="12">
        <f>'Tab4-S20-S21'!F54</f>
        <v>235766125</v>
      </c>
      <c r="G21" s="12">
        <f>'Tab4-S20-S21'!G54</f>
        <v>3107772</v>
      </c>
      <c r="H21" s="12">
        <f>'Tab4-S20-S21'!H54</f>
        <v>13564770</v>
      </c>
      <c r="I21" s="12">
        <f>'Tab4-S20-S21'!I54</f>
        <v>3385157</v>
      </c>
      <c r="J21" s="12">
        <f>'Tab4-S20-S21'!J54</f>
        <v>1728126</v>
      </c>
      <c r="K21" s="12">
        <f>'Tab4-S20-S21'!K54</f>
        <v>6000746</v>
      </c>
      <c r="L21" s="12">
        <f>'Tab4-S20-S21'!L54</f>
        <v>669015</v>
      </c>
      <c r="M21" s="12">
        <v>4</v>
      </c>
    </row>
    <row r="22" spans="1:13" ht="9.75" customHeight="1">
      <c r="A22" s="7">
        <v>5</v>
      </c>
      <c r="B22" s="3" t="s">
        <v>113</v>
      </c>
      <c r="C22" s="3"/>
      <c r="D22" s="11">
        <f>'Tab4-S20-S21'!D73</f>
        <v>942714673</v>
      </c>
      <c r="E22" s="12">
        <f>'Tab4-S20-S21'!E73</f>
        <v>263330809</v>
      </c>
      <c r="F22" s="12">
        <f>'Tab4-S20-S21'!F73</f>
        <v>668375869</v>
      </c>
      <c r="G22" s="12">
        <f>'Tab4-S20-S21'!G73</f>
        <v>7163652</v>
      </c>
      <c r="H22" s="12">
        <f>'Tab4-S20-S21'!H73</f>
        <v>31283519</v>
      </c>
      <c r="I22" s="12">
        <f>'Tab4-S20-S21'!I73</f>
        <v>10063711</v>
      </c>
      <c r="J22" s="12">
        <f>'Tab4-S20-S21'!J73</f>
        <v>215451</v>
      </c>
      <c r="K22" s="12">
        <f>'Tab4-S20-S21'!K73</f>
        <v>9555019</v>
      </c>
      <c r="L22" s="12">
        <f>'Tab4-S20-S21'!L73</f>
        <v>1354781</v>
      </c>
      <c r="M22" s="12">
        <v>5</v>
      </c>
    </row>
    <row r="23" spans="1:13" ht="9.75" customHeight="1">
      <c r="A23" s="7">
        <v>6</v>
      </c>
      <c r="B23" s="3" t="s">
        <v>6</v>
      </c>
      <c r="C23" s="3"/>
      <c r="D23" s="11">
        <f>'Tab4-S26-S27'!D36</f>
        <v>514178479</v>
      </c>
      <c r="E23" s="12">
        <f>'Tab4-S26-S27'!E36</f>
        <v>143318068</v>
      </c>
      <c r="F23" s="12">
        <f>'Tab4-S26-S27'!F36</f>
        <v>367883185</v>
      </c>
      <c r="G23" s="12">
        <f>'Tab4-S26-S27'!G36</f>
        <v>3674542</v>
      </c>
      <c r="H23" s="12">
        <f>'Tab4-S26-S27'!H36</f>
        <v>20374537</v>
      </c>
      <c r="I23" s="12">
        <f>'Tab4-S26-S27'!I36</f>
        <v>5942882</v>
      </c>
      <c r="J23" s="12">
        <f>'Tab4-S26-S27'!J36</f>
        <v>971282</v>
      </c>
      <c r="K23" s="12">
        <f>'Tab4-S26-S27'!K36</f>
        <v>7465629</v>
      </c>
      <c r="L23" s="12">
        <f>'Tab4-S26-S27'!L36</f>
        <v>306422</v>
      </c>
      <c r="M23" s="12">
        <v>6</v>
      </c>
    </row>
    <row r="24" spans="1:13" ht="9.75" customHeight="1">
      <c r="A24" s="7">
        <v>7</v>
      </c>
      <c r="B24" s="3" t="s">
        <v>19</v>
      </c>
      <c r="C24" s="3"/>
      <c r="D24" s="11">
        <f>'Tab4-S26-S27'!D58</f>
        <v>819460724</v>
      </c>
      <c r="E24" s="12">
        <f>'Tab4-S26-S27'!E58</f>
        <v>222183739</v>
      </c>
      <c r="F24" s="12">
        <f>'Tab4-S26-S27'!F58</f>
        <v>586203162</v>
      </c>
      <c r="G24" s="12">
        <f>'Tab4-S26-S27'!G58</f>
        <v>3806221</v>
      </c>
      <c r="H24" s="12">
        <f>'Tab4-S26-S27'!H58</f>
        <v>23066325</v>
      </c>
      <c r="I24" s="12">
        <f>'Tab4-S26-S27'!I58</f>
        <v>10526007</v>
      </c>
      <c r="J24" s="12">
        <f>'Tab4-S26-S27'!J58</f>
        <v>882527</v>
      </c>
      <c r="K24" s="12">
        <f>'Tab4-S26-S27'!K58</f>
        <v>10164139</v>
      </c>
      <c r="L24" s="12">
        <f>'Tab4-S26-S27'!L58</f>
        <v>399005</v>
      </c>
      <c r="M24" s="12">
        <v>7</v>
      </c>
    </row>
    <row r="25" spans="1:14" s="29" customFormat="1" ht="12.75" customHeight="1">
      <c r="A25" s="25">
        <v>8</v>
      </c>
      <c r="B25" s="26" t="s">
        <v>55</v>
      </c>
      <c r="C25" s="26"/>
      <c r="D25" s="27">
        <f>SUM(D18:D24)</f>
        <v>8755188149</v>
      </c>
      <c r="E25" s="28">
        <f>SUM(E18:E24)</f>
        <v>2143839493</v>
      </c>
      <c r="F25" s="28">
        <f>SUM(F18:F24)</f>
        <v>6532615704</v>
      </c>
      <c r="G25" s="28">
        <f aca="true" t="shared" si="2" ref="G25:L25">SUM(G18:G24)</f>
        <v>40220473</v>
      </c>
      <c r="H25" s="28">
        <f t="shared" si="2"/>
        <v>230359907</v>
      </c>
      <c r="I25" s="28">
        <f t="shared" si="2"/>
        <v>72489574</v>
      </c>
      <c r="J25" s="28">
        <f t="shared" si="2"/>
        <v>43934320</v>
      </c>
      <c r="K25" s="28">
        <f t="shared" si="2"/>
        <v>81469395</v>
      </c>
      <c r="L25" s="28">
        <f t="shared" si="2"/>
        <v>25811998</v>
      </c>
      <c r="M25" s="230">
        <v>8</v>
      </c>
      <c r="N25" s="124"/>
    </row>
    <row r="26" spans="1:13" ht="9.75" customHeight="1">
      <c r="A26" s="7">
        <v>9</v>
      </c>
      <c r="B26" s="3" t="s">
        <v>56</v>
      </c>
      <c r="C26" s="3"/>
      <c r="D26" s="11">
        <f>D33+D63+'Tab4-S20-S21'!D22+'Tab4-S20-S21'!D41+'Tab4-S20-S21'!D63+'Tab4-S26-S27'!D22+'Tab4-S26-S27'!D44</f>
        <v>4931735002</v>
      </c>
      <c r="E26" s="12">
        <f>E33+E63+'Tab4-S20-S21'!E22+'Tab4-S20-S21'!E41+'Tab4-S20-S21'!E63+'Tab4-S26-S27'!E22+'Tab4-S26-S27'!E44</f>
        <v>1141087494</v>
      </c>
      <c r="F26" s="12">
        <f>F33+F63+'Tab4-S20-S21'!F22+'Tab4-S20-S21'!F41+'Tab4-S20-S21'!F63+'Tab4-S26-S27'!F22+'Tab4-S26-S27'!F44</f>
        <v>3769413558</v>
      </c>
      <c r="G26" s="12">
        <f>G33+G63+'Tab4-S20-S21'!G22+'Tab4-S20-S21'!G41+'Tab4-S20-S21'!G63+'Tab4-S26-S27'!G22+'Tab4-S26-S27'!G44</f>
        <v>18754384</v>
      </c>
      <c r="H26" s="12">
        <f>H33+H63+'Tab4-S20-S21'!H22+'Tab4-S20-S21'!H41+'Tab4-S20-S21'!H63+'Tab4-S26-S27'!H22+'Tab4-S26-S27'!H44</f>
        <v>112032322</v>
      </c>
      <c r="I26" s="12">
        <f>I33+I63+'Tab4-S20-S21'!I22+'Tab4-S20-S21'!I41+'Tab4-S20-S21'!I63+'Tab4-S26-S27'!I22+'Tab4-S26-S27'!I44</f>
        <v>38476422</v>
      </c>
      <c r="J26" s="12">
        <f>J25-J27</f>
        <v>33478195</v>
      </c>
      <c r="K26" s="12">
        <f>K33+K63+'Tab4-S20-S21'!K22+'Tab4-S20-S21'!K41+'Tab4-S20-S21'!K63+'Tab4-S26-S27'!K22+'Tab4-S26-S27'!K44</f>
        <v>36549813</v>
      </c>
      <c r="L26" s="12">
        <f>L33+L63+'Tab4-S20-S21'!L22+'Tab4-S20-S21'!L41+'Tab4-S20-S21'!L63+'Tab4-S26-S27'!L22+'Tab4-S26-S27'!L44</f>
        <v>22301770</v>
      </c>
      <c r="M26" s="12">
        <v>9</v>
      </c>
    </row>
    <row r="27" spans="1:13" ht="9.75" customHeight="1">
      <c r="A27" s="7">
        <v>10</v>
      </c>
      <c r="B27" s="3" t="s">
        <v>57</v>
      </c>
      <c r="C27" s="3"/>
      <c r="D27" s="11">
        <f>D56+D74+'Tab4-S20-S21'!D32+'Tab4-S20-S21'!D53+'Tab4-S20-S21'!D72+'Tab4-S26-S27'!D35+'Tab4-S26-S27'!D57</f>
        <v>3823453147</v>
      </c>
      <c r="E27" s="12">
        <f>E56+E74+'Tab4-S20-S21'!E32+'Tab4-S20-S21'!E53+'Tab4-S20-S21'!E72+'Tab4-S26-S27'!E35+'Tab4-S26-S27'!E57</f>
        <v>1002751999</v>
      </c>
      <c r="F27" s="12">
        <f>F56+F74+'Tab4-S20-S21'!F32+'Tab4-S20-S21'!F53+'Tab4-S20-S21'!F72+'Tab4-S26-S27'!F35+'Tab4-S26-S27'!F57</f>
        <v>2763202146</v>
      </c>
      <c r="G27" s="12">
        <f>G56+G74+'Tab4-S20-S21'!G32+'Tab4-S20-S21'!G53+'Tab4-S20-S21'!G72+'Tab4-S26-S27'!G35+'Tab4-S26-S27'!G57</f>
        <v>21466089</v>
      </c>
      <c r="H27" s="12">
        <f>H56+H74+'Tab4-S20-S21'!H32+'Tab4-S20-S21'!H53+'Tab4-S20-S21'!H72+'Tab4-S26-S27'!H35+'Tab4-S26-S27'!H57</f>
        <v>118327585</v>
      </c>
      <c r="I27" s="12">
        <f>I56+I74+'Tab4-S20-S21'!I32+'Tab4-S20-S21'!I53+'Tab4-S20-S21'!I72+'Tab4-S26-S27'!I35+'Tab4-S26-S27'!I57</f>
        <v>34013152</v>
      </c>
      <c r="J27" s="12">
        <f>J56+J74+'Tab4-S20-S21'!J32+'Tab4-S20-S21'!J53+'Tab4-S20-S21'!J72+'Tab4-S26-S27'!J35+'Tab4-S26-S27'!J57</f>
        <v>10456125</v>
      </c>
      <c r="K27" s="12">
        <f>K56+K74+'Tab4-S20-S21'!K32+'Tab4-S20-S21'!K53+'Tab4-S20-S21'!K72+'Tab4-S26-S27'!K35+'Tab4-S26-S27'!K57</f>
        <v>44919582</v>
      </c>
      <c r="L27" s="12">
        <f>L56+L74+'Tab4-S20-S21'!L32+'Tab4-S20-S21'!L53+'Tab4-S20-S21'!L72+'Tab4-S26-S27'!L35+'Tab4-S26-S27'!L57</f>
        <v>3510228</v>
      </c>
      <c r="M27" s="12">
        <v>10</v>
      </c>
    </row>
    <row r="28" spans="1:13" s="6" customFormat="1" ht="12.75" customHeight="1">
      <c r="A28" s="408" t="s">
        <v>377</v>
      </c>
      <c r="B28" s="408"/>
      <c r="C28" s="408"/>
      <c r="D28" s="408"/>
      <c r="E28" s="408"/>
      <c r="F28" s="408"/>
      <c r="G28" s="408" t="s">
        <v>377</v>
      </c>
      <c r="H28" s="408"/>
      <c r="I28" s="408"/>
      <c r="J28" s="408"/>
      <c r="K28" s="408"/>
      <c r="L28" s="408"/>
      <c r="M28" s="408"/>
    </row>
    <row r="29" spans="1:13" ht="9.75" customHeight="1">
      <c r="A29" s="7" t="s">
        <v>7</v>
      </c>
      <c r="B29" s="8" t="s">
        <v>8</v>
      </c>
      <c r="C29" s="8"/>
      <c r="D29" s="248"/>
      <c r="E29" s="249"/>
      <c r="F29" s="249"/>
      <c r="G29" s="9"/>
      <c r="H29" s="9"/>
      <c r="I29" s="9"/>
      <c r="J29" s="9"/>
      <c r="K29" s="9"/>
      <c r="L29" s="9"/>
      <c r="M29" s="185"/>
    </row>
    <row r="30" spans="1:13" ht="9.75" customHeight="1">
      <c r="A30" s="7">
        <v>11</v>
      </c>
      <c r="B30" s="3" t="s">
        <v>59</v>
      </c>
      <c r="C30" s="3"/>
      <c r="D30" s="253">
        <v>60727433</v>
      </c>
      <c r="E30" s="250">
        <v>26480009</v>
      </c>
      <c r="F30" s="250">
        <v>31460435</v>
      </c>
      <c r="G30" s="161">
        <v>1767891</v>
      </c>
      <c r="H30" s="161">
        <v>1510492</v>
      </c>
      <c r="I30" s="161">
        <v>784829</v>
      </c>
      <c r="J30" s="161" t="s">
        <v>309</v>
      </c>
      <c r="K30" s="161">
        <v>1612964</v>
      </c>
      <c r="L30" s="161" t="s">
        <v>309</v>
      </c>
      <c r="M30" s="12">
        <v>11</v>
      </c>
    </row>
    <row r="31" spans="1:13" ht="9.75" customHeight="1">
      <c r="A31" s="7">
        <v>12</v>
      </c>
      <c r="B31" s="3" t="s">
        <v>60</v>
      </c>
      <c r="C31" s="3"/>
      <c r="D31" s="254">
        <v>3656160403</v>
      </c>
      <c r="E31" s="251">
        <v>667486357</v>
      </c>
      <c r="F31" s="251">
        <v>2988674046</v>
      </c>
      <c r="G31" s="163">
        <v>6323824</v>
      </c>
      <c r="H31" s="163">
        <v>61798152</v>
      </c>
      <c r="I31" s="163">
        <v>16086712</v>
      </c>
      <c r="J31" s="163">
        <v>30423714</v>
      </c>
      <c r="K31" s="163">
        <v>13467778</v>
      </c>
      <c r="L31" s="163">
        <v>20991360</v>
      </c>
      <c r="M31" s="12">
        <v>12</v>
      </c>
    </row>
    <row r="32" spans="1:13" ht="9.75" customHeight="1">
      <c r="A32" s="7">
        <v>13</v>
      </c>
      <c r="B32" s="3" t="s">
        <v>61</v>
      </c>
      <c r="C32" s="3"/>
      <c r="D32" s="253">
        <v>28771330</v>
      </c>
      <c r="E32" s="250">
        <v>10821124</v>
      </c>
      <c r="F32" s="250">
        <v>17950206</v>
      </c>
      <c r="G32" s="161">
        <v>269200</v>
      </c>
      <c r="H32" s="161">
        <v>2737364</v>
      </c>
      <c r="I32" s="161">
        <v>380900</v>
      </c>
      <c r="J32" s="161" t="s">
        <v>309</v>
      </c>
      <c r="K32" s="161">
        <v>751400</v>
      </c>
      <c r="L32" s="161" t="s">
        <v>309</v>
      </c>
      <c r="M32" s="12">
        <v>13</v>
      </c>
    </row>
    <row r="33" spans="1:13" ht="9.75" customHeight="1">
      <c r="A33" s="7">
        <v>14</v>
      </c>
      <c r="B33" s="14" t="s">
        <v>4</v>
      </c>
      <c r="C33" s="14"/>
      <c r="D33" s="27">
        <f>SUM(D30:D32)</f>
        <v>3745659166</v>
      </c>
      <c r="E33" s="252">
        <f aca="true" t="shared" si="3" ref="E33:L33">SUM(E30:E32)</f>
        <v>704787490</v>
      </c>
      <c r="F33" s="252">
        <f t="shared" si="3"/>
        <v>3038084687</v>
      </c>
      <c r="G33" s="17">
        <f t="shared" si="3"/>
        <v>8360915</v>
      </c>
      <c r="H33" s="17">
        <f t="shared" si="3"/>
        <v>66046008</v>
      </c>
      <c r="I33" s="17">
        <f t="shared" si="3"/>
        <v>17252441</v>
      </c>
      <c r="J33" s="17">
        <f t="shared" si="3"/>
        <v>30423714</v>
      </c>
      <c r="K33" s="17">
        <f t="shared" si="3"/>
        <v>15832142</v>
      </c>
      <c r="L33" s="17">
        <f t="shared" si="3"/>
        <v>20991360</v>
      </c>
      <c r="M33" s="12">
        <v>14</v>
      </c>
    </row>
    <row r="34" spans="1:13" ht="7.5" customHeight="1">
      <c r="A34" s="7"/>
      <c r="B34" s="2"/>
      <c r="C34" s="2"/>
      <c r="D34" s="11"/>
      <c r="E34" s="12"/>
      <c r="F34" s="12"/>
      <c r="G34" s="12"/>
      <c r="H34" s="24"/>
      <c r="I34" s="24"/>
      <c r="J34" s="24"/>
      <c r="K34" s="24"/>
      <c r="L34" s="24"/>
      <c r="M34" s="24"/>
    </row>
    <row r="35" spans="1:13" ht="9.75" customHeight="1">
      <c r="A35" s="7" t="s">
        <v>7</v>
      </c>
      <c r="B35" s="8" t="s">
        <v>12</v>
      </c>
      <c r="C35" s="8"/>
      <c r="D35" s="10"/>
      <c r="E35" s="9"/>
      <c r="F35" s="9"/>
      <c r="G35" s="9"/>
      <c r="H35" s="9"/>
      <c r="I35" s="9"/>
      <c r="J35" s="9"/>
      <c r="K35" s="9"/>
      <c r="L35" s="9"/>
      <c r="M35" s="185" t="s">
        <v>7</v>
      </c>
    </row>
    <row r="36" spans="1:13" ht="9.75" customHeight="1">
      <c r="A36" s="7">
        <v>15</v>
      </c>
      <c r="B36" s="3" t="s">
        <v>62</v>
      </c>
      <c r="C36" s="3"/>
      <c r="D36" s="160">
        <v>33090784</v>
      </c>
      <c r="E36" s="12">
        <v>13010066</v>
      </c>
      <c r="F36" s="12">
        <v>18330395</v>
      </c>
      <c r="G36" s="12">
        <v>153057</v>
      </c>
      <c r="H36" s="12">
        <v>1061908</v>
      </c>
      <c r="I36" s="12" t="s">
        <v>309</v>
      </c>
      <c r="J36" s="12">
        <v>381332</v>
      </c>
      <c r="K36" s="12">
        <v>455054</v>
      </c>
      <c r="L36" s="12">
        <v>5407</v>
      </c>
      <c r="M36" s="12">
        <v>15</v>
      </c>
    </row>
    <row r="37" spans="1:13" ht="9.75" customHeight="1">
      <c r="A37" s="7">
        <v>16</v>
      </c>
      <c r="B37" s="3" t="s">
        <v>63</v>
      </c>
      <c r="C37" s="3"/>
      <c r="D37" s="160">
        <v>42452579</v>
      </c>
      <c r="E37" s="12">
        <v>12558138</v>
      </c>
      <c r="F37" s="12">
        <v>29894441</v>
      </c>
      <c r="G37" s="12">
        <v>284260</v>
      </c>
      <c r="H37" s="12">
        <v>1721975</v>
      </c>
      <c r="I37" s="12">
        <v>676967</v>
      </c>
      <c r="J37" s="12" t="s">
        <v>309</v>
      </c>
      <c r="K37" s="12">
        <v>610317</v>
      </c>
      <c r="L37" s="12" t="s">
        <v>309</v>
      </c>
      <c r="M37" s="12">
        <v>16</v>
      </c>
    </row>
    <row r="38" spans="1:13" ht="9.75" customHeight="1">
      <c r="A38" s="7">
        <v>17</v>
      </c>
      <c r="B38" s="3" t="s">
        <v>64</v>
      </c>
      <c r="C38" s="3"/>
      <c r="D38" s="160">
        <v>53559636</v>
      </c>
      <c r="E38" s="12">
        <v>16385007</v>
      </c>
      <c r="F38" s="12">
        <v>35590103</v>
      </c>
      <c r="G38" s="12">
        <v>102367</v>
      </c>
      <c r="H38" s="12">
        <v>2583375</v>
      </c>
      <c r="I38" s="12">
        <v>522053</v>
      </c>
      <c r="J38" s="12" t="s">
        <v>309</v>
      </c>
      <c r="K38" s="12">
        <v>863682</v>
      </c>
      <c r="L38" s="12" t="s">
        <v>309</v>
      </c>
      <c r="M38" s="12">
        <v>17</v>
      </c>
    </row>
    <row r="39" spans="1:13" ht="9.75" customHeight="1">
      <c r="A39" s="7">
        <v>18</v>
      </c>
      <c r="B39" s="3" t="s">
        <v>65</v>
      </c>
      <c r="C39" s="3"/>
      <c r="D39" s="160">
        <v>87393835</v>
      </c>
      <c r="E39" s="12">
        <v>21062036</v>
      </c>
      <c r="F39" s="12">
        <v>65285366</v>
      </c>
      <c r="G39" s="12">
        <v>407448</v>
      </c>
      <c r="H39" s="12">
        <v>2652334</v>
      </c>
      <c r="I39" s="12">
        <v>278310</v>
      </c>
      <c r="J39" s="12">
        <v>780836</v>
      </c>
      <c r="K39" s="12">
        <v>1069665</v>
      </c>
      <c r="L39" s="12">
        <v>98727</v>
      </c>
      <c r="M39" s="12">
        <v>18</v>
      </c>
    </row>
    <row r="40" spans="1:13" ht="9.75" customHeight="1">
      <c r="A40" s="7">
        <v>19</v>
      </c>
      <c r="B40" s="3" t="s">
        <v>66</v>
      </c>
      <c r="C40" s="3"/>
      <c r="D40" s="160">
        <v>60106003</v>
      </c>
      <c r="E40" s="12">
        <v>19296987</v>
      </c>
      <c r="F40" s="12">
        <v>40462291</v>
      </c>
      <c r="G40" s="12">
        <v>577808</v>
      </c>
      <c r="H40" s="12">
        <v>1805974</v>
      </c>
      <c r="I40" s="12">
        <v>690004</v>
      </c>
      <c r="J40" s="12">
        <v>133976</v>
      </c>
      <c r="K40" s="12">
        <v>1089083</v>
      </c>
      <c r="L40" s="12">
        <v>85321</v>
      </c>
      <c r="M40" s="12">
        <v>19</v>
      </c>
    </row>
    <row r="41" spans="1:13" ht="9.75" customHeight="1">
      <c r="A41" s="7">
        <v>20</v>
      </c>
      <c r="B41" s="3" t="s">
        <v>67</v>
      </c>
      <c r="C41" s="3"/>
      <c r="D41" s="160">
        <v>68238326</v>
      </c>
      <c r="E41" s="12">
        <v>17733382</v>
      </c>
      <c r="F41" s="12">
        <v>49169919</v>
      </c>
      <c r="G41" s="12">
        <v>48453</v>
      </c>
      <c r="H41" s="12">
        <v>1488835</v>
      </c>
      <c r="I41" s="12">
        <v>299334</v>
      </c>
      <c r="J41" s="12" t="s">
        <v>309</v>
      </c>
      <c r="K41" s="12">
        <v>549559</v>
      </c>
      <c r="L41" s="12" t="s">
        <v>309</v>
      </c>
      <c r="M41" s="12">
        <v>20</v>
      </c>
    </row>
    <row r="42" spans="1:13" ht="9.75" customHeight="1">
      <c r="A42" s="7">
        <v>21</v>
      </c>
      <c r="B42" s="3" t="s">
        <v>68</v>
      </c>
      <c r="C42" s="3"/>
      <c r="D42" s="160">
        <v>57175631</v>
      </c>
      <c r="E42" s="12">
        <v>17547547</v>
      </c>
      <c r="F42" s="12">
        <v>38657577</v>
      </c>
      <c r="G42" s="12">
        <v>314894</v>
      </c>
      <c r="H42" s="12">
        <v>1205693</v>
      </c>
      <c r="I42" s="12">
        <v>516459</v>
      </c>
      <c r="J42" s="12" t="s">
        <v>309</v>
      </c>
      <c r="K42" s="12">
        <v>749101</v>
      </c>
      <c r="L42" s="12">
        <v>13787</v>
      </c>
      <c r="M42" s="12">
        <v>21</v>
      </c>
    </row>
    <row r="43" spans="1:13" ht="9.75" customHeight="1">
      <c r="A43" s="7">
        <v>22</v>
      </c>
      <c r="B43" s="3" t="s">
        <v>69</v>
      </c>
      <c r="C43" s="3"/>
      <c r="D43" s="160">
        <v>89061068</v>
      </c>
      <c r="E43" s="12">
        <v>21193833</v>
      </c>
      <c r="F43" s="12">
        <v>67867235</v>
      </c>
      <c r="G43" s="12">
        <v>40030</v>
      </c>
      <c r="H43" s="12">
        <v>3974166</v>
      </c>
      <c r="I43" s="12">
        <v>1391277</v>
      </c>
      <c r="J43" s="12" t="s">
        <v>309</v>
      </c>
      <c r="K43" s="12">
        <v>597441</v>
      </c>
      <c r="L43" s="12">
        <v>411888</v>
      </c>
      <c r="M43" s="12">
        <v>22</v>
      </c>
    </row>
    <row r="44" spans="1:13" ht="9.75" customHeight="1">
      <c r="A44" s="7">
        <v>23</v>
      </c>
      <c r="B44" s="3" t="s">
        <v>70</v>
      </c>
      <c r="C44" s="3"/>
      <c r="D44" s="160">
        <v>101727660</v>
      </c>
      <c r="E44" s="12">
        <v>28397018</v>
      </c>
      <c r="F44" s="12">
        <v>73330642</v>
      </c>
      <c r="G44" s="12">
        <v>131202</v>
      </c>
      <c r="H44" s="12">
        <v>6004319</v>
      </c>
      <c r="I44" s="12">
        <v>1118723</v>
      </c>
      <c r="J44" s="12" t="s">
        <v>309</v>
      </c>
      <c r="K44" s="12">
        <v>1456863</v>
      </c>
      <c r="L44" s="12">
        <v>367343</v>
      </c>
      <c r="M44" s="12">
        <v>23</v>
      </c>
    </row>
    <row r="45" spans="1:13" ht="9.75" customHeight="1">
      <c r="A45" s="7">
        <v>24</v>
      </c>
      <c r="B45" s="3" t="s">
        <v>71</v>
      </c>
      <c r="C45" s="3"/>
      <c r="D45" s="160">
        <v>34824133</v>
      </c>
      <c r="E45" s="12">
        <v>12980175</v>
      </c>
      <c r="F45" s="12">
        <v>21014110</v>
      </c>
      <c r="G45" s="12">
        <v>150886</v>
      </c>
      <c r="H45" s="12">
        <v>1120261</v>
      </c>
      <c r="I45" s="12">
        <v>981804</v>
      </c>
      <c r="J45" s="12" t="s">
        <v>309</v>
      </c>
      <c r="K45" s="12">
        <v>819869</v>
      </c>
      <c r="L45" s="12">
        <v>57000</v>
      </c>
      <c r="M45" s="12">
        <v>24</v>
      </c>
    </row>
    <row r="46" spans="1:13" ht="9.75" customHeight="1">
      <c r="A46" s="7">
        <v>25</v>
      </c>
      <c r="B46" s="3" t="s">
        <v>72</v>
      </c>
      <c r="C46" s="3"/>
      <c r="D46" s="160">
        <v>49290140</v>
      </c>
      <c r="E46" s="12">
        <v>16519139</v>
      </c>
      <c r="F46" s="12">
        <v>32771001</v>
      </c>
      <c r="G46" s="12">
        <v>599314</v>
      </c>
      <c r="H46" s="12">
        <v>981017</v>
      </c>
      <c r="I46" s="12">
        <v>1063927</v>
      </c>
      <c r="J46" s="12" t="s">
        <v>309</v>
      </c>
      <c r="K46" s="12">
        <v>573480</v>
      </c>
      <c r="L46" s="12">
        <v>38100</v>
      </c>
      <c r="M46" s="12">
        <v>25</v>
      </c>
    </row>
    <row r="47" spans="1:13" ht="9.75" customHeight="1">
      <c r="A47" s="7">
        <v>26</v>
      </c>
      <c r="B47" s="3" t="s">
        <v>73</v>
      </c>
      <c r="C47" s="3"/>
      <c r="D47" s="160">
        <v>36856272</v>
      </c>
      <c r="E47" s="12">
        <v>10303546</v>
      </c>
      <c r="F47" s="12">
        <v>26552726</v>
      </c>
      <c r="G47" s="12">
        <v>117346</v>
      </c>
      <c r="H47" s="12">
        <v>887138</v>
      </c>
      <c r="I47" s="12">
        <v>634906</v>
      </c>
      <c r="J47" s="12" t="s">
        <v>309</v>
      </c>
      <c r="K47" s="12">
        <v>588551</v>
      </c>
      <c r="L47" s="12" t="s">
        <v>309</v>
      </c>
      <c r="M47" s="12">
        <v>26</v>
      </c>
    </row>
    <row r="48" spans="1:13" ht="9.75" customHeight="1">
      <c r="A48" s="7">
        <v>27</v>
      </c>
      <c r="B48" s="3" t="s">
        <v>74</v>
      </c>
      <c r="C48" s="3"/>
      <c r="D48" s="160">
        <v>56027849</v>
      </c>
      <c r="E48" s="12">
        <v>13504015</v>
      </c>
      <c r="F48" s="12">
        <v>42523834</v>
      </c>
      <c r="G48" s="12">
        <v>271045</v>
      </c>
      <c r="H48" s="12">
        <v>1394124</v>
      </c>
      <c r="I48" s="12">
        <v>590224</v>
      </c>
      <c r="J48" s="12" t="s">
        <v>309</v>
      </c>
      <c r="K48" s="12">
        <v>583886</v>
      </c>
      <c r="L48" s="12">
        <v>2098</v>
      </c>
      <c r="M48" s="12">
        <v>27</v>
      </c>
    </row>
    <row r="49" spans="1:13" ht="9.75" customHeight="1">
      <c r="A49" s="7">
        <v>28</v>
      </c>
      <c r="B49" s="3" t="s">
        <v>60</v>
      </c>
      <c r="C49" s="3"/>
      <c r="D49" s="162">
        <v>266441761</v>
      </c>
      <c r="E49" s="12">
        <v>66256960</v>
      </c>
      <c r="F49" s="12">
        <v>197195666</v>
      </c>
      <c r="G49" s="12">
        <v>310751</v>
      </c>
      <c r="H49" s="12">
        <v>17123314</v>
      </c>
      <c r="I49" s="12">
        <v>2228336</v>
      </c>
      <c r="J49" s="12">
        <v>4184856</v>
      </c>
      <c r="K49" s="12">
        <v>1707060</v>
      </c>
      <c r="L49" s="12">
        <v>634691</v>
      </c>
      <c r="M49" s="12">
        <v>28</v>
      </c>
    </row>
    <row r="50" spans="1:13" ht="9.75" customHeight="1">
      <c r="A50" s="7">
        <v>29</v>
      </c>
      <c r="B50" s="3" t="s">
        <v>75</v>
      </c>
      <c r="C50" s="3"/>
      <c r="D50" s="160">
        <v>41730048</v>
      </c>
      <c r="E50" s="12">
        <v>10314187</v>
      </c>
      <c r="F50" s="12">
        <v>30679356</v>
      </c>
      <c r="G50" s="12">
        <v>870824</v>
      </c>
      <c r="H50" s="12">
        <v>633126</v>
      </c>
      <c r="I50" s="12">
        <v>741866</v>
      </c>
      <c r="J50" s="12" t="s">
        <v>309</v>
      </c>
      <c r="K50" s="12">
        <v>1018384</v>
      </c>
      <c r="L50" s="12" t="s">
        <v>309</v>
      </c>
      <c r="M50" s="12">
        <v>29</v>
      </c>
    </row>
    <row r="51" spans="1:13" ht="9.75" customHeight="1">
      <c r="A51" s="7">
        <v>30</v>
      </c>
      <c r="B51" s="3" t="s">
        <v>76</v>
      </c>
      <c r="C51" s="3"/>
      <c r="D51" s="160">
        <v>73071388</v>
      </c>
      <c r="E51" s="12">
        <v>14726648</v>
      </c>
      <c r="F51" s="12">
        <v>57024499</v>
      </c>
      <c r="G51" s="12">
        <v>855360</v>
      </c>
      <c r="H51" s="12">
        <v>1290302</v>
      </c>
      <c r="I51" s="12">
        <v>529062</v>
      </c>
      <c r="J51" s="12" t="s">
        <v>309</v>
      </c>
      <c r="K51" s="12">
        <v>771815</v>
      </c>
      <c r="L51" s="12" t="s">
        <v>309</v>
      </c>
      <c r="M51" s="12">
        <v>30</v>
      </c>
    </row>
    <row r="52" spans="1:13" ht="9.75" customHeight="1">
      <c r="A52" s="7">
        <v>31</v>
      </c>
      <c r="B52" s="3" t="s">
        <v>61</v>
      </c>
      <c r="C52" s="3"/>
      <c r="D52" s="160">
        <v>99150215</v>
      </c>
      <c r="E52" s="12">
        <v>25360453</v>
      </c>
      <c r="F52" s="12">
        <v>70948559</v>
      </c>
      <c r="G52" s="12">
        <v>1323279</v>
      </c>
      <c r="H52" s="12">
        <v>1877840</v>
      </c>
      <c r="I52" s="12">
        <v>1750923</v>
      </c>
      <c r="J52" s="12">
        <v>154388</v>
      </c>
      <c r="K52" s="12">
        <v>1679259</v>
      </c>
      <c r="L52" s="12" t="s">
        <v>309</v>
      </c>
      <c r="M52" s="12">
        <v>31</v>
      </c>
    </row>
    <row r="53" spans="1:13" ht="9.75" customHeight="1">
      <c r="A53" s="7">
        <v>32</v>
      </c>
      <c r="B53" s="3" t="s">
        <v>77</v>
      </c>
      <c r="C53" s="3"/>
      <c r="D53" s="160">
        <v>60415760</v>
      </c>
      <c r="E53" s="12">
        <v>16497648</v>
      </c>
      <c r="F53" s="12">
        <v>42268191</v>
      </c>
      <c r="G53" s="12">
        <v>189096</v>
      </c>
      <c r="H53" s="12">
        <v>2217596</v>
      </c>
      <c r="I53" s="12">
        <v>58363</v>
      </c>
      <c r="J53" s="12">
        <v>186100</v>
      </c>
      <c r="K53" s="12">
        <v>453131</v>
      </c>
      <c r="L53" s="12">
        <v>71216</v>
      </c>
      <c r="M53" s="12">
        <v>32</v>
      </c>
    </row>
    <row r="54" spans="1:13" ht="9.75" customHeight="1">
      <c r="A54" s="7">
        <v>33</v>
      </c>
      <c r="B54" s="3" t="s">
        <v>78</v>
      </c>
      <c r="C54" s="3"/>
      <c r="D54" s="160">
        <v>59409254</v>
      </c>
      <c r="E54" s="12">
        <v>20325378</v>
      </c>
      <c r="F54" s="12">
        <v>37146856</v>
      </c>
      <c r="G54" s="12">
        <v>1121873</v>
      </c>
      <c r="H54" s="12">
        <v>1435306</v>
      </c>
      <c r="I54" s="12">
        <v>114547</v>
      </c>
      <c r="J54" s="12">
        <v>40570</v>
      </c>
      <c r="K54" s="12">
        <v>1070993</v>
      </c>
      <c r="L54" s="12">
        <v>62851</v>
      </c>
      <c r="M54" s="12">
        <v>33</v>
      </c>
    </row>
    <row r="55" spans="1:13" ht="9.75" customHeight="1">
      <c r="A55" s="7">
        <v>34</v>
      </c>
      <c r="B55" s="3" t="s">
        <v>79</v>
      </c>
      <c r="C55" s="3"/>
      <c r="D55" s="160">
        <v>58400611</v>
      </c>
      <c r="E55" s="12">
        <v>13133629</v>
      </c>
      <c r="F55" s="12">
        <v>43531901</v>
      </c>
      <c r="G55" s="12">
        <v>336642</v>
      </c>
      <c r="H55" s="12">
        <v>1870960</v>
      </c>
      <c r="I55" s="12">
        <v>208987</v>
      </c>
      <c r="J55" s="12" t="s">
        <v>309</v>
      </c>
      <c r="K55" s="12">
        <v>1040209</v>
      </c>
      <c r="L55" s="12" t="s">
        <v>309</v>
      </c>
      <c r="M55" s="12">
        <v>34</v>
      </c>
    </row>
    <row r="56" spans="1:13" ht="9.75" customHeight="1">
      <c r="A56" s="7">
        <v>35</v>
      </c>
      <c r="B56" s="14" t="s">
        <v>4</v>
      </c>
      <c r="C56" s="14"/>
      <c r="D56" s="16">
        <f aca="true" t="shared" si="4" ref="D56:L56">SUM(D36:D55)</f>
        <v>1428422953</v>
      </c>
      <c r="E56" s="17">
        <f t="shared" si="4"/>
        <v>387105792</v>
      </c>
      <c r="F56" s="17">
        <f t="shared" si="4"/>
        <v>1020244668</v>
      </c>
      <c r="G56" s="17">
        <f t="shared" si="4"/>
        <v>8205935</v>
      </c>
      <c r="H56" s="17">
        <f t="shared" si="4"/>
        <v>53329563</v>
      </c>
      <c r="I56" s="17">
        <f t="shared" si="4"/>
        <v>14396072</v>
      </c>
      <c r="J56" s="17">
        <f t="shared" si="4"/>
        <v>5862058</v>
      </c>
      <c r="K56" s="17">
        <f t="shared" si="4"/>
        <v>17747402</v>
      </c>
      <c r="L56" s="17">
        <f t="shared" si="4"/>
        <v>1848429</v>
      </c>
      <c r="M56" s="12">
        <v>35</v>
      </c>
    </row>
    <row r="57" spans="1:13" ht="9.75" customHeight="1">
      <c r="A57" s="7">
        <v>36</v>
      </c>
      <c r="B57" s="20" t="s">
        <v>58</v>
      </c>
      <c r="C57" s="20"/>
      <c r="D57" s="16">
        <f>D33+D56</f>
        <v>5174082119</v>
      </c>
      <c r="E57" s="17">
        <f aca="true" t="shared" si="5" ref="E57:L57">E33+E56</f>
        <v>1091893282</v>
      </c>
      <c r="F57" s="17">
        <f t="shared" si="5"/>
        <v>4058329355</v>
      </c>
      <c r="G57" s="17">
        <f t="shared" si="5"/>
        <v>16566850</v>
      </c>
      <c r="H57" s="17">
        <f t="shared" si="5"/>
        <v>119375571</v>
      </c>
      <c r="I57" s="17">
        <f t="shared" si="5"/>
        <v>31648513</v>
      </c>
      <c r="J57" s="17">
        <f t="shared" si="5"/>
        <v>36285772</v>
      </c>
      <c r="K57" s="17">
        <f t="shared" si="5"/>
        <v>33579544</v>
      </c>
      <c r="L57" s="17">
        <f t="shared" si="5"/>
        <v>22839789</v>
      </c>
      <c r="M57" s="12">
        <v>36</v>
      </c>
    </row>
    <row r="58" spans="1:13" s="6" customFormat="1" ht="14.25" customHeight="1">
      <c r="A58" s="408" t="s">
        <v>378</v>
      </c>
      <c r="B58" s="408"/>
      <c r="C58" s="408"/>
      <c r="D58" s="408"/>
      <c r="E58" s="408"/>
      <c r="F58" s="408"/>
      <c r="G58" s="408" t="s">
        <v>378</v>
      </c>
      <c r="H58" s="408"/>
      <c r="I58" s="408"/>
      <c r="J58" s="408"/>
      <c r="K58" s="408"/>
      <c r="L58" s="408"/>
      <c r="M58" s="408"/>
    </row>
    <row r="59" spans="1:13" ht="6.75" customHeight="1">
      <c r="A59" s="7" t="s">
        <v>7</v>
      </c>
      <c r="B59" s="8" t="s">
        <v>8</v>
      </c>
      <c r="C59" s="8"/>
      <c r="D59" s="10"/>
      <c r="E59" s="9"/>
      <c r="F59" s="9"/>
      <c r="G59" s="9"/>
      <c r="H59" s="9"/>
      <c r="I59" s="9"/>
      <c r="J59" s="9"/>
      <c r="K59" s="9"/>
      <c r="L59" s="9"/>
      <c r="M59" s="185"/>
    </row>
    <row r="60" spans="1:13" ht="9.75" customHeight="1">
      <c r="A60" s="7">
        <v>37</v>
      </c>
      <c r="B60" s="3" t="s">
        <v>81</v>
      </c>
      <c r="C60" s="3"/>
      <c r="D60" s="160">
        <v>36850359</v>
      </c>
      <c r="E60" s="12">
        <v>17593181</v>
      </c>
      <c r="F60" s="12">
        <v>18019563</v>
      </c>
      <c r="G60" s="12">
        <v>790985</v>
      </c>
      <c r="H60" s="12">
        <v>1529815</v>
      </c>
      <c r="I60" s="12">
        <v>554252</v>
      </c>
      <c r="J60" s="12" t="s">
        <v>309</v>
      </c>
      <c r="K60" s="12">
        <v>560717</v>
      </c>
      <c r="L60" s="12" t="s">
        <v>309</v>
      </c>
      <c r="M60" s="186">
        <v>37</v>
      </c>
    </row>
    <row r="61" spans="1:13" ht="9.75" customHeight="1">
      <c r="A61" s="7">
        <v>38</v>
      </c>
      <c r="B61" s="3" t="s">
        <v>82</v>
      </c>
      <c r="C61" s="3"/>
      <c r="D61" s="160">
        <v>21337159</v>
      </c>
      <c r="E61" s="12">
        <v>5954258</v>
      </c>
      <c r="F61" s="12">
        <v>13877180</v>
      </c>
      <c r="G61" s="12" t="s">
        <v>309</v>
      </c>
      <c r="H61" s="12">
        <v>632037</v>
      </c>
      <c r="I61" s="12">
        <v>803759</v>
      </c>
      <c r="J61" s="12" t="s">
        <v>309</v>
      </c>
      <c r="K61" s="12">
        <v>825424</v>
      </c>
      <c r="L61" s="12" t="s">
        <v>309</v>
      </c>
      <c r="M61" s="186">
        <v>38</v>
      </c>
    </row>
    <row r="62" spans="1:13" ht="9.75" customHeight="1">
      <c r="A62" s="7">
        <v>39</v>
      </c>
      <c r="B62" s="3" t="s">
        <v>83</v>
      </c>
      <c r="C62" s="3"/>
      <c r="D62" s="160">
        <v>22622748</v>
      </c>
      <c r="E62" s="12">
        <v>9430194</v>
      </c>
      <c r="F62" s="12">
        <v>13192554</v>
      </c>
      <c r="G62" s="12">
        <v>202248</v>
      </c>
      <c r="H62" s="12">
        <v>487793</v>
      </c>
      <c r="I62" s="12">
        <v>306897</v>
      </c>
      <c r="J62" s="12">
        <v>608499</v>
      </c>
      <c r="K62" s="12">
        <v>392402</v>
      </c>
      <c r="L62" s="12" t="s">
        <v>309</v>
      </c>
      <c r="M62" s="186">
        <v>39</v>
      </c>
    </row>
    <row r="63" spans="1:13" s="23" customFormat="1" ht="9.75" customHeight="1">
      <c r="A63" s="7">
        <v>40</v>
      </c>
      <c r="B63" s="14" t="s">
        <v>4</v>
      </c>
      <c r="C63" s="14"/>
      <c r="D63" s="16">
        <f>SUM(D60:D62)</f>
        <v>80810266</v>
      </c>
      <c r="E63" s="17">
        <f aca="true" t="shared" si="6" ref="E63:L63">SUM(E60:E62)</f>
        <v>32977633</v>
      </c>
      <c r="F63" s="17">
        <f t="shared" si="6"/>
        <v>45089297</v>
      </c>
      <c r="G63" s="17">
        <f t="shared" si="6"/>
        <v>993233</v>
      </c>
      <c r="H63" s="17">
        <f t="shared" si="6"/>
        <v>2649645</v>
      </c>
      <c r="I63" s="17">
        <f t="shared" si="6"/>
        <v>1664908</v>
      </c>
      <c r="J63" s="17">
        <f t="shared" si="6"/>
        <v>608499</v>
      </c>
      <c r="K63" s="17">
        <f t="shared" si="6"/>
        <v>1778543</v>
      </c>
      <c r="L63" s="132">
        <f t="shared" si="6"/>
        <v>0</v>
      </c>
      <c r="M63" s="186">
        <v>40</v>
      </c>
    </row>
    <row r="64" spans="1:13" ht="9.75" customHeight="1">
      <c r="A64" s="7" t="s">
        <v>7</v>
      </c>
      <c r="B64" s="8" t="s">
        <v>23</v>
      </c>
      <c r="C64" s="8"/>
      <c r="D64" s="30"/>
      <c r="E64" s="9"/>
      <c r="F64" s="9"/>
      <c r="G64" s="9"/>
      <c r="H64" s="9"/>
      <c r="I64" s="9"/>
      <c r="J64" s="9"/>
      <c r="K64" s="9"/>
      <c r="L64" s="9"/>
      <c r="M64" s="186" t="s">
        <v>7</v>
      </c>
    </row>
    <row r="65" spans="1:13" ht="9.75" customHeight="1">
      <c r="A65" s="7">
        <v>41</v>
      </c>
      <c r="B65" s="3" t="s">
        <v>84</v>
      </c>
      <c r="C65" s="3"/>
      <c r="D65" s="11">
        <v>39329717</v>
      </c>
      <c r="E65" s="12">
        <v>15857543</v>
      </c>
      <c r="F65" s="12">
        <v>22167851</v>
      </c>
      <c r="G65" s="12">
        <v>504316</v>
      </c>
      <c r="H65" s="12">
        <v>920559</v>
      </c>
      <c r="I65" s="12">
        <v>181407</v>
      </c>
      <c r="J65" s="12" t="s">
        <v>309</v>
      </c>
      <c r="K65" s="12">
        <v>677934</v>
      </c>
      <c r="L65" s="12" t="s">
        <v>309</v>
      </c>
      <c r="M65" s="186">
        <v>41</v>
      </c>
    </row>
    <row r="66" spans="1:13" ht="9.75" customHeight="1">
      <c r="A66" s="7">
        <v>42</v>
      </c>
      <c r="B66" s="3" t="s">
        <v>85</v>
      </c>
      <c r="C66" s="3"/>
      <c r="D66" s="11">
        <v>16058813</v>
      </c>
      <c r="E66" s="12">
        <v>5952765</v>
      </c>
      <c r="F66" s="12">
        <v>9484665</v>
      </c>
      <c r="G66" s="12">
        <v>77556</v>
      </c>
      <c r="H66" s="12">
        <v>136347</v>
      </c>
      <c r="I66" s="12">
        <v>85945</v>
      </c>
      <c r="J66" s="12" t="s">
        <v>309</v>
      </c>
      <c r="K66" s="12">
        <v>279363</v>
      </c>
      <c r="L66" s="12" t="s">
        <v>309</v>
      </c>
      <c r="M66" s="186">
        <v>42</v>
      </c>
    </row>
    <row r="67" spans="1:13" ht="9.75" customHeight="1">
      <c r="A67" s="7">
        <v>43</v>
      </c>
      <c r="B67" s="3" t="s">
        <v>86</v>
      </c>
      <c r="C67" s="3"/>
      <c r="D67" s="11">
        <v>39288867</v>
      </c>
      <c r="E67" s="12">
        <v>11354829</v>
      </c>
      <c r="F67" s="12">
        <v>27022247</v>
      </c>
      <c r="G67" s="12">
        <v>184056</v>
      </c>
      <c r="H67" s="12">
        <v>1398929</v>
      </c>
      <c r="I67" s="12">
        <v>128192</v>
      </c>
      <c r="J67" s="12" t="s">
        <v>309</v>
      </c>
      <c r="K67" s="12">
        <v>448225</v>
      </c>
      <c r="L67" s="12" t="s">
        <v>309</v>
      </c>
      <c r="M67" s="186">
        <v>43</v>
      </c>
    </row>
    <row r="68" spans="1:13" ht="9.75" customHeight="1">
      <c r="A68" s="7">
        <v>44</v>
      </c>
      <c r="B68" s="3" t="s">
        <v>81</v>
      </c>
      <c r="C68" s="3"/>
      <c r="D68" s="11">
        <v>100244026</v>
      </c>
      <c r="E68" s="12">
        <v>23253984</v>
      </c>
      <c r="F68" s="12">
        <v>76320042</v>
      </c>
      <c r="G68" s="12">
        <v>622755</v>
      </c>
      <c r="H68" s="12">
        <v>740381</v>
      </c>
      <c r="I68" s="12">
        <v>741044</v>
      </c>
      <c r="J68" s="12">
        <v>62582</v>
      </c>
      <c r="K68" s="12">
        <v>1347214</v>
      </c>
      <c r="L68" s="12" t="s">
        <v>309</v>
      </c>
      <c r="M68" s="186">
        <v>44</v>
      </c>
    </row>
    <row r="69" spans="1:13" ht="9.75" customHeight="1">
      <c r="A69" s="7">
        <v>45</v>
      </c>
      <c r="B69" s="3" t="s">
        <v>82</v>
      </c>
      <c r="C69" s="3"/>
      <c r="D69" s="11">
        <v>51371631</v>
      </c>
      <c r="E69" s="12">
        <v>20789662</v>
      </c>
      <c r="F69" s="12">
        <v>30581969</v>
      </c>
      <c r="G69" s="12">
        <v>597164</v>
      </c>
      <c r="H69" s="12">
        <v>762572</v>
      </c>
      <c r="I69" s="12">
        <v>781901</v>
      </c>
      <c r="J69" s="12" t="s">
        <v>309</v>
      </c>
      <c r="K69" s="12">
        <v>1336648</v>
      </c>
      <c r="L69" s="12">
        <v>27500</v>
      </c>
      <c r="M69" s="186">
        <v>45</v>
      </c>
    </row>
    <row r="70" spans="1:13" ht="9.75" customHeight="1">
      <c r="A70" s="7">
        <v>46</v>
      </c>
      <c r="B70" s="3" t="s">
        <v>87</v>
      </c>
      <c r="C70" s="3"/>
      <c r="D70" s="11">
        <v>18482087</v>
      </c>
      <c r="E70" s="12">
        <v>6727590</v>
      </c>
      <c r="F70" s="12">
        <v>10636626</v>
      </c>
      <c r="G70" s="12">
        <v>50781</v>
      </c>
      <c r="H70" s="12">
        <v>536759</v>
      </c>
      <c r="I70" s="12">
        <v>145858</v>
      </c>
      <c r="J70" s="12" t="s">
        <v>309</v>
      </c>
      <c r="K70" s="12">
        <v>100545</v>
      </c>
      <c r="L70" s="12">
        <v>5600</v>
      </c>
      <c r="M70" s="186">
        <v>46</v>
      </c>
    </row>
    <row r="71" spans="1:13" ht="9.75" customHeight="1">
      <c r="A71" s="7">
        <v>47</v>
      </c>
      <c r="B71" s="3" t="s">
        <v>88</v>
      </c>
      <c r="C71" s="3"/>
      <c r="D71" s="11">
        <v>37723368</v>
      </c>
      <c r="E71" s="12">
        <v>10555932</v>
      </c>
      <c r="F71" s="12">
        <v>27167436</v>
      </c>
      <c r="G71" s="12">
        <v>141029</v>
      </c>
      <c r="H71" s="12">
        <v>596199</v>
      </c>
      <c r="I71" s="12">
        <v>907880</v>
      </c>
      <c r="J71" s="12">
        <v>301613</v>
      </c>
      <c r="K71" s="12">
        <v>504811</v>
      </c>
      <c r="L71" s="12" t="s">
        <v>309</v>
      </c>
      <c r="M71" s="186">
        <v>47</v>
      </c>
    </row>
    <row r="72" spans="1:13" ht="9.75" customHeight="1">
      <c r="A72" s="7">
        <v>48</v>
      </c>
      <c r="B72" s="3" t="s">
        <v>89</v>
      </c>
      <c r="C72" s="3"/>
      <c r="D72" s="11">
        <v>46619955</v>
      </c>
      <c r="E72" s="12">
        <v>8834679</v>
      </c>
      <c r="F72" s="12">
        <v>35701276</v>
      </c>
      <c r="G72" s="12">
        <v>249070</v>
      </c>
      <c r="H72" s="12">
        <v>496408</v>
      </c>
      <c r="I72" s="12">
        <v>909354</v>
      </c>
      <c r="J72" s="12" t="s">
        <v>309</v>
      </c>
      <c r="K72" s="12">
        <v>95944</v>
      </c>
      <c r="L72" s="12" t="s">
        <v>309</v>
      </c>
      <c r="M72" s="186">
        <v>48</v>
      </c>
    </row>
    <row r="73" spans="1:13" ht="9.75" customHeight="1">
      <c r="A73" s="7">
        <v>49</v>
      </c>
      <c r="B73" s="3" t="s">
        <v>90</v>
      </c>
      <c r="C73" s="3"/>
      <c r="D73" s="11">
        <v>36551152</v>
      </c>
      <c r="E73" s="12">
        <v>6508669</v>
      </c>
      <c r="F73" s="12">
        <v>27649406</v>
      </c>
      <c r="G73" s="12">
        <v>218076</v>
      </c>
      <c r="H73" s="12">
        <v>1381962</v>
      </c>
      <c r="I73" s="12">
        <v>122996</v>
      </c>
      <c r="J73" s="12">
        <v>331233</v>
      </c>
      <c r="K73" s="12">
        <v>484212</v>
      </c>
      <c r="L73" s="12" t="s">
        <v>309</v>
      </c>
      <c r="M73" s="186">
        <v>49</v>
      </c>
    </row>
    <row r="74" spans="1:13" s="23" customFormat="1" ht="9.75" customHeight="1">
      <c r="A74" s="7">
        <v>50</v>
      </c>
      <c r="B74" s="14" t="s">
        <v>4</v>
      </c>
      <c r="C74" s="14"/>
      <c r="D74" s="16">
        <f>SUM(D65:D73)</f>
        <v>385669616</v>
      </c>
      <c r="E74" s="17">
        <f aca="true" t="shared" si="7" ref="E74:L74">SUM(E65:E73)</f>
        <v>109835653</v>
      </c>
      <c r="F74" s="17">
        <f t="shared" si="7"/>
        <v>266731518</v>
      </c>
      <c r="G74" s="17">
        <f t="shared" si="7"/>
        <v>2644803</v>
      </c>
      <c r="H74" s="17">
        <f t="shared" si="7"/>
        <v>6970116</v>
      </c>
      <c r="I74" s="17">
        <f t="shared" si="7"/>
        <v>4004577</v>
      </c>
      <c r="J74" s="17">
        <f t="shared" si="7"/>
        <v>695428</v>
      </c>
      <c r="K74" s="17">
        <f t="shared" si="7"/>
        <v>5274896</v>
      </c>
      <c r="L74" s="17">
        <f t="shared" si="7"/>
        <v>33100</v>
      </c>
      <c r="M74" s="186">
        <v>50</v>
      </c>
    </row>
    <row r="75" spans="1:13" s="23" customFormat="1" ht="9.75" customHeight="1">
      <c r="A75" s="7">
        <v>51</v>
      </c>
      <c r="B75" s="20" t="s">
        <v>80</v>
      </c>
      <c r="C75" s="20"/>
      <c r="D75" s="16">
        <f aca="true" t="shared" si="8" ref="D75:L75">D63+D74</f>
        <v>466479882</v>
      </c>
      <c r="E75" s="17">
        <f t="shared" si="8"/>
        <v>142813286</v>
      </c>
      <c r="F75" s="17">
        <f t="shared" si="8"/>
        <v>311820815</v>
      </c>
      <c r="G75" s="17">
        <f t="shared" si="8"/>
        <v>3638036</v>
      </c>
      <c r="H75" s="17">
        <f t="shared" si="8"/>
        <v>9619761</v>
      </c>
      <c r="I75" s="17">
        <f t="shared" si="8"/>
        <v>5669485</v>
      </c>
      <c r="J75" s="17">
        <f t="shared" si="8"/>
        <v>1303927</v>
      </c>
      <c r="K75" s="17">
        <f t="shared" si="8"/>
        <v>7053439</v>
      </c>
      <c r="L75" s="17">
        <f t="shared" si="8"/>
        <v>33100</v>
      </c>
      <c r="M75" s="186">
        <v>51</v>
      </c>
    </row>
    <row r="76" spans="1:13" ht="8.25" customHeight="1">
      <c r="A76" s="407" t="s">
        <v>33</v>
      </c>
      <c r="B76" s="407"/>
      <c r="C76" s="407"/>
      <c r="D76" s="407"/>
      <c r="E76" s="407"/>
      <c r="F76" s="407"/>
      <c r="G76" s="407"/>
      <c r="H76" s="407"/>
      <c r="I76" s="407"/>
      <c r="J76" s="407"/>
      <c r="K76" s="24"/>
      <c r="L76" s="24"/>
      <c r="M76" s="24"/>
    </row>
    <row r="77" spans="1:13" s="52" customFormat="1" ht="9" customHeight="1">
      <c r="A77" s="208" t="s">
        <v>384</v>
      </c>
      <c r="B77" s="148"/>
      <c r="C77" s="148"/>
      <c r="D77" s="148"/>
      <c r="E77" s="148"/>
      <c r="F77" s="148"/>
      <c r="G77" s="148"/>
      <c r="H77" s="148"/>
      <c r="I77" s="148"/>
      <c r="J77" s="148"/>
      <c r="K77" s="148"/>
      <c r="L77" s="148"/>
      <c r="M77" s="187" t="s">
        <v>7</v>
      </c>
    </row>
    <row r="78" spans="1:13" s="52" customFormat="1" ht="9" customHeight="1">
      <c r="A78" s="334" t="s">
        <v>354</v>
      </c>
      <c r="B78" s="334"/>
      <c r="C78" s="334"/>
      <c r="D78" s="334"/>
      <c r="E78" s="334"/>
      <c r="F78" s="334"/>
      <c r="G78" s="144" t="s">
        <v>390</v>
      </c>
      <c r="H78" s="144"/>
      <c r="I78" s="144"/>
      <c r="J78" s="144"/>
      <c r="K78" s="145"/>
      <c r="L78" s="145"/>
      <c r="M78" s="187"/>
    </row>
    <row r="79" spans="1:13" s="52" customFormat="1" ht="9">
      <c r="A79" s="405" t="s">
        <v>135</v>
      </c>
      <c r="B79" s="405"/>
      <c r="C79" s="405"/>
      <c r="D79" s="405"/>
      <c r="E79" s="405"/>
      <c r="F79" s="405"/>
      <c r="M79" s="226"/>
    </row>
    <row r="96" ht="9.75">
      <c r="L96" s="116"/>
    </row>
    <row r="97" ht="9.75">
      <c r="L97" s="116"/>
    </row>
  </sheetData>
  <sheetProtection/>
  <mergeCells count="29">
    <mergeCell ref="G1:M1"/>
    <mergeCell ref="A1:F1"/>
    <mergeCell ref="A78:F78"/>
    <mergeCell ref="K2:L2"/>
    <mergeCell ref="G4:H4"/>
    <mergeCell ref="F13:F15"/>
    <mergeCell ref="H13:H15"/>
    <mergeCell ref="J13:J15"/>
    <mergeCell ref="L13:L15"/>
    <mergeCell ref="G17:M17"/>
    <mergeCell ref="G2:H2"/>
    <mergeCell ref="B4:F4"/>
    <mergeCell ref="G7:L8"/>
    <mergeCell ref="E2:F2"/>
    <mergeCell ref="B3:F3"/>
    <mergeCell ref="I9:J12"/>
    <mergeCell ref="G9:H12"/>
    <mergeCell ref="G3:I3"/>
    <mergeCell ref="B6:C16"/>
    <mergeCell ref="A79:F79"/>
    <mergeCell ref="A17:F17"/>
    <mergeCell ref="A76:J76"/>
    <mergeCell ref="A58:F58"/>
    <mergeCell ref="G58:M58"/>
    <mergeCell ref="K9:L12"/>
    <mergeCell ref="D6:D15"/>
    <mergeCell ref="A28:F28"/>
    <mergeCell ref="G28:M28"/>
    <mergeCell ref="E7:F12"/>
  </mergeCells>
  <printOptions horizontalCentered="1"/>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&amp;C14</oddFooter>
    <evenFooter>&amp;C15</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workbookViewId="0" topLeftCell="A1">
      <selection activeCell="P1" sqref="P1"/>
    </sheetView>
  </sheetViews>
  <sheetFormatPr defaultColWidth="11.421875" defaultRowHeight="12.75"/>
  <cols>
    <col min="1" max="1" width="3.7109375" style="198" customWidth="1"/>
    <col min="2" max="2" width="28.28125" style="4" customWidth="1"/>
    <col min="3" max="3" width="0.85546875" style="4" customWidth="1"/>
    <col min="4" max="7" width="13.8515625" style="0" customWidth="1"/>
    <col min="8" max="8" width="14.57421875" style="0" customWidth="1"/>
    <col min="9" max="9" width="15.421875" style="0" customWidth="1"/>
    <col min="10" max="10" width="15.57421875" style="0" customWidth="1"/>
    <col min="11" max="11" width="15.421875" style="0" customWidth="1"/>
    <col min="12" max="12" width="14.8515625" style="0" customWidth="1"/>
    <col min="13" max="14" width="15.421875" style="0" customWidth="1"/>
    <col min="15" max="15" width="5.00390625" style="231" customWidth="1"/>
  </cols>
  <sheetData>
    <row r="1" spans="1:15" s="4" customFormat="1" ht="12" customHeight="1">
      <c r="A1" s="404"/>
      <c r="B1" s="404"/>
      <c r="C1" s="404"/>
      <c r="D1" s="404"/>
      <c r="E1" s="404"/>
      <c r="F1" s="404"/>
      <c r="G1" s="404"/>
      <c r="H1" s="404"/>
      <c r="I1" s="404"/>
      <c r="J1" s="404"/>
      <c r="K1" s="404"/>
      <c r="L1" s="404"/>
      <c r="M1" s="404"/>
      <c r="N1" s="404"/>
      <c r="O1" s="404"/>
    </row>
    <row r="2" spans="1:15" s="4" customFormat="1" ht="12" customHeight="1">
      <c r="A2" s="60"/>
      <c r="B2" s="50"/>
      <c r="C2" s="50"/>
      <c r="D2" s="50"/>
      <c r="E2" s="383"/>
      <c r="F2" s="383"/>
      <c r="G2" s="383" t="s">
        <v>191</v>
      </c>
      <c r="H2" s="383"/>
      <c r="I2" s="384" t="s">
        <v>192</v>
      </c>
      <c r="J2" s="384"/>
      <c r="K2" s="384"/>
      <c r="L2" s="384"/>
      <c r="M2" s="62" t="s">
        <v>7</v>
      </c>
      <c r="O2" s="228"/>
    </row>
    <row r="3" spans="1:15" s="4" customFormat="1" ht="12" customHeight="1">
      <c r="A3" s="227"/>
      <c r="B3" s="383" t="s">
        <v>193</v>
      </c>
      <c r="C3" s="383"/>
      <c r="D3" s="383"/>
      <c r="E3" s="383"/>
      <c r="F3" s="383"/>
      <c r="G3" s="383"/>
      <c r="H3" s="383"/>
      <c r="I3" s="384" t="s">
        <v>194</v>
      </c>
      <c r="J3" s="384"/>
      <c r="K3" s="384"/>
      <c r="L3" s="384"/>
      <c r="M3" s="85"/>
      <c r="O3" s="228"/>
    </row>
    <row r="4" spans="1:15" s="4" customFormat="1" ht="12" customHeight="1">
      <c r="A4" s="227"/>
      <c r="B4" s="383" t="s">
        <v>397</v>
      </c>
      <c r="C4" s="383"/>
      <c r="D4" s="383"/>
      <c r="E4" s="383"/>
      <c r="F4" s="383"/>
      <c r="G4" s="383"/>
      <c r="H4" s="383"/>
      <c r="I4" s="423" t="s">
        <v>195</v>
      </c>
      <c r="J4" s="423"/>
      <c r="K4" s="85"/>
      <c r="L4" s="85"/>
      <c r="M4" s="62" t="s">
        <v>7</v>
      </c>
      <c r="O4" s="228"/>
    </row>
    <row r="5" spans="1:15" s="4" customFormat="1" ht="12" customHeight="1">
      <c r="A5" s="198"/>
      <c r="B5" s="86"/>
      <c r="C5" s="86"/>
      <c r="D5" s="86"/>
      <c r="E5" s="86"/>
      <c r="H5" s="87" t="s">
        <v>2</v>
      </c>
      <c r="I5" s="86" t="s">
        <v>3</v>
      </c>
      <c r="J5" s="86"/>
      <c r="K5" s="86"/>
      <c r="L5" s="86"/>
      <c r="M5" s="86"/>
      <c r="O5" s="228"/>
    </row>
    <row r="6" spans="1:15" ht="12.75">
      <c r="A6" s="89" t="s">
        <v>7</v>
      </c>
      <c r="B6" s="409" t="s">
        <v>198</v>
      </c>
      <c r="C6" s="418"/>
      <c r="D6" s="90" t="s">
        <v>7</v>
      </c>
      <c r="E6" s="92" t="s">
        <v>7</v>
      </c>
      <c r="F6" s="92" t="s">
        <v>7</v>
      </c>
      <c r="G6" s="92" t="s">
        <v>7</v>
      </c>
      <c r="H6" s="91" t="s">
        <v>196</v>
      </c>
      <c r="I6" s="92" t="s">
        <v>197</v>
      </c>
      <c r="J6" s="92" t="s">
        <v>7</v>
      </c>
      <c r="K6" s="92" t="s">
        <v>7</v>
      </c>
      <c r="L6" s="92" t="s">
        <v>7</v>
      </c>
      <c r="M6" s="92" t="s">
        <v>7</v>
      </c>
      <c r="N6" s="89" t="s">
        <v>7</v>
      </c>
      <c r="O6" s="177" t="s">
        <v>7</v>
      </c>
    </row>
    <row r="7" spans="1:15" ht="12.75">
      <c r="A7" s="93" t="s">
        <v>7</v>
      </c>
      <c r="B7" s="411"/>
      <c r="C7" s="419"/>
      <c r="D7" s="426" t="s">
        <v>207</v>
      </c>
      <c r="E7" s="427"/>
      <c r="F7" s="427"/>
      <c r="G7" s="427"/>
      <c r="H7" s="427"/>
      <c r="I7" s="424" t="s">
        <v>197</v>
      </c>
      <c r="J7" s="92" t="s">
        <v>7</v>
      </c>
      <c r="K7" s="92" t="s">
        <v>7</v>
      </c>
      <c r="L7" s="92" t="s">
        <v>7</v>
      </c>
      <c r="M7" s="92" t="s">
        <v>7</v>
      </c>
      <c r="N7" s="89" t="s">
        <v>7</v>
      </c>
      <c r="O7" s="183" t="s">
        <v>7</v>
      </c>
    </row>
    <row r="8" spans="1:15" ht="12.75">
      <c r="A8" s="93" t="s">
        <v>7</v>
      </c>
      <c r="B8" s="411"/>
      <c r="C8" s="419"/>
      <c r="D8" s="428"/>
      <c r="E8" s="429"/>
      <c r="F8" s="429"/>
      <c r="G8" s="429"/>
      <c r="H8" s="429"/>
      <c r="I8" s="425"/>
      <c r="J8" s="138"/>
      <c r="K8" s="138"/>
      <c r="L8" s="138"/>
      <c r="M8" s="138"/>
      <c r="N8" s="137"/>
      <c r="O8" s="183" t="s">
        <v>7</v>
      </c>
    </row>
    <row r="9" spans="1:15" ht="12.75" customHeight="1">
      <c r="A9" s="93" t="s">
        <v>7</v>
      </c>
      <c r="B9" s="411"/>
      <c r="C9" s="419"/>
      <c r="D9" s="409" t="s">
        <v>277</v>
      </c>
      <c r="E9" s="410"/>
      <c r="F9" s="409" t="s">
        <v>173</v>
      </c>
      <c r="G9" s="418"/>
      <c r="H9" s="418"/>
      <c r="I9" s="418" t="s">
        <v>276</v>
      </c>
      <c r="J9" s="410"/>
      <c r="K9" s="409" t="s">
        <v>37</v>
      </c>
      <c r="L9" s="410"/>
      <c r="M9" s="409" t="s">
        <v>275</v>
      </c>
      <c r="N9" s="410"/>
      <c r="O9" s="183" t="s">
        <v>7</v>
      </c>
    </row>
    <row r="10" spans="1:15" ht="24">
      <c r="A10" s="95" t="s">
        <v>175</v>
      </c>
      <c r="B10" s="411"/>
      <c r="C10" s="419"/>
      <c r="D10" s="411"/>
      <c r="E10" s="412"/>
      <c r="F10" s="413"/>
      <c r="G10" s="420"/>
      <c r="H10" s="420"/>
      <c r="I10" s="419"/>
      <c r="J10" s="412"/>
      <c r="K10" s="411"/>
      <c r="L10" s="412"/>
      <c r="M10" s="411"/>
      <c r="N10" s="412"/>
      <c r="O10" s="183" t="s">
        <v>175</v>
      </c>
    </row>
    <row r="11" spans="1:15" ht="12.75" customHeight="1">
      <c r="A11" s="95" t="s">
        <v>179</v>
      </c>
      <c r="B11" s="411"/>
      <c r="C11" s="419"/>
      <c r="D11" s="411"/>
      <c r="E11" s="412"/>
      <c r="F11" s="409" t="s">
        <v>273</v>
      </c>
      <c r="G11" s="410"/>
      <c r="H11" s="409" t="s">
        <v>274</v>
      </c>
      <c r="I11" s="419"/>
      <c r="J11" s="412"/>
      <c r="K11" s="411"/>
      <c r="L11" s="412"/>
      <c r="M11" s="411"/>
      <c r="N11" s="412"/>
      <c r="O11" s="183" t="s">
        <v>179</v>
      </c>
    </row>
    <row r="12" spans="1:15" ht="12.75" customHeight="1">
      <c r="A12" s="93" t="s">
        <v>7</v>
      </c>
      <c r="B12" s="411"/>
      <c r="C12" s="419"/>
      <c r="D12" s="411"/>
      <c r="E12" s="412"/>
      <c r="F12" s="411"/>
      <c r="G12" s="412"/>
      <c r="H12" s="411"/>
      <c r="I12" s="419"/>
      <c r="J12" s="412"/>
      <c r="K12" s="411"/>
      <c r="L12" s="412"/>
      <c r="M12" s="411"/>
      <c r="N12" s="412"/>
      <c r="O12" s="183" t="s">
        <v>7</v>
      </c>
    </row>
    <row r="13" spans="1:15" ht="30" customHeight="1">
      <c r="A13" s="93" t="s">
        <v>7</v>
      </c>
      <c r="B13" s="411"/>
      <c r="C13" s="419"/>
      <c r="D13" s="413"/>
      <c r="E13" s="414"/>
      <c r="F13" s="413"/>
      <c r="G13" s="414"/>
      <c r="H13" s="413"/>
      <c r="I13" s="420"/>
      <c r="J13" s="414"/>
      <c r="K13" s="413"/>
      <c r="L13" s="414"/>
      <c r="M13" s="413"/>
      <c r="N13" s="414"/>
      <c r="O13" s="183" t="s">
        <v>7</v>
      </c>
    </row>
    <row r="14" spans="1:15" ht="16.5" customHeight="1">
      <c r="A14" s="93"/>
      <c r="B14" s="411"/>
      <c r="C14" s="419"/>
      <c r="D14" s="98" t="s">
        <v>199</v>
      </c>
      <c r="E14" s="415" t="s">
        <v>256</v>
      </c>
      <c r="F14" s="98" t="s">
        <v>199</v>
      </c>
      <c r="G14" s="415" t="s">
        <v>256</v>
      </c>
      <c r="H14" s="99" t="s">
        <v>199</v>
      </c>
      <c r="I14" s="100" t="s">
        <v>199</v>
      </c>
      <c r="J14" s="415" t="s">
        <v>256</v>
      </c>
      <c r="K14" s="98" t="s">
        <v>199</v>
      </c>
      <c r="L14" s="415" t="s">
        <v>256</v>
      </c>
      <c r="M14" s="98" t="s">
        <v>199</v>
      </c>
      <c r="N14" s="415" t="s">
        <v>348</v>
      </c>
      <c r="O14" s="183" t="s">
        <v>7</v>
      </c>
    </row>
    <row r="15" spans="1:15" ht="12.75" customHeight="1">
      <c r="A15" s="93"/>
      <c r="B15" s="411"/>
      <c r="C15" s="419"/>
      <c r="D15" s="96" t="s">
        <v>200</v>
      </c>
      <c r="E15" s="416"/>
      <c r="F15" s="96" t="s">
        <v>200</v>
      </c>
      <c r="G15" s="416"/>
      <c r="H15" s="97" t="s">
        <v>200</v>
      </c>
      <c r="I15" s="95" t="s">
        <v>200</v>
      </c>
      <c r="J15" s="416"/>
      <c r="K15" s="96" t="s">
        <v>200</v>
      </c>
      <c r="L15" s="416"/>
      <c r="M15" s="96" t="s">
        <v>200</v>
      </c>
      <c r="N15" s="416"/>
      <c r="O15" s="183" t="s">
        <v>7</v>
      </c>
    </row>
    <row r="16" spans="1:15" ht="20.25" customHeight="1">
      <c r="A16" s="93" t="s">
        <v>7</v>
      </c>
      <c r="B16" s="411"/>
      <c r="C16" s="419"/>
      <c r="D16" s="96" t="s">
        <v>201</v>
      </c>
      <c r="E16" s="417"/>
      <c r="F16" s="96" t="s">
        <v>201</v>
      </c>
      <c r="G16" s="417"/>
      <c r="H16" s="134" t="s">
        <v>201</v>
      </c>
      <c r="I16" s="135" t="s">
        <v>201</v>
      </c>
      <c r="J16" s="417"/>
      <c r="K16" s="96" t="s">
        <v>201</v>
      </c>
      <c r="L16" s="417"/>
      <c r="M16" s="96" t="s">
        <v>347</v>
      </c>
      <c r="N16" s="417"/>
      <c r="O16" s="183" t="s">
        <v>7</v>
      </c>
    </row>
    <row r="17" spans="1:15" s="109" customFormat="1" ht="11.25" customHeight="1">
      <c r="A17" s="108" t="s">
        <v>7</v>
      </c>
      <c r="B17" s="421"/>
      <c r="C17" s="422"/>
      <c r="D17" s="102" t="s">
        <v>51</v>
      </c>
      <c r="E17" s="102" t="s">
        <v>52</v>
      </c>
      <c r="F17" s="102" t="s">
        <v>53</v>
      </c>
      <c r="G17" s="103" t="s">
        <v>184</v>
      </c>
      <c r="H17" s="104" t="s">
        <v>212</v>
      </c>
      <c r="I17" s="129" t="s">
        <v>213</v>
      </c>
      <c r="J17" s="102" t="s">
        <v>214</v>
      </c>
      <c r="K17" s="102" t="s">
        <v>215</v>
      </c>
      <c r="L17" s="102" t="s">
        <v>216</v>
      </c>
      <c r="M17" s="102" t="s">
        <v>217</v>
      </c>
      <c r="N17" s="102" t="s">
        <v>218</v>
      </c>
      <c r="O17" s="184" t="s">
        <v>7</v>
      </c>
    </row>
    <row r="18" spans="1:15" s="6" customFormat="1" ht="24" customHeight="1">
      <c r="A18" s="406" t="s">
        <v>376</v>
      </c>
      <c r="B18" s="406"/>
      <c r="C18" s="406"/>
      <c r="D18" s="406"/>
      <c r="E18" s="406"/>
      <c r="F18" s="406"/>
      <c r="G18" s="406"/>
      <c r="H18" s="406"/>
      <c r="I18" s="406" t="s">
        <v>376</v>
      </c>
      <c r="J18" s="406"/>
      <c r="K18" s="406"/>
      <c r="L18" s="406"/>
      <c r="M18" s="406"/>
      <c r="N18" s="406"/>
      <c r="O18" s="406"/>
    </row>
    <row r="19" spans="1:15" s="4" customFormat="1" ht="9.75" customHeight="1">
      <c r="A19" s="7">
        <v>1</v>
      </c>
      <c r="B19" s="3" t="s">
        <v>58</v>
      </c>
      <c r="C19" s="3"/>
      <c r="D19" s="11">
        <f>D59</f>
        <v>435644276</v>
      </c>
      <c r="E19" s="12">
        <f aca="true" t="shared" si="0" ref="E19:N19">E59</f>
        <v>3817913109</v>
      </c>
      <c r="F19" s="12">
        <f t="shared" si="0"/>
        <v>370367597</v>
      </c>
      <c r="G19" s="12">
        <f t="shared" si="0"/>
        <v>3817913109</v>
      </c>
      <c r="H19" s="12">
        <f t="shared" si="0"/>
        <v>65276679</v>
      </c>
      <c r="I19" s="12">
        <f t="shared" si="0"/>
        <v>552833852</v>
      </c>
      <c r="J19" s="12">
        <f t="shared" si="0"/>
        <v>15235414</v>
      </c>
      <c r="K19" s="12">
        <f t="shared" si="0"/>
        <v>458073</v>
      </c>
      <c r="L19" s="12">
        <f t="shared" si="0"/>
        <v>2511126</v>
      </c>
      <c r="M19" s="12">
        <f t="shared" si="0"/>
        <v>21162174</v>
      </c>
      <c r="N19" s="12">
        <f t="shared" si="0"/>
        <v>44168574</v>
      </c>
      <c r="O19" s="228">
        <v>1</v>
      </c>
    </row>
    <row r="20" spans="1:15" s="4" customFormat="1" ht="9.75" customHeight="1">
      <c r="A20" s="7">
        <v>2</v>
      </c>
      <c r="B20" s="3" t="s">
        <v>80</v>
      </c>
      <c r="C20" s="3"/>
      <c r="D20" s="11">
        <f>D79</f>
        <v>12899292</v>
      </c>
      <c r="E20" s="12">
        <f aca="true" t="shared" si="1" ref="E20:N20">E79</f>
        <v>296107378</v>
      </c>
      <c r="F20" s="12">
        <f t="shared" si="1"/>
        <v>4596738</v>
      </c>
      <c r="G20" s="12">
        <f t="shared" si="1"/>
        <v>296107378</v>
      </c>
      <c r="H20" s="12">
        <f t="shared" si="1"/>
        <v>8302554</v>
      </c>
      <c r="I20" s="12">
        <f t="shared" si="1"/>
        <v>107219370</v>
      </c>
      <c r="J20" s="12" t="s">
        <v>309</v>
      </c>
      <c r="K20" s="12">
        <f t="shared" si="1"/>
        <v>188324</v>
      </c>
      <c r="L20" s="12">
        <f t="shared" si="1"/>
        <v>18197</v>
      </c>
      <c r="M20" s="12">
        <f t="shared" si="1"/>
        <v>6145340</v>
      </c>
      <c r="N20" s="12">
        <f t="shared" si="1"/>
        <v>4738452</v>
      </c>
      <c r="O20" s="228">
        <v>2</v>
      </c>
    </row>
    <row r="21" spans="1:15" s="4" customFormat="1" ht="9.75" customHeight="1">
      <c r="A21" s="7">
        <v>3</v>
      </c>
      <c r="B21" s="3" t="s">
        <v>92</v>
      </c>
      <c r="C21" s="3"/>
      <c r="D21" s="11">
        <f>'Tab4-S22-S23'!D34</f>
        <v>7206225</v>
      </c>
      <c r="E21" s="12">
        <f>'Tab4-S22-S23'!E34</f>
        <v>281322671</v>
      </c>
      <c r="F21" s="12">
        <f>'Tab4-S22-S23'!F34</f>
        <v>3420718</v>
      </c>
      <c r="G21" s="12">
        <f>'Tab4-S22-S23'!G34</f>
        <v>281322671</v>
      </c>
      <c r="H21" s="12">
        <f>'Tab4-S22-S23'!H34</f>
        <v>3785507</v>
      </c>
      <c r="I21" s="12">
        <f>'Tab4-S22-S23'!I34</f>
        <v>129179219</v>
      </c>
      <c r="J21" s="12">
        <f>'Tab4-S22-S23'!J34</f>
        <v>1056418</v>
      </c>
      <c r="K21" s="12">
        <f>'Tab4-S22-S23'!K34</f>
        <v>133838</v>
      </c>
      <c r="L21" s="12" t="str">
        <f>'Tab4-S22-S23'!L73</f>
        <v>-</v>
      </c>
      <c r="M21" s="12">
        <f>'Tab4-S22-S23'!M34</f>
        <v>2196452</v>
      </c>
      <c r="N21" s="12">
        <f>'Tab4-S22-S23'!N34</f>
        <v>6025559</v>
      </c>
      <c r="O21" s="228">
        <v>3</v>
      </c>
    </row>
    <row r="22" spans="1:15" s="4" customFormat="1" ht="9.75" customHeight="1">
      <c r="A22" s="7">
        <v>4</v>
      </c>
      <c r="B22" s="3" t="s">
        <v>102</v>
      </c>
      <c r="C22" s="3"/>
      <c r="D22" s="11">
        <f>'Tab4-S22-S23'!D55</f>
        <v>10808724</v>
      </c>
      <c r="E22" s="12">
        <f>'Tab4-S22-S23'!E55</f>
        <v>215734198</v>
      </c>
      <c r="F22" s="12">
        <f>'Tab4-S22-S23'!F55</f>
        <v>4166105</v>
      </c>
      <c r="G22" s="12">
        <f>'Tab4-S22-S23'!G55</f>
        <v>215734198</v>
      </c>
      <c r="H22" s="12">
        <f>'Tab4-S22-S23'!H55</f>
        <v>6642619</v>
      </c>
      <c r="I22" s="12">
        <f>'Tab4-S22-S23'!I55</f>
        <v>100332843</v>
      </c>
      <c r="J22" s="12">
        <f>'Tab4-S22-S23'!J55</f>
        <v>410337</v>
      </c>
      <c r="K22" s="12">
        <f>'Tab4-S22-S23'!K55</f>
        <v>41733</v>
      </c>
      <c r="L22" s="12" t="s">
        <v>309</v>
      </c>
      <c r="M22" s="12">
        <f>'Tab4-S22-S23'!M55</f>
        <v>2739502</v>
      </c>
      <c r="N22" s="12">
        <f>'Tab4-S22-S23'!N55</f>
        <v>3659679</v>
      </c>
      <c r="O22" s="228">
        <v>4</v>
      </c>
    </row>
    <row r="23" spans="1:15" s="4" customFormat="1" ht="9.75" customHeight="1">
      <c r="A23" s="7">
        <v>5</v>
      </c>
      <c r="B23" s="3" t="s">
        <v>113</v>
      </c>
      <c r="C23" s="3"/>
      <c r="D23" s="11">
        <f>'Tab4-S22-S23'!D75</f>
        <v>28086237</v>
      </c>
      <c r="E23" s="12">
        <f>'Tab4-S22-S23'!E75</f>
        <v>621120664</v>
      </c>
      <c r="F23" s="12">
        <f>'Tab4-S22-S23'!F75</f>
        <v>16378859</v>
      </c>
      <c r="G23" s="12">
        <f>'Tab4-S22-S23'!G75</f>
        <v>621120664</v>
      </c>
      <c r="H23" s="12">
        <f>'Tab4-S22-S23'!H75</f>
        <v>11707378</v>
      </c>
      <c r="I23" s="12">
        <f>'Tab4-S22-S23'!I75</f>
        <v>199556961</v>
      </c>
      <c r="J23" s="12">
        <f>'Tab4-S22-S23'!J75</f>
        <v>5767388</v>
      </c>
      <c r="K23" s="12">
        <f>'Tab4-S22-S23'!K75</f>
        <v>179547</v>
      </c>
      <c r="L23" s="12" t="s">
        <v>342</v>
      </c>
      <c r="M23" s="12">
        <f>'Tab4-S22-S23'!M75</f>
        <v>8725682</v>
      </c>
      <c r="N23" s="12">
        <f>'Tab4-S22-S23'!N75</f>
        <v>8634066</v>
      </c>
      <c r="O23" s="228">
        <v>5</v>
      </c>
    </row>
    <row r="24" spans="1:15" s="4" customFormat="1" ht="9.75" customHeight="1">
      <c r="A24" s="7">
        <v>6</v>
      </c>
      <c r="B24" s="3" t="s">
        <v>6</v>
      </c>
      <c r="C24" s="3"/>
      <c r="D24" s="11">
        <f>'Tab4-S28-S29'!D37</f>
        <v>10465327</v>
      </c>
      <c r="E24" s="12">
        <f>'Tab4-S28-S29'!E37</f>
        <v>336916235</v>
      </c>
      <c r="F24" s="12">
        <f>'Tab4-S28-S29'!F37</f>
        <v>4612274</v>
      </c>
      <c r="G24" s="12">
        <f>'Tab4-S28-S29'!G37</f>
        <v>336916235</v>
      </c>
      <c r="H24" s="12">
        <f>'Tab4-S28-S29'!H37</f>
        <v>5853053</v>
      </c>
      <c r="I24" s="12">
        <f>'Tab4-S28-S29'!I37</f>
        <v>112192421</v>
      </c>
      <c r="J24" s="12">
        <f>'Tab4-S28-S29'!J37</f>
        <v>3337047</v>
      </c>
      <c r="K24" s="12">
        <f>'Tab4-S28-S29'!K37</f>
        <v>209704</v>
      </c>
      <c r="L24" s="12" t="s">
        <v>342</v>
      </c>
      <c r="M24" s="12">
        <f>'Tab4-S28-S29'!M37</f>
        <v>3367563</v>
      </c>
      <c r="N24" s="12">
        <f>'Tab4-S28-S29'!N37</f>
        <v>5977662</v>
      </c>
      <c r="O24" s="228">
        <v>6</v>
      </c>
    </row>
    <row r="25" spans="1:15" s="4" customFormat="1" ht="9.75" customHeight="1">
      <c r="A25" s="7">
        <v>7</v>
      </c>
      <c r="B25" s="3" t="s">
        <v>19</v>
      </c>
      <c r="C25" s="3"/>
      <c r="D25" s="11">
        <f>'Tab4-S28-S29'!D58</f>
        <v>13457194</v>
      </c>
      <c r="E25" s="12">
        <f>'Tab4-S28-S29'!E58</f>
        <v>555667021</v>
      </c>
      <c r="F25" s="12">
        <f>'Tab4-S28-S29'!F58</f>
        <v>4172953</v>
      </c>
      <c r="G25" s="12">
        <f>'Tab4-S28-S29'!G58</f>
        <v>555667021</v>
      </c>
      <c r="H25" s="12">
        <f>'Tab4-S28-S29'!H58</f>
        <v>9284241</v>
      </c>
      <c r="I25" s="12">
        <f>'Tab4-S28-S29'!I58</f>
        <v>177146839</v>
      </c>
      <c r="J25" s="12">
        <f>'Tab4-S28-S29'!J58</f>
        <v>78068</v>
      </c>
      <c r="K25" s="12">
        <f>'Tab4-S28-S29'!K58</f>
        <v>168752</v>
      </c>
      <c r="L25" s="12" t="s">
        <v>309</v>
      </c>
      <c r="M25" s="12">
        <f>'Tab4-S28-S29'!M58</f>
        <v>6914587</v>
      </c>
      <c r="N25" s="12">
        <f>'Tab4-S28-S29'!N58</f>
        <v>6110216</v>
      </c>
      <c r="O25" s="228">
        <v>7</v>
      </c>
    </row>
    <row r="26" spans="1:15" s="29" customFormat="1" ht="18" customHeight="1">
      <c r="A26" s="25">
        <v>8</v>
      </c>
      <c r="B26" s="26" t="s">
        <v>55</v>
      </c>
      <c r="C26" s="26"/>
      <c r="D26" s="27">
        <f>SUM(D19:D25)</f>
        <v>518567275</v>
      </c>
      <c r="E26" s="28">
        <f aca="true" t="shared" si="2" ref="E26:N26">SUM(E19:E25)</f>
        <v>6124781276</v>
      </c>
      <c r="F26" s="28">
        <f t="shared" si="2"/>
        <v>407715244</v>
      </c>
      <c r="G26" s="28">
        <f t="shared" si="2"/>
        <v>6124781276</v>
      </c>
      <c r="H26" s="28">
        <f t="shared" si="2"/>
        <v>110852031</v>
      </c>
      <c r="I26" s="28">
        <f t="shared" si="2"/>
        <v>1378461505</v>
      </c>
      <c r="J26" s="28">
        <f t="shared" si="2"/>
        <v>25884672</v>
      </c>
      <c r="K26" s="28">
        <f t="shared" si="2"/>
        <v>1379971</v>
      </c>
      <c r="L26" s="28">
        <f t="shared" si="2"/>
        <v>2529323</v>
      </c>
      <c r="M26" s="28">
        <f t="shared" si="2"/>
        <v>51251300</v>
      </c>
      <c r="N26" s="28">
        <f t="shared" si="2"/>
        <v>79314208</v>
      </c>
      <c r="O26" s="228">
        <v>8</v>
      </c>
    </row>
    <row r="27" spans="1:15" s="4" customFormat="1" ht="9.75" customHeight="1">
      <c r="A27" s="7">
        <v>9</v>
      </c>
      <c r="B27" s="3" t="s">
        <v>56</v>
      </c>
      <c r="C27" s="3"/>
      <c r="D27" s="125">
        <f>D35+D66+'Tab4-S22-S23'!D23+'Tab4-S22-S23'!D42+'Tab4-S22-S23'!D64+'Tab4-S28-S29'!D24+'Tab4-S28-S29'!D44</f>
        <v>426368019</v>
      </c>
      <c r="E27" s="126">
        <f>E35+E66+'Tab4-S22-S23'!E23+'Tab4-S22-S23'!E42+'Tab4-S22-S23'!E64+'Tab4-S28-S29'!E24+'Tab4-S28-S29'!E44</f>
        <v>3531399001</v>
      </c>
      <c r="F27" s="126">
        <f>F35+F66+'Tab4-S22-S23'!F23+'Tab4-S22-S23'!F42+'Tab4-S22-S23'!F64+'Tab4-S28-S29'!F24+'Tab4-S28-S29'!F44</f>
        <v>379504317</v>
      </c>
      <c r="G27" s="126">
        <f>G35+G66+'Tab4-S22-S23'!G23+'Tab4-S22-S23'!G42+'Tab4-S22-S23'!G64+'Tab4-S28-S29'!G24+'Tab4-S28-S29'!G44</f>
        <v>3531399001</v>
      </c>
      <c r="H27" s="126">
        <f>H35+H66+'Tab4-S22-S23'!H23+'Tab4-S22-S23'!H42+'Tab4-S22-S23'!H64+'Tab4-S28-S29'!H24+'Tab4-S28-S29'!H44</f>
        <v>46863702</v>
      </c>
      <c r="I27" s="126">
        <f>I35+I66+'Tab4-S22-S23'!I23+'Tab4-S22-S23'!I42+'Tab4-S22-S23'!I64+'Tab4-S28-S29'!I24+'Tab4-S28-S29'!I44</f>
        <v>597839446</v>
      </c>
      <c r="J27" s="126">
        <f>J35+J66+'Tab4-S22-S23'!J23+'Tab4-S22-S23'!J42+'Tab4-S22-S23'!J64+'Tab4-S28-S29'!J24+'Tab4-S28-S29'!J44</f>
        <v>24157920</v>
      </c>
      <c r="K27" s="126">
        <f>K35+K66+'Tab4-S22-S23'!K23+'Tab4-S22-S23'!K42+'Tab4-S22-S23'!K64+'Tab4-S28-S29'!K24+'Tab4-S28-S29'!K44</f>
        <v>532098</v>
      </c>
      <c r="L27" s="126">
        <f>L26-L28</f>
        <v>2511126</v>
      </c>
      <c r="M27" s="126">
        <f>M35+M66+'Tab4-S22-S23'!M23+'Tab4-S22-S23'!M42+'Tab4-S22-S23'!M64+'Tab4-S28-S29'!M24+'Tab4-S28-S29'!M44</f>
        <v>22567312</v>
      </c>
      <c r="N27" s="126">
        <f>N35+N66+'Tab4-S22-S23'!N23+'Tab4-S22-S23'!N42+'Tab4-S22-S23'!N64+'Tab4-S28-S29'!N24+'Tab4-S28-S29'!N44</f>
        <v>43533224</v>
      </c>
      <c r="O27" s="228">
        <v>9</v>
      </c>
    </row>
    <row r="28" spans="1:15" s="4" customFormat="1" ht="9.75" customHeight="1">
      <c r="A28" s="7">
        <v>10</v>
      </c>
      <c r="B28" s="3" t="s">
        <v>57</v>
      </c>
      <c r="C28" s="3"/>
      <c r="D28" s="125">
        <f>D58+D78+'Tab4-S22-S23'!D33+'Tab4-S22-S23'!D54+'Tab4-S22-S23'!D74+'Tab4-S28-S29'!D36+'Tab4-S28-S29'!D57</f>
        <v>92199256</v>
      </c>
      <c r="E28" s="126">
        <f>E58+E78+'Tab4-S22-S23'!E33+'Tab4-S22-S23'!E54+'Tab4-S22-S23'!E74+'Tab4-S28-S29'!E36+'Tab4-S28-S29'!E57</f>
        <v>2593382275</v>
      </c>
      <c r="F28" s="126">
        <f>F58+F78+'Tab4-S22-S23'!F33+'Tab4-S22-S23'!F54+'Tab4-S22-S23'!F74+'Tab4-S28-S29'!F36+'Tab4-S28-S29'!F57</f>
        <v>28210927</v>
      </c>
      <c r="G28" s="126">
        <f>G58+G78+'Tab4-S22-S23'!G33+'Tab4-S22-S23'!G54+'Tab4-S22-S23'!G74+'Tab4-S28-S29'!G36+'Tab4-S28-S29'!G57</f>
        <v>2593382275</v>
      </c>
      <c r="H28" s="126">
        <f>H58+H78+'Tab4-S22-S23'!H33+'Tab4-S22-S23'!H54+'Tab4-S22-S23'!H74+'Tab4-S28-S29'!H36+'Tab4-S28-S29'!H57</f>
        <v>63988329</v>
      </c>
      <c r="I28" s="126">
        <f>I58+I78+'Tab4-S22-S23'!I33+'Tab4-S22-S23'!I54+'Tab4-S22-S23'!I74+'Tab4-S28-S29'!I36+'Tab4-S28-S29'!I57</f>
        <v>780622059</v>
      </c>
      <c r="J28" s="126">
        <f>J26-J27</f>
        <v>1726752</v>
      </c>
      <c r="K28" s="126">
        <f>K58+K78+'Tab4-S22-S23'!K33+'Tab4-S22-S23'!K54+'Tab4-S22-S23'!K74+'Tab4-S28-S29'!K36+'Tab4-S28-S29'!K57</f>
        <v>847873</v>
      </c>
      <c r="L28" s="126">
        <f>L58+L78+'Tab4-S22-S23'!L54+'Tab4-S22-S23'!L74</f>
        <v>18197</v>
      </c>
      <c r="M28" s="126">
        <f>M58+M78+'Tab4-S22-S23'!M33+'Tab4-S22-S23'!M54+'Tab4-S22-S23'!M74+'Tab4-S28-S29'!M36+'Tab4-S28-S29'!M57</f>
        <v>28683988</v>
      </c>
      <c r="N28" s="126">
        <f>N58+N78+'Tab4-S22-S23'!N33+'Tab4-S22-S23'!N54+'Tab4-S22-S23'!N74+'Tab4-S28-S29'!N36+'Tab4-S28-S29'!N57</f>
        <v>35780984</v>
      </c>
      <c r="O28" s="228">
        <v>10</v>
      </c>
    </row>
    <row r="29" spans="1:15" s="4" customFormat="1" ht="9.75" customHeight="1">
      <c r="A29" s="7"/>
      <c r="B29" s="3"/>
      <c r="C29" s="3"/>
      <c r="D29" s="126"/>
      <c r="E29" s="126"/>
      <c r="F29" s="126"/>
      <c r="G29" s="126"/>
      <c r="H29" s="126"/>
      <c r="I29" s="126"/>
      <c r="J29" s="126"/>
      <c r="K29" s="126"/>
      <c r="L29" s="126"/>
      <c r="M29" s="126"/>
      <c r="N29" s="126"/>
      <c r="O29" s="228"/>
    </row>
    <row r="30" spans="1:15" s="6" customFormat="1" ht="14.25" customHeight="1">
      <c r="A30" s="408" t="s">
        <v>377</v>
      </c>
      <c r="B30" s="408"/>
      <c r="C30" s="408"/>
      <c r="D30" s="408"/>
      <c r="E30" s="408"/>
      <c r="F30" s="408"/>
      <c r="G30" s="408"/>
      <c r="H30" s="408"/>
      <c r="I30" s="408" t="s">
        <v>377</v>
      </c>
      <c r="J30" s="408"/>
      <c r="K30" s="408"/>
      <c r="L30" s="408"/>
      <c r="M30" s="408"/>
      <c r="N30" s="408"/>
      <c r="O30" s="408"/>
    </row>
    <row r="31" spans="1:15" s="4" customFormat="1" ht="9.75" customHeight="1">
      <c r="A31" s="7" t="s">
        <v>7</v>
      </c>
      <c r="B31" s="8" t="s">
        <v>8</v>
      </c>
      <c r="C31" s="8"/>
      <c r="D31" s="10"/>
      <c r="E31" s="9"/>
      <c r="F31" s="9"/>
      <c r="G31" s="9"/>
      <c r="H31" s="9"/>
      <c r="I31" s="9"/>
      <c r="J31" s="9"/>
      <c r="K31" s="9"/>
      <c r="L31" s="9"/>
      <c r="M31" s="9"/>
      <c r="O31" s="228" t="s">
        <v>7</v>
      </c>
    </row>
    <row r="32" spans="1:15" s="4" customFormat="1" ht="9.75" customHeight="1">
      <c r="A32" s="7">
        <v>11</v>
      </c>
      <c r="B32" s="3" t="s">
        <v>59</v>
      </c>
      <c r="C32" s="3"/>
      <c r="D32" s="11">
        <v>2107519</v>
      </c>
      <c r="E32" s="12">
        <v>29430943</v>
      </c>
      <c r="F32" s="12">
        <v>401993</v>
      </c>
      <c r="G32" s="12">
        <v>29430943</v>
      </c>
      <c r="H32" s="12">
        <v>1705526</v>
      </c>
      <c r="I32" s="12">
        <v>19333898</v>
      </c>
      <c r="J32" s="12" t="s">
        <v>309</v>
      </c>
      <c r="K32" s="12">
        <v>19923</v>
      </c>
      <c r="L32" s="12" t="s">
        <v>309</v>
      </c>
      <c r="M32" s="12">
        <v>852985</v>
      </c>
      <c r="N32" s="12">
        <v>519000</v>
      </c>
      <c r="O32" s="228">
        <v>11</v>
      </c>
    </row>
    <row r="33" spans="1:15" s="4" customFormat="1" ht="9.75" customHeight="1">
      <c r="A33" s="7">
        <v>12</v>
      </c>
      <c r="B33" s="3" t="s">
        <v>60</v>
      </c>
      <c r="C33" s="3"/>
      <c r="D33" s="11">
        <v>384732784</v>
      </c>
      <c r="E33" s="12">
        <v>2831716324</v>
      </c>
      <c r="F33" s="12">
        <v>357540013</v>
      </c>
      <c r="G33" s="12">
        <v>2831716324</v>
      </c>
      <c r="H33" s="12">
        <v>27192771</v>
      </c>
      <c r="I33" s="12">
        <v>237104377</v>
      </c>
      <c r="J33" s="12">
        <v>13996973</v>
      </c>
      <c r="K33" s="12" t="s">
        <v>309</v>
      </c>
      <c r="L33" s="12">
        <v>2511126</v>
      </c>
      <c r="M33" s="12">
        <v>9770882</v>
      </c>
      <c r="N33" s="12">
        <v>27236397</v>
      </c>
      <c r="O33" s="228">
        <v>12</v>
      </c>
    </row>
    <row r="34" spans="1:15" s="4" customFormat="1" ht="9.75" customHeight="1">
      <c r="A34" s="7">
        <v>13</v>
      </c>
      <c r="B34" s="3" t="s">
        <v>61</v>
      </c>
      <c r="C34" s="3"/>
      <c r="D34" s="11">
        <v>673701</v>
      </c>
      <c r="E34" s="12">
        <v>14441604</v>
      </c>
      <c r="F34" s="12">
        <v>572601</v>
      </c>
      <c r="G34" s="12">
        <v>14441604</v>
      </c>
      <c r="H34" s="12">
        <v>101100</v>
      </c>
      <c r="I34" s="12">
        <v>7799722</v>
      </c>
      <c r="J34" s="12" t="s">
        <v>309</v>
      </c>
      <c r="K34" s="12">
        <v>179642</v>
      </c>
      <c r="L34" s="12" t="s">
        <v>309</v>
      </c>
      <c r="M34" s="12">
        <v>766559</v>
      </c>
      <c r="N34" s="12">
        <v>771238</v>
      </c>
      <c r="O34" s="228">
        <v>13</v>
      </c>
    </row>
    <row r="35" spans="1:15" s="4" customFormat="1" ht="9.75" customHeight="1">
      <c r="A35" s="7">
        <v>14</v>
      </c>
      <c r="B35" s="14" t="s">
        <v>4</v>
      </c>
      <c r="C35" s="14"/>
      <c r="D35" s="16">
        <f>SUM(D32:D34)</f>
        <v>387514004</v>
      </c>
      <c r="E35" s="17">
        <f>SUM(E32:E34)</f>
        <v>2875588871</v>
      </c>
      <c r="F35" s="17">
        <f aca="true" t="shared" si="3" ref="F35:N35">SUM(F32:F34)</f>
        <v>358514607</v>
      </c>
      <c r="G35" s="17">
        <f t="shared" si="3"/>
        <v>2875588871</v>
      </c>
      <c r="H35" s="17">
        <f t="shared" si="3"/>
        <v>28999397</v>
      </c>
      <c r="I35" s="17">
        <f t="shared" si="3"/>
        <v>264237997</v>
      </c>
      <c r="J35" s="17">
        <f t="shared" si="3"/>
        <v>13996973</v>
      </c>
      <c r="K35" s="17">
        <f t="shared" si="3"/>
        <v>199565</v>
      </c>
      <c r="L35" s="17">
        <f t="shared" si="3"/>
        <v>2511126</v>
      </c>
      <c r="M35" s="17">
        <f t="shared" si="3"/>
        <v>11390426</v>
      </c>
      <c r="N35" s="17">
        <f t="shared" si="3"/>
        <v>28526635</v>
      </c>
      <c r="O35" s="228">
        <v>14</v>
      </c>
    </row>
    <row r="36" spans="1:15" s="4" customFormat="1" ht="9.75" customHeight="1">
      <c r="A36" s="7"/>
      <c r="B36" s="2"/>
      <c r="C36" s="2"/>
      <c r="D36" s="11"/>
      <c r="E36" s="12"/>
      <c r="F36" s="12"/>
      <c r="G36" s="12"/>
      <c r="H36" s="24"/>
      <c r="I36" s="24"/>
      <c r="J36" s="24"/>
      <c r="K36" s="24"/>
      <c r="L36" s="24"/>
      <c r="M36" s="24"/>
      <c r="N36" s="24"/>
      <c r="O36" s="228"/>
    </row>
    <row r="37" spans="1:15" s="4" customFormat="1" ht="9.75" customHeight="1">
      <c r="A37" s="7" t="s">
        <v>7</v>
      </c>
      <c r="B37" s="8" t="s">
        <v>12</v>
      </c>
      <c r="C37" s="8"/>
      <c r="D37" s="10"/>
      <c r="E37" s="9"/>
      <c r="F37" s="9"/>
      <c r="G37" s="9"/>
      <c r="H37" s="9"/>
      <c r="I37" s="9"/>
      <c r="J37" s="9"/>
      <c r="K37" s="9"/>
      <c r="L37" s="9"/>
      <c r="M37" s="9"/>
      <c r="N37" s="9"/>
      <c r="O37" s="228" t="s">
        <v>7</v>
      </c>
    </row>
    <row r="38" spans="1:15" s="4" customFormat="1" ht="9.75" customHeight="1">
      <c r="A38" s="7">
        <v>15</v>
      </c>
      <c r="B38" s="3" t="s">
        <v>62</v>
      </c>
      <c r="C38" s="3"/>
      <c r="D38" s="11">
        <v>823266</v>
      </c>
      <c r="E38" s="12">
        <v>16592748</v>
      </c>
      <c r="F38" s="12">
        <v>347446</v>
      </c>
      <c r="G38" s="12">
        <v>16592748</v>
      </c>
      <c r="H38" s="12">
        <v>475820</v>
      </c>
      <c r="I38" s="12">
        <v>10804493</v>
      </c>
      <c r="J38" s="12" t="s">
        <v>309</v>
      </c>
      <c r="K38" s="12">
        <v>9727</v>
      </c>
      <c r="L38" s="12" t="s">
        <v>309</v>
      </c>
      <c r="M38" s="12">
        <v>764469</v>
      </c>
      <c r="N38" s="12">
        <v>289000</v>
      </c>
      <c r="O38" s="228">
        <v>15</v>
      </c>
    </row>
    <row r="39" spans="1:15" s="4" customFormat="1" ht="9.75" customHeight="1">
      <c r="A39" s="7">
        <v>16</v>
      </c>
      <c r="B39" s="3" t="s">
        <v>63</v>
      </c>
      <c r="C39" s="3"/>
      <c r="D39" s="11">
        <v>883674</v>
      </c>
      <c r="E39" s="12">
        <v>27649679</v>
      </c>
      <c r="F39" s="12">
        <v>357235</v>
      </c>
      <c r="G39" s="12">
        <v>27649679</v>
      </c>
      <c r="H39" s="12">
        <v>526439</v>
      </c>
      <c r="I39" s="12">
        <v>9670176</v>
      </c>
      <c r="J39" s="12" t="s">
        <v>309</v>
      </c>
      <c r="K39" s="12" t="s">
        <v>309</v>
      </c>
      <c r="L39" s="12" t="s">
        <v>309</v>
      </c>
      <c r="M39" s="12">
        <v>432744</v>
      </c>
      <c r="N39" s="12">
        <v>522787</v>
      </c>
      <c r="O39" s="228">
        <v>16</v>
      </c>
    </row>
    <row r="40" spans="1:15" s="4" customFormat="1" ht="9.75" customHeight="1">
      <c r="A40" s="7">
        <v>17</v>
      </c>
      <c r="B40" s="3" t="s">
        <v>64</v>
      </c>
      <c r="C40" s="3"/>
      <c r="D40" s="11">
        <v>1548076</v>
      </c>
      <c r="E40" s="12">
        <v>32563728</v>
      </c>
      <c r="F40" s="12">
        <v>428979</v>
      </c>
      <c r="G40" s="12">
        <v>32563728</v>
      </c>
      <c r="H40" s="12">
        <v>1119097</v>
      </c>
      <c r="I40" s="12">
        <v>13242553</v>
      </c>
      <c r="J40" s="12" t="s">
        <v>309</v>
      </c>
      <c r="K40" s="12" t="s">
        <v>309</v>
      </c>
      <c r="L40" s="12" t="s">
        <v>309</v>
      </c>
      <c r="M40" s="12">
        <v>106276</v>
      </c>
      <c r="N40" s="12">
        <v>443000</v>
      </c>
      <c r="O40" s="228">
        <v>17</v>
      </c>
    </row>
    <row r="41" spans="1:15" s="4" customFormat="1" ht="9.75" customHeight="1">
      <c r="A41" s="7">
        <v>18</v>
      </c>
      <c r="B41" s="3" t="s">
        <v>65</v>
      </c>
      <c r="C41" s="3"/>
      <c r="D41" s="11">
        <v>1543585</v>
      </c>
      <c r="E41" s="12">
        <v>61198373</v>
      </c>
      <c r="F41" s="12">
        <v>615262</v>
      </c>
      <c r="G41" s="12">
        <v>61198373</v>
      </c>
      <c r="H41" s="12">
        <v>928323</v>
      </c>
      <c r="I41" s="12">
        <v>16193140</v>
      </c>
      <c r="J41" s="12" t="s">
        <v>309</v>
      </c>
      <c r="K41" s="12" t="s">
        <v>309</v>
      </c>
      <c r="L41" s="12" t="s">
        <v>309</v>
      </c>
      <c r="M41" s="12">
        <v>1569888</v>
      </c>
      <c r="N41" s="12">
        <v>555096</v>
      </c>
      <c r="O41" s="228">
        <v>18</v>
      </c>
    </row>
    <row r="42" spans="1:15" s="4" customFormat="1" ht="9.75" customHeight="1">
      <c r="A42" s="7">
        <v>19</v>
      </c>
      <c r="B42" s="3" t="s">
        <v>66</v>
      </c>
      <c r="C42" s="3"/>
      <c r="D42" s="11">
        <v>2404549</v>
      </c>
      <c r="E42" s="12">
        <v>36721360</v>
      </c>
      <c r="F42" s="12">
        <v>667666</v>
      </c>
      <c r="G42" s="12">
        <v>36721360</v>
      </c>
      <c r="H42" s="12">
        <v>1736883</v>
      </c>
      <c r="I42" s="12">
        <v>12953846</v>
      </c>
      <c r="J42" s="12">
        <v>901969</v>
      </c>
      <c r="K42" s="12">
        <v>49742</v>
      </c>
      <c r="L42" s="12" t="s">
        <v>309</v>
      </c>
      <c r="M42" s="12">
        <v>1531955</v>
      </c>
      <c r="N42" s="12">
        <v>813691</v>
      </c>
      <c r="O42" s="228">
        <v>19</v>
      </c>
    </row>
    <row r="43" spans="1:15" s="4" customFormat="1" ht="9.75" customHeight="1">
      <c r="A43" s="7">
        <v>20</v>
      </c>
      <c r="B43" s="3" t="s">
        <v>67</v>
      </c>
      <c r="C43" s="3"/>
      <c r="D43" s="11">
        <v>2745903</v>
      </c>
      <c r="E43" s="12">
        <v>47195897</v>
      </c>
      <c r="F43" s="12">
        <v>377413</v>
      </c>
      <c r="G43" s="12">
        <v>47195897</v>
      </c>
      <c r="H43" s="12">
        <v>2368490</v>
      </c>
      <c r="I43" s="12">
        <v>14089254</v>
      </c>
      <c r="J43" s="12" t="s">
        <v>309</v>
      </c>
      <c r="K43" s="12" t="s">
        <v>309</v>
      </c>
      <c r="L43" s="12" t="s">
        <v>309</v>
      </c>
      <c r="M43" s="12">
        <v>879</v>
      </c>
      <c r="N43" s="12">
        <v>485187</v>
      </c>
      <c r="O43" s="228">
        <v>20</v>
      </c>
    </row>
    <row r="44" spans="1:15" s="4" customFormat="1" ht="9.75" customHeight="1">
      <c r="A44" s="7">
        <v>21</v>
      </c>
      <c r="B44" s="3" t="s">
        <v>68</v>
      </c>
      <c r="C44" s="3"/>
      <c r="D44" s="11">
        <v>985991</v>
      </c>
      <c r="E44" s="12">
        <v>37016639</v>
      </c>
      <c r="F44" s="12">
        <v>355951</v>
      </c>
      <c r="G44" s="12">
        <v>37016639</v>
      </c>
      <c r="H44" s="12">
        <v>630040</v>
      </c>
      <c r="I44" s="12">
        <v>14684416</v>
      </c>
      <c r="J44" s="12" t="s">
        <v>309</v>
      </c>
      <c r="K44" s="12">
        <v>126174</v>
      </c>
      <c r="L44" s="12" t="s">
        <v>309</v>
      </c>
      <c r="M44" s="12">
        <v>170512</v>
      </c>
      <c r="N44" s="12">
        <v>421458</v>
      </c>
      <c r="O44" s="228">
        <v>21</v>
      </c>
    </row>
    <row r="45" spans="1:15" s="4" customFormat="1" ht="9.75" customHeight="1">
      <c r="A45" s="7">
        <v>22</v>
      </c>
      <c r="B45" s="3" t="s">
        <v>69</v>
      </c>
      <c r="C45" s="3"/>
      <c r="D45" s="11">
        <v>4085916</v>
      </c>
      <c r="E45" s="12">
        <v>62442900</v>
      </c>
      <c r="F45" s="12">
        <v>273966</v>
      </c>
      <c r="G45" s="12">
        <v>62442900</v>
      </c>
      <c r="H45" s="12">
        <v>3811950</v>
      </c>
      <c r="I45" s="12">
        <v>13478006</v>
      </c>
      <c r="J45" s="12" t="s">
        <v>309</v>
      </c>
      <c r="K45" s="12" t="s">
        <v>309</v>
      </c>
      <c r="L45" s="12" t="s">
        <v>309</v>
      </c>
      <c r="M45" s="12">
        <v>1601163</v>
      </c>
      <c r="N45" s="12">
        <v>1038281</v>
      </c>
      <c r="O45" s="228">
        <v>22</v>
      </c>
    </row>
    <row r="46" spans="1:15" s="4" customFormat="1" ht="9.75" customHeight="1">
      <c r="A46" s="7">
        <v>23</v>
      </c>
      <c r="B46" s="3" t="s">
        <v>70</v>
      </c>
      <c r="C46" s="3"/>
      <c r="D46" s="11">
        <v>5031364</v>
      </c>
      <c r="E46" s="12">
        <v>66244695</v>
      </c>
      <c r="F46" s="12">
        <v>3055897</v>
      </c>
      <c r="G46" s="12">
        <v>66244695</v>
      </c>
      <c r="H46" s="12">
        <v>1975467</v>
      </c>
      <c r="I46" s="12">
        <v>20491302</v>
      </c>
      <c r="J46" s="12" t="s">
        <v>309</v>
      </c>
      <c r="K46" s="12">
        <v>25777</v>
      </c>
      <c r="L46" s="12" t="s">
        <v>309</v>
      </c>
      <c r="M46" s="12">
        <v>141787</v>
      </c>
      <c r="N46" s="12">
        <v>714285</v>
      </c>
      <c r="O46" s="228">
        <v>23</v>
      </c>
    </row>
    <row r="47" spans="1:15" s="4" customFormat="1" ht="9.75" customHeight="1">
      <c r="A47" s="7">
        <v>24</v>
      </c>
      <c r="B47" s="3" t="s">
        <v>71</v>
      </c>
      <c r="C47" s="3"/>
      <c r="D47" s="11">
        <v>1499375</v>
      </c>
      <c r="E47" s="12">
        <v>19172412</v>
      </c>
      <c r="F47" s="12">
        <v>272840</v>
      </c>
      <c r="G47" s="12">
        <v>19172412</v>
      </c>
      <c r="H47" s="12">
        <v>1226535</v>
      </c>
      <c r="I47" s="12">
        <v>9439004</v>
      </c>
      <c r="J47" s="12" t="s">
        <v>309</v>
      </c>
      <c r="K47" s="12" t="s">
        <v>309</v>
      </c>
      <c r="L47" s="12" t="s">
        <v>309</v>
      </c>
      <c r="M47" s="12">
        <v>89237</v>
      </c>
      <c r="N47" s="12">
        <v>664437</v>
      </c>
      <c r="O47" s="228">
        <v>24</v>
      </c>
    </row>
    <row r="48" spans="1:15" s="4" customFormat="1" ht="9.75" customHeight="1">
      <c r="A48" s="7">
        <v>25</v>
      </c>
      <c r="B48" s="3" t="s">
        <v>72</v>
      </c>
      <c r="C48" s="3"/>
      <c r="D48" s="11">
        <v>1192126</v>
      </c>
      <c r="E48" s="12">
        <v>31124080</v>
      </c>
      <c r="F48" s="12">
        <v>285698</v>
      </c>
      <c r="G48" s="12">
        <v>31124080</v>
      </c>
      <c r="H48" s="12">
        <v>906428</v>
      </c>
      <c r="I48" s="12">
        <v>12189358</v>
      </c>
      <c r="J48" s="12">
        <v>120122</v>
      </c>
      <c r="K48" s="12" t="s">
        <v>309</v>
      </c>
      <c r="L48" s="12" t="s">
        <v>309</v>
      </c>
      <c r="M48" s="12">
        <v>900934</v>
      </c>
      <c r="N48" s="12">
        <v>507682</v>
      </c>
      <c r="O48" s="228">
        <v>25</v>
      </c>
    </row>
    <row r="49" spans="1:15" s="4" customFormat="1" ht="9.75" customHeight="1">
      <c r="A49" s="7">
        <v>26</v>
      </c>
      <c r="B49" s="3" t="s">
        <v>73</v>
      </c>
      <c r="C49" s="3"/>
      <c r="D49" s="11">
        <v>1167310</v>
      </c>
      <c r="E49" s="12">
        <v>25277373</v>
      </c>
      <c r="F49" s="12">
        <v>93639</v>
      </c>
      <c r="G49" s="12">
        <v>25277373</v>
      </c>
      <c r="H49" s="12">
        <v>1073671</v>
      </c>
      <c r="I49" s="12">
        <v>7659966</v>
      </c>
      <c r="J49" s="12" t="s">
        <v>309</v>
      </c>
      <c r="K49" s="12">
        <v>8860</v>
      </c>
      <c r="L49" s="12" t="s">
        <v>309</v>
      </c>
      <c r="M49" s="12">
        <v>126607</v>
      </c>
      <c r="N49" s="12">
        <v>388215</v>
      </c>
      <c r="O49" s="228">
        <v>26</v>
      </c>
    </row>
    <row r="50" spans="1:15" s="4" customFormat="1" ht="9.75" customHeight="1">
      <c r="A50" s="7">
        <v>27</v>
      </c>
      <c r="B50" s="3" t="s">
        <v>74</v>
      </c>
      <c r="C50" s="3"/>
      <c r="D50" s="11">
        <v>752795</v>
      </c>
      <c r="E50" s="12">
        <v>40766967</v>
      </c>
      <c r="F50" s="12">
        <v>451708</v>
      </c>
      <c r="G50" s="12">
        <v>40766967</v>
      </c>
      <c r="H50" s="12">
        <v>301087</v>
      </c>
      <c r="I50" s="12">
        <v>10810026</v>
      </c>
      <c r="J50" s="12" t="s">
        <v>309</v>
      </c>
      <c r="K50" s="12" t="s">
        <v>309</v>
      </c>
      <c r="L50" s="12" t="s">
        <v>309</v>
      </c>
      <c r="M50" s="12">
        <v>496039</v>
      </c>
      <c r="N50" s="12">
        <v>360645</v>
      </c>
      <c r="O50" s="228">
        <v>27</v>
      </c>
    </row>
    <row r="51" spans="1:15" s="4" customFormat="1" ht="9.75" customHeight="1">
      <c r="A51" s="7">
        <v>28</v>
      </c>
      <c r="B51" s="3" t="s">
        <v>60</v>
      </c>
      <c r="C51" s="3"/>
      <c r="D51" s="11">
        <v>13689663</v>
      </c>
      <c r="E51" s="12">
        <v>171397086</v>
      </c>
      <c r="F51" s="12">
        <v>1370216</v>
      </c>
      <c r="G51" s="12">
        <v>171397086</v>
      </c>
      <c r="H51" s="12">
        <v>12319447</v>
      </c>
      <c r="I51" s="12">
        <v>47387491</v>
      </c>
      <c r="J51" s="12" t="s">
        <v>309</v>
      </c>
      <c r="K51" s="12" t="s">
        <v>309</v>
      </c>
      <c r="L51" s="12" t="s">
        <v>309</v>
      </c>
      <c r="M51" s="12">
        <v>933659</v>
      </c>
      <c r="N51" s="12">
        <v>3855719</v>
      </c>
      <c r="O51" s="228">
        <v>28</v>
      </c>
    </row>
    <row r="52" spans="1:15" s="4" customFormat="1" ht="9.75" customHeight="1">
      <c r="A52" s="7">
        <v>29</v>
      </c>
      <c r="B52" s="3" t="s">
        <v>75</v>
      </c>
      <c r="C52" s="3"/>
      <c r="D52" s="11">
        <v>845033</v>
      </c>
      <c r="E52" s="12">
        <v>29606837</v>
      </c>
      <c r="F52" s="12">
        <v>37601</v>
      </c>
      <c r="G52" s="12">
        <v>29606837</v>
      </c>
      <c r="H52" s="12">
        <v>807432</v>
      </c>
      <c r="I52" s="12">
        <v>6828138</v>
      </c>
      <c r="J52" s="12" t="s">
        <v>309</v>
      </c>
      <c r="K52" s="12">
        <v>9942</v>
      </c>
      <c r="L52" s="12" t="s">
        <v>309</v>
      </c>
      <c r="M52" s="12" t="s">
        <v>309</v>
      </c>
      <c r="N52" s="12">
        <v>439393</v>
      </c>
      <c r="O52" s="228">
        <v>29</v>
      </c>
    </row>
    <row r="53" spans="1:15" s="4" customFormat="1" ht="9.75" customHeight="1">
      <c r="A53" s="7">
        <v>30</v>
      </c>
      <c r="B53" s="3" t="s">
        <v>76</v>
      </c>
      <c r="C53" s="3"/>
      <c r="D53" s="11">
        <v>1638899</v>
      </c>
      <c r="E53" s="12">
        <v>55308005</v>
      </c>
      <c r="F53" s="12">
        <v>117484</v>
      </c>
      <c r="G53" s="12">
        <v>55308005</v>
      </c>
      <c r="H53" s="12">
        <v>1521415</v>
      </c>
      <c r="I53" s="12">
        <v>10915548</v>
      </c>
      <c r="J53" s="12" t="s">
        <v>309</v>
      </c>
      <c r="K53" s="12">
        <v>17</v>
      </c>
      <c r="L53" s="12" t="s">
        <v>309</v>
      </c>
      <c r="M53" s="12">
        <v>15947</v>
      </c>
      <c r="N53" s="12">
        <v>426192</v>
      </c>
      <c r="O53" s="228">
        <v>30</v>
      </c>
    </row>
    <row r="54" spans="1:15" s="4" customFormat="1" ht="9.75" customHeight="1">
      <c r="A54" s="7">
        <v>31</v>
      </c>
      <c r="B54" s="3" t="s">
        <v>61</v>
      </c>
      <c r="C54" s="3"/>
      <c r="D54" s="11">
        <v>2793354</v>
      </c>
      <c r="E54" s="12">
        <v>68019981</v>
      </c>
      <c r="F54" s="12">
        <v>746259</v>
      </c>
      <c r="G54" s="12">
        <v>68019981</v>
      </c>
      <c r="H54" s="12">
        <v>2047095</v>
      </c>
      <c r="I54" s="12">
        <v>17808300</v>
      </c>
      <c r="J54" s="12">
        <v>216350</v>
      </c>
      <c r="K54" s="12" t="s">
        <v>309</v>
      </c>
      <c r="L54" s="12" t="s">
        <v>309</v>
      </c>
      <c r="M54" s="12">
        <v>5338</v>
      </c>
      <c r="N54" s="12">
        <v>680000</v>
      </c>
      <c r="O54" s="228">
        <v>31</v>
      </c>
    </row>
    <row r="55" spans="1:15" s="4" customFormat="1" ht="9.75" customHeight="1">
      <c r="A55" s="7">
        <v>32</v>
      </c>
      <c r="B55" s="3" t="s">
        <v>77</v>
      </c>
      <c r="C55" s="3"/>
      <c r="D55" s="11">
        <v>3169170</v>
      </c>
      <c r="E55" s="12">
        <v>38868028</v>
      </c>
      <c r="F55" s="12">
        <v>1201983</v>
      </c>
      <c r="G55" s="12">
        <v>38868028</v>
      </c>
      <c r="H55" s="12">
        <v>1967187</v>
      </c>
      <c r="I55" s="12">
        <v>12601407</v>
      </c>
      <c r="J55" s="12" t="s">
        <v>309</v>
      </c>
      <c r="K55" s="12">
        <v>19444</v>
      </c>
      <c r="L55" s="12" t="s">
        <v>309</v>
      </c>
      <c r="M55" s="12">
        <v>7037</v>
      </c>
      <c r="N55" s="12">
        <v>925251</v>
      </c>
      <c r="O55" s="228">
        <v>32</v>
      </c>
    </row>
    <row r="56" spans="1:15" s="4" customFormat="1" ht="9.75" customHeight="1">
      <c r="A56" s="7">
        <v>33</v>
      </c>
      <c r="B56" s="3" t="s">
        <v>78</v>
      </c>
      <c r="C56" s="3"/>
      <c r="D56" s="11">
        <v>410991</v>
      </c>
      <c r="E56" s="12">
        <v>34580014</v>
      </c>
      <c r="F56" s="12">
        <v>252244</v>
      </c>
      <c r="G56" s="12">
        <v>34580014</v>
      </c>
      <c r="H56" s="12">
        <v>158747</v>
      </c>
      <c r="I56" s="12">
        <v>17143378</v>
      </c>
      <c r="J56" s="12" t="s">
        <v>309</v>
      </c>
      <c r="K56" s="12">
        <v>8825</v>
      </c>
      <c r="L56" s="12" t="s">
        <v>309</v>
      </c>
      <c r="M56" s="12">
        <v>454771</v>
      </c>
      <c r="N56" s="12">
        <v>1028115</v>
      </c>
      <c r="O56" s="228">
        <v>33</v>
      </c>
    </row>
    <row r="57" spans="1:15" s="4" customFormat="1" ht="9.75" customHeight="1">
      <c r="A57" s="7">
        <v>34</v>
      </c>
      <c r="B57" s="3" t="s">
        <v>79</v>
      </c>
      <c r="C57" s="3"/>
      <c r="D57" s="11">
        <v>919232</v>
      </c>
      <c r="E57" s="12">
        <v>40577436</v>
      </c>
      <c r="F57" s="12">
        <v>543503</v>
      </c>
      <c r="G57" s="12">
        <v>40577436</v>
      </c>
      <c r="H57" s="12">
        <v>375729</v>
      </c>
      <c r="I57" s="12">
        <v>10206053</v>
      </c>
      <c r="J57" s="12" t="s">
        <v>309</v>
      </c>
      <c r="K57" s="12" t="s">
        <v>309</v>
      </c>
      <c r="L57" s="12" t="s">
        <v>309</v>
      </c>
      <c r="M57" s="12">
        <v>422506</v>
      </c>
      <c r="N57" s="12">
        <v>1083505</v>
      </c>
      <c r="O57" s="228">
        <v>34</v>
      </c>
    </row>
    <row r="58" spans="1:15" s="4" customFormat="1" ht="9.75" customHeight="1">
      <c r="A58" s="7">
        <v>35</v>
      </c>
      <c r="B58" s="14" t="s">
        <v>4</v>
      </c>
      <c r="C58" s="14"/>
      <c r="D58" s="16">
        <f>SUM(D38:D57)</f>
        <v>48130272</v>
      </c>
      <c r="E58" s="17">
        <f>SUM(E38:E57)</f>
        <v>942324238</v>
      </c>
      <c r="F58" s="17">
        <f aca="true" t="shared" si="4" ref="F58:N58">SUM(F38:F57)</f>
        <v>11852990</v>
      </c>
      <c r="G58" s="17">
        <f t="shared" si="4"/>
        <v>942324238</v>
      </c>
      <c r="H58" s="17">
        <f t="shared" si="4"/>
        <v>36277282</v>
      </c>
      <c r="I58" s="17">
        <f t="shared" si="4"/>
        <v>288595855</v>
      </c>
      <c r="J58" s="17">
        <f t="shared" si="4"/>
        <v>1238441</v>
      </c>
      <c r="K58" s="17">
        <f t="shared" si="4"/>
        <v>258508</v>
      </c>
      <c r="L58" s="132">
        <f t="shared" si="4"/>
        <v>0</v>
      </c>
      <c r="M58" s="17">
        <f t="shared" si="4"/>
        <v>9771748</v>
      </c>
      <c r="N58" s="17">
        <f t="shared" si="4"/>
        <v>15641939</v>
      </c>
      <c r="O58" s="228">
        <v>35</v>
      </c>
    </row>
    <row r="59" spans="1:15" s="4" customFormat="1" ht="9.75" customHeight="1">
      <c r="A59" s="7">
        <v>36</v>
      </c>
      <c r="B59" s="20" t="s">
        <v>58</v>
      </c>
      <c r="C59" s="20"/>
      <c r="D59" s="16">
        <f>D35+D58</f>
        <v>435644276</v>
      </c>
      <c r="E59" s="17">
        <f>E35+E58</f>
        <v>3817913109</v>
      </c>
      <c r="F59" s="17">
        <f aca="true" t="shared" si="5" ref="F59:N59">F35+F58</f>
        <v>370367597</v>
      </c>
      <c r="G59" s="17">
        <f t="shared" si="5"/>
        <v>3817913109</v>
      </c>
      <c r="H59" s="17">
        <f t="shared" si="5"/>
        <v>65276679</v>
      </c>
      <c r="I59" s="17">
        <f t="shared" si="5"/>
        <v>552833852</v>
      </c>
      <c r="J59" s="17">
        <f t="shared" si="5"/>
        <v>15235414</v>
      </c>
      <c r="K59" s="17">
        <f t="shared" si="5"/>
        <v>458073</v>
      </c>
      <c r="L59" s="17">
        <f t="shared" si="5"/>
        <v>2511126</v>
      </c>
      <c r="M59" s="17">
        <f t="shared" si="5"/>
        <v>21162174</v>
      </c>
      <c r="N59" s="17">
        <f t="shared" si="5"/>
        <v>44168574</v>
      </c>
      <c r="O59" s="228">
        <v>36</v>
      </c>
    </row>
    <row r="60" spans="1:15" s="4" customFormat="1" ht="9.75" customHeight="1">
      <c r="A60" s="7"/>
      <c r="B60" s="20"/>
      <c r="C60" s="20"/>
      <c r="D60" s="17"/>
      <c r="E60" s="17"/>
      <c r="F60" s="17"/>
      <c r="G60" s="17"/>
      <c r="H60" s="17"/>
      <c r="I60" s="17"/>
      <c r="J60" s="17"/>
      <c r="K60" s="17"/>
      <c r="L60" s="17"/>
      <c r="M60" s="17"/>
      <c r="N60" s="17"/>
      <c r="O60" s="228"/>
    </row>
    <row r="61" spans="1:15" s="6" customFormat="1" ht="12.75" customHeight="1">
      <c r="A61" s="408" t="s">
        <v>378</v>
      </c>
      <c r="B61" s="408"/>
      <c r="C61" s="408"/>
      <c r="D61" s="408"/>
      <c r="E61" s="408"/>
      <c r="F61" s="408"/>
      <c r="G61" s="408"/>
      <c r="H61" s="408"/>
      <c r="I61" s="408" t="s">
        <v>378</v>
      </c>
      <c r="J61" s="408"/>
      <c r="K61" s="408"/>
      <c r="L61" s="408"/>
      <c r="M61" s="408"/>
      <c r="N61" s="408"/>
      <c r="O61" s="408"/>
    </row>
    <row r="62" spans="1:15" s="4" customFormat="1" ht="9.75" customHeight="1">
      <c r="A62" s="7" t="s">
        <v>7</v>
      </c>
      <c r="B62" s="8" t="s">
        <v>8</v>
      </c>
      <c r="C62" s="8"/>
      <c r="D62" s="10"/>
      <c r="E62" s="9"/>
      <c r="F62" s="9"/>
      <c r="G62" s="9"/>
      <c r="H62" s="9"/>
      <c r="I62" s="9"/>
      <c r="J62" s="9"/>
      <c r="K62" s="9"/>
      <c r="L62" s="9"/>
      <c r="M62" s="9"/>
      <c r="O62" s="228" t="s">
        <v>7</v>
      </c>
    </row>
    <row r="63" spans="1:15" s="4" customFormat="1" ht="9.75" customHeight="1">
      <c r="A63" s="7">
        <v>37</v>
      </c>
      <c r="B63" s="3" t="s">
        <v>81</v>
      </c>
      <c r="C63" s="3"/>
      <c r="D63" s="11">
        <v>3303713</v>
      </c>
      <c r="E63" s="12">
        <v>15887235</v>
      </c>
      <c r="F63" s="12">
        <v>519471</v>
      </c>
      <c r="G63" s="12">
        <v>15887235</v>
      </c>
      <c r="H63" s="12">
        <v>2784242</v>
      </c>
      <c r="I63" s="12">
        <v>11646160</v>
      </c>
      <c r="J63" s="12" t="s">
        <v>309</v>
      </c>
      <c r="K63" s="12">
        <v>34146</v>
      </c>
      <c r="L63" s="12" t="s">
        <v>309</v>
      </c>
      <c r="M63" s="12">
        <v>703208</v>
      </c>
      <c r="N63" s="12">
        <v>602513</v>
      </c>
      <c r="O63" s="228">
        <v>37</v>
      </c>
    </row>
    <row r="64" spans="1:15" s="4" customFormat="1" ht="9.75" customHeight="1">
      <c r="A64" s="7">
        <v>38</v>
      </c>
      <c r="B64" s="3" t="s">
        <v>82</v>
      </c>
      <c r="C64" s="3"/>
      <c r="D64" s="11">
        <v>415180</v>
      </c>
      <c r="E64" s="12">
        <v>12947053</v>
      </c>
      <c r="F64" s="12">
        <v>349819</v>
      </c>
      <c r="G64" s="12">
        <v>12947053</v>
      </c>
      <c r="H64" s="12">
        <v>65361</v>
      </c>
      <c r="I64" s="12">
        <v>3909895</v>
      </c>
      <c r="J64" s="12" t="s">
        <v>309</v>
      </c>
      <c r="K64" s="12" t="s">
        <v>309</v>
      </c>
      <c r="L64" s="12" t="s">
        <v>309</v>
      </c>
      <c r="M64" s="12" t="s">
        <v>309</v>
      </c>
      <c r="N64" s="12">
        <v>298090</v>
      </c>
      <c r="O64" s="228">
        <v>38</v>
      </c>
    </row>
    <row r="65" spans="1:15" s="4" customFormat="1" ht="9.75" customHeight="1">
      <c r="A65" s="7">
        <v>39</v>
      </c>
      <c r="B65" s="3" t="s">
        <v>83</v>
      </c>
      <c r="C65" s="3"/>
      <c r="D65" s="11">
        <v>560011</v>
      </c>
      <c r="E65" s="12">
        <v>11629810</v>
      </c>
      <c r="F65" s="12">
        <v>273330</v>
      </c>
      <c r="G65" s="12">
        <v>11629810</v>
      </c>
      <c r="H65" s="12">
        <v>286681</v>
      </c>
      <c r="I65" s="12">
        <v>7570928</v>
      </c>
      <c r="J65" s="12" t="s">
        <v>309</v>
      </c>
      <c r="K65" s="12">
        <v>13249</v>
      </c>
      <c r="L65" s="12" t="s">
        <v>309</v>
      </c>
      <c r="M65" s="12">
        <v>384459</v>
      </c>
      <c r="N65" s="12">
        <v>466452</v>
      </c>
      <c r="O65" s="228">
        <v>39</v>
      </c>
    </row>
    <row r="66" spans="1:15" s="23" customFormat="1" ht="9.75" customHeight="1">
      <c r="A66" s="7">
        <v>40</v>
      </c>
      <c r="B66" s="14" t="s">
        <v>4</v>
      </c>
      <c r="C66" s="14"/>
      <c r="D66" s="16">
        <f>SUM(D63:D65)</f>
        <v>4278904</v>
      </c>
      <c r="E66" s="17">
        <f>SUM(E63:E65)</f>
        <v>40464098</v>
      </c>
      <c r="F66" s="17">
        <f aca="true" t="shared" si="6" ref="F66:N66">SUM(F63:F65)</f>
        <v>1142620</v>
      </c>
      <c r="G66" s="17">
        <f t="shared" si="6"/>
        <v>40464098</v>
      </c>
      <c r="H66" s="17">
        <f t="shared" si="6"/>
        <v>3136284</v>
      </c>
      <c r="I66" s="17">
        <f t="shared" si="6"/>
        <v>23126983</v>
      </c>
      <c r="J66" s="132">
        <f t="shared" si="6"/>
        <v>0</v>
      </c>
      <c r="K66" s="17">
        <f t="shared" si="6"/>
        <v>47395</v>
      </c>
      <c r="L66" s="132">
        <f t="shared" si="6"/>
        <v>0</v>
      </c>
      <c r="M66" s="17">
        <f t="shared" si="6"/>
        <v>1087667</v>
      </c>
      <c r="N66" s="17">
        <f t="shared" si="6"/>
        <v>1367055</v>
      </c>
      <c r="O66" s="228">
        <v>40</v>
      </c>
    </row>
    <row r="67" spans="1:15" s="4" customFormat="1" ht="6" customHeight="1">
      <c r="A67" s="7"/>
      <c r="B67" s="2"/>
      <c r="C67" s="2"/>
      <c r="D67" s="16"/>
      <c r="E67" s="24"/>
      <c r="F67" s="24"/>
      <c r="G67" s="24"/>
      <c r="H67" s="13"/>
      <c r="I67" s="24"/>
      <c r="J67" s="24"/>
      <c r="K67" s="24"/>
      <c r="L67" s="24"/>
      <c r="M67" s="24"/>
      <c r="O67" s="228"/>
    </row>
    <row r="68" spans="1:15" s="4" customFormat="1" ht="9.75" customHeight="1">
      <c r="A68" s="7" t="s">
        <v>7</v>
      </c>
      <c r="B68" s="8" t="s">
        <v>23</v>
      </c>
      <c r="C68" s="8"/>
      <c r="D68" s="30"/>
      <c r="E68" s="9"/>
      <c r="F68" s="9"/>
      <c r="G68" s="9"/>
      <c r="H68" s="9"/>
      <c r="I68" s="9"/>
      <c r="J68" s="9"/>
      <c r="K68" s="9"/>
      <c r="L68" s="9"/>
      <c r="M68" s="9"/>
      <c r="O68" s="228" t="s">
        <v>7</v>
      </c>
    </row>
    <row r="69" spans="1:15" s="4" customFormat="1" ht="9.75" customHeight="1">
      <c r="A69" s="7">
        <v>41</v>
      </c>
      <c r="B69" s="3" t="s">
        <v>84</v>
      </c>
      <c r="C69" s="3"/>
      <c r="D69" s="11">
        <v>1045166</v>
      </c>
      <c r="E69" s="12">
        <v>20700775</v>
      </c>
      <c r="F69" s="12">
        <v>558187</v>
      </c>
      <c r="G69" s="12">
        <v>20700775</v>
      </c>
      <c r="H69" s="12">
        <v>486979</v>
      </c>
      <c r="I69" s="12">
        <v>13447915</v>
      </c>
      <c r="J69" s="12" t="s">
        <v>309</v>
      </c>
      <c r="K69" s="12" t="s">
        <v>309</v>
      </c>
      <c r="L69" s="12" t="s">
        <v>309</v>
      </c>
      <c r="M69" s="12">
        <v>805</v>
      </c>
      <c r="N69" s="12">
        <v>546517</v>
      </c>
      <c r="O69" s="228">
        <v>41</v>
      </c>
    </row>
    <row r="70" spans="1:15" s="4" customFormat="1" ht="9.75" customHeight="1">
      <c r="A70" s="7">
        <v>42</v>
      </c>
      <c r="B70" s="3" t="s">
        <v>85</v>
      </c>
      <c r="C70" s="3"/>
      <c r="D70" s="11">
        <v>1083442</v>
      </c>
      <c r="E70" s="12">
        <v>9110106</v>
      </c>
      <c r="F70" s="12">
        <v>184016</v>
      </c>
      <c r="G70" s="12">
        <v>9110106</v>
      </c>
      <c r="H70" s="12">
        <v>899426</v>
      </c>
      <c r="I70" s="12">
        <v>4422993</v>
      </c>
      <c r="J70" s="12" t="s">
        <v>309</v>
      </c>
      <c r="K70" s="12" t="s">
        <v>309</v>
      </c>
      <c r="L70" s="12" t="s">
        <v>309</v>
      </c>
      <c r="M70" s="12">
        <v>3466</v>
      </c>
      <c r="N70" s="12">
        <v>238212</v>
      </c>
      <c r="O70" s="228">
        <v>42</v>
      </c>
    </row>
    <row r="71" spans="1:15" s="4" customFormat="1" ht="9.75" customHeight="1">
      <c r="A71" s="7">
        <v>43</v>
      </c>
      <c r="B71" s="3" t="s">
        <v>86</v>
      </c>
      <c r="C71" s="3"/>
      <c r="D71" s="11">
        <v>980691</v>
      </c>
      <c r="E71" s="12">
        <v>25344549</v>
      </c>
      <c r="F71" s="12">
        <v>141270</v>
      </c>
      <c r="G71" s="12">
        <v>25344549</v>
      </c>
      <c r="H71" s="12">
        <v>839421</v>
      </c>
      <c r="I71" s="12">
        <v>9289665</v>
      </c>
      <c r="J71" s="12" t="s">
        <v>309</v>
      </c>
      <c r="K71" s="12">
        <v>106007</v>
      </c>
      <c r="L71" s="12" t="s">
        <v>309</v>
      </c>
      <c r="M71" s="12">
        <v>217993</v>
      </c>
      <c r="N71" s="12">
        <v>278769</v>
      </c>
      <c r="O71" s="228">
        <v>43</v>
      </c>
    </row>
    <row r="72" spans="1:15" s="4" customFormat="1" ht="9.75" customHeight="1">
      <c r="A72" s="7">
        <v>44</v>
      </c>
      <c r="B72" s="3" t="s">
        <v>81</v>
      </c>
      <c r="C72" s="3"/>
      <c r="D72" s="11">
        <v>1469715</v>
      </c>
      <c r="E72" s="12">
        <v>74992885</v>
      </c>
      <c r="F72" s="12">
        <v>591450</v>
      </c>
      <c r="G72" s="12">
        <v>74992885</v>
      </c>
      <c r="H72" s="12">
        <v>878265</v>
      </c>
      <c r="I72" s="12">
        <v>18536460</v>
      </c>
      <c r="J72" s="12" t="s">
        <v>309</v>
      </c>
      <c r="K72" s="12" t="s">
        <v>309</v>
      </c>
      <c r="L72" s="12" t="s">
        <v>309</v>
      </c>
      <c r="M72" s="12">
        <v>536796</v>
      </c>
      <c r="N72" s="12">
        <v>524194</v>
      </c>
      <c r="O72" s="228">
        <v>44</v>
      </c>
    </row>
    <row r="73" spans="1:15" s="4" customFormat="1" ht="9.75" customHeight="1">
      <c r="A73" s="7">
        <v>45</v>
      </c>
      <c r="B73" s="3" t="s">
        <v>82</v>
      </c>
      <c r="C73" s="3"/>
      <c r="D73" s="11">
        <v>1527214</v>
      </c>
      <c r="E73" s="12">
        <v>29352506</v>
      </c>
      <c r="F73" s="12">
        <v>768447</v>
      </c>
      <c r="G73" s="12">
        <v>29352506</v>
      </c>
      <c r="H73" s="12">
        <v>758767</v>
      </c>
      <c r="I73" s="12">
        <v>13990303</v>
      </c>
      <c r="J73" s="12" t="s">
        <v>309</v>
      </c>
      <c r="K73" s="12">
        <v>21844</v>
      </c>
      <c r="L73" s="12" t="s">
        <v>309</v>
      </c>
      <c r="M73" s="12">
        <v>2534588</v>
      </c>
      <c r="N73" s="12">
        <v>439391</v>
      </c>
      <c r="O73" s="228">
        <v>45</v>
      </c>
    </row>
    <row r="74" spans="1:15" s="4" customFormat="1" ht="9.75" customHeight="1">
      <c r="A74" s="7">
        <v>46</v>
      </c>
      <c r="B74" s="3" t="s">
        <v>87</v>
      </c>
      <c r="C74" s="3"/>
      <c r="D74" s="11">
        <v>526036</v>
      </c>
      <c r="E74" s="12">
        <v>9856333</v>
      </c>
      <c r="F74" s="12">
        <v>130905</v>
      </c>
      <c r="G74" s="12">
        <v>9856333</v>
      </c>
      <c r="H74" s="12">
        <v>395131</v>
      </c>
      <c r="I74" s="12">
        <v>5775416</v>
      </c>
      <c r="J74" s="12" t="s">
        <v>309</v>
      </c>
      <c r="K74" s="12" t="s">
        <v>309</v>
      </c>
      <c r="L74" s="12" t="s">
        <v>309</v>
      </c>
      <c r="M74" s="12">
        <v>128954</v>
      </c>
      <c r="N74" s="12">
        <v>237934</v>
      </c>
      <c r="O74" s="228">
        <v>46</v>
      </c>
    </row>
    <row r="75" spans="1:15" s="4" customFormat="1" ht="9.75" customHeight="1">
      <c r="A75" s="7">
        <v>47</v>
      </c>
      <c r="B75" s="3" t="s">
        <v>88</v>
      </c>
      <c r="C75" s="3"/>
      <c r="D75" s="11">
        <v>1065879</v>
      </c>
      <c r="E75" s="12">
        <v>25806624</v>
      </c>
      <c r="F75" s="12">
        <v>825305</v>
      </c>
      <c r="G75" s="12">
        <v>25806624</v>
      </c>
      <c r="H75" s="12">
        <v>240574</v>
      </c>
      <c r="I75" s="12">
        <v>6302063</v>
      </c>
      <c r="J75" s="12" t="s">
        <v>309</v>
      </c>
      <c r="K75" s="12">
        <v>13078</v>
      </c>
      <c r="L75" s="12" t="s">
        <v>309</v>
      </c>
      <c r="M75" s="12">
        <v>1621192</v>
      </c>
      <c r="N75" s="12">
        <v>463000</v>
      </c>
      <c r="O75" s="228">
        <v>47</v>
      </c>
    </row>
    <row r="76" spans="1:15" s="4" customFormat="1" ht="9.75" customHeight="1">
      <c r="A76" s="7">
        <v>48</v>
      </c>
      <c r="B76" s="3" t="s">
        <v>89</v>
      </c>
      <c r="C76" s="3"/>
      <c r="D76" s="11">
        <v>431030</v>
      </c>
      <c r="E76" s="12">
        <v>34828285</v>
      </c>
      <c r="F76" s="12">
        <v>118212</v>
      </c>
      <c r="G76" s="12">
        <v>34828285</v>
      </c>
      <c r="H76" s="12">
        <v>312818</v>
      </c>
      <c r="I76" s="12">
        <v>7149281</v>
      </c>
      <c r="J76" s="12" t="s">
        <v>309</v>
      </c>
      <c r="K76" s="12" t="s">
        <v>309</v>
      </c>
      <c r="L76" s="12">
        <v>18197</v>
      </c>
      <c r="M76" s="12" t="s">
        <v>309</v>
      </c>
      <c r="N76" s="12">
        <v>358386</v>
      </c>
      <c r="O76" s="228">
        <v>48</v>
      </c>
    </row>
    <row r="77" spans="1:15" s="4" customFormat="1" ht="9.75" customHeight="1">
      <c r="A77" s="7">
        <v>49</v>
      </c>
      <c r="B77" s="3" t="s">
        <v>90</v>
      </c>
      <c r="C77" s="3"/>
      <c r="D77" s="11">
        <v>491215</v>
      </c>
      <c r="E77" s="12">
        <v>25651217</v>
      </c>
      <c r="F77" s="12">
        <v>136326</v>
      </c>
      <c r="G77" s="12">
        <v>25651217</v>
      </c>
      <c r="H77" s="12">
        <v>354889</v>
      </c>
      <c r="I77" s="12">
        <v>5178291</v>
      </c>
      <c r="J77" s="12" t="s">
        <v>309</v>
      </c>
      <c r="K77" s="12" t="s">
        <v>309</v>
      </c>
      <c r="L77" s="12" t="s">
        <v>309</v>
      </c>
      <c r="M77" s="12">
        <v>13879</v>
      </c>
      <c r="N77" s="12">
        <v>284994</v>
      </c>
      <c r="O77" s="228">
        <v>49</v>
      </c>
    </row>
    <row r="78" spans="1:15" s="23" customFormat="1" ht="9.75" customHeight="1">
      <c r="A78" s="7">
        <v>50</v>
      </c>
      <c r="B78" s="14" t="s">
        <v>4</v>
      </c>
      <c r="C78" s="14"/>
      <c r="D78" s="16">
        <f>SUM(D69:D77)</f>
        <v>8620388</v>
      </c>
      <c r="E78" s="17">
        <f>SUM(E69:E77)</f>
        <v>255643280</v>
      </c>
      <c r="F78" s="17">
        <f aca="true" t="shared" si="7" ref="F78:N78">SUM(F69:F77)</f>
        <v>3454118</v>
      </c>
      <c r="G78" s="17">
        <f t="shared" si="7"/>
        <v>255643280</v>
      </c>
      <c r="H78" s="17">
        <f t="shared" si="7"/>
        <v>5166270</v>
      </c>
      <c r="I78" s="17">
        <f t="shared" si="7"/>
        <v>84092387</v>
      </c>
      <c r="J78" s="132">
        <f t="shared" si="7"/>
        <v>0</v>
      </c>
      <c r="K78" s="17">
        <f t="shared" si="7"/>
        <v>140929</v>
      </c>
      <c r="L78" s="17">
        <f t="shared" si="7"/>
        <v>18197</v>
      </c>
      <c r="M78" s="17">
        <f t="shared" si="7"/>
        <v>5057673</v>
      </c>
      <c r="N78" s="17">
        <f t="shared" si="7"/>
        <v>3371397</v>
      </c>
      <c r="O78" s="228">
        <v>50</v>
      </c>
    </row>
    <row r="79" spans="1:15" s="4" customFormat="1" ht="9.75" customHeight="1">
      <c r="A79" s="7">
        <v>51</v>
      </c>
      <c r="B79" s="20" t="s">
        <v>80</v>
      </c>
      <c r="C79" s="20"/>
      <c r="D79" s="16">
        <f>D66+D78</f>
        <v>12899292</v>
      </c>
      <c r="E79" s="17">
        <f>E66+E78</f>
        <v>296107378</v>
      </c>
      <c r="F79" s="17">
        <f aca="true" t="shared" si="8" ref="F79:N79">F66+F78</f>
        <v>4596738</v>
      </c>
      <c r="G79" s="17">
        <f t="shared" si="8"/>
        <v>296107378</v>
      </c>
      <c r="H79" s="17">
        <f t="shared" si="8"/>
        <v>8302554</v>
      </c>
      <c r="I79" s="17">
        <f t="shared" si="8"/>
        <v>107219370</v>
      </c>
      <c r="J79" s="132">
        <f t="shared" si="8"/>
        <v>0</v>
      </c>
      <c r="K79" s="17">
        <f t="shared" si="8"/>
        <v>188324</v>
      </c>
      <c r="L79" s="17">
        <f t="shared" si="8"/>
        <v>18197</v>
      </c>
      <c r="M79" s="17">
        <f t="shared" si="8"/>
        <v>6145340</v>
      </c>
      <c r="N79" s="17">
        <f t="shared" si="8"/>
        <v>4738452</v>
      </c>
      <c r="O79" s="228">
        <v>51</v>
      </c>
    </row>
    <row r="80" spans="1:15" s="4" customFormat="1" ht="9" customHeight="1">
      <c r="A80" s="407" t="s">
        <v>33</v>
      </c>
      <c r="B80" s="407"/>
      <c r="C80" s="407"/>
      <c r="D80" s="407"/>
      <c r="E80" s="407"/>
      <c r="F80" s="407"/>
      <c r="G80" s="407"/>
      <c r="H80" s="407"/>
      <c r="I80" s="407"/>
      <c r="J80" s="407"/>
      <c r="K80" s="24"/>
      <c r="L80" s="24"/>
      <c r="M80" s="24"/>
      <c r="O80" s="228"/>
    </row>
    <row r="81" spans="1:15" s="52" customFormat="1" ht="9" customHeight="1">
      <c r="A81" s="208" t="s">
        <v>310</v>
      </c>
      <c r="B81" s="144"/>
      <c r="C81" s="144"/>
      <c r="D81" s="144"/>
      <c r="E81" s="144"/>
      <c r="F81" s="144"/>
      <c r="G81" s="144"/>
      <c r="H81" s="144"/>
      <c r="I81" s="144"/>
      <c r="J81" s="144"/>
      <c r="K81" s="144"/>
      <c r="L81" s="144"/>
      <c r="M81" s="144"/>
      <c r="N81" s="144"/>
      <c r="O81" s="226"/>
    </row>
    <row r="82" spans="1:15" s="52" customFormat="1" ht="9">
      <c r="A82" s="208" t="s">
        <v>341</v>
      </c>
      <c r="B82" s="148"/>
      <c r="C82" s="148"/>
      <c r="D82" s="148"/>
      <c r="E82" s="148"/>
      <c r="F82" s="148"/>
      <c r="G82" s="148"/>
      <c r="H82" s="148"/>
      <c r="O82" s="226"/>
    </row>
  </sheetData>
  <sheetProtection/>
  <mergeCells count="31">
    <mergeCell ref="I30:O30"/>
    <mergeCell ref="I9:J13"/>
    <mergeCell ref="I18:O18"/>
    <mergeCell ref="E14:E16"/>
    <mergeCell ref="F9:H10"/>
    <mergeCell ref="N14:N16"/>
    <mergeCell ref="A80:J80"/>
    <mergeCell ref="B6:C17"/>
    <mergeCell ref="A61:H61"/>
    <mergeCell ref="I61:O61"/>
    <mergeCell ref="H11:H13"/>
    <mergeCell ref="I2:L2"/>
    <mergeCell ref="A30:H30"/>
    <mergeCell ref="A18:H18"/>
    <mergeCell ref="G14:G16"/>
    <mergeCell ref="M9:N13"/>
    <mergeCell ref="I7:I8"/>
    <mergeCell ref="D7:H8"/>
    <mergeCell ref="F11:G13"/>
    <mergeCell ref="L14:L16"/>
    <mergeCell ref="D9:E13"/>
    <mergeCell ref="B3:H3"/>
    <mergeCell ref="J14:J16"/>
    <mergeCell ref="K9:L13"/>
    <mergeCell ref="A1:H1"/>
    <mergeCell ref="I1:O1"/>
    <mergeCell ref="I4:J4"/>
    <mergeCell ref="E2:F2"/>
    <mergeCell ref="G2:H2"/>
    <mergeCell ref="I3:L3"/>
    <mergeCell ref="B4:H4"/>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&amp;C16</oddFooter>
    <evenFooter>&amp;C17</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80"/>
  <sheetViews>
    <sheetView workbookViewId="0" topLeftCell="A1">
      <selection activeCell="M1" sqref="M1"/>
    </sheetView>
  </sheetViews>
  <sheetFormatPr defaultColWidth="11.421875" defaultRowHeight="12.75"/>
  <cols>
    <col min="1" max="1" width="4.28125" style="232" bestFit="1" customWidth="1"/>
    <col min="2" max="2" width="25.140625" style="0" customWidth="1"/>
    <col min="3" max="3" width="0.85546875" style="0" customWidth="1"/>
    <col min="4" max="5" width="25.57421875" style="0" customWidth="1"/>
    <col min="6" max="6" width="25.00390625" style="0" customWidth="1"/>
    <col min="7" max="11" width="20.00390625" style="0" customWidth="1"/>
    <col min="12" max="12" width="4.00390625" style="232" customWidth="1"/>
  </cols>
  <sheetData>
    <row r="1" spans="1:12" s="4" customFormat="1" ht="12" customHeight="1">
      <c r="A1" s="60"/>
      <c r="B1" s="50"/>
      <c r="C1" s="50"/>
      <c r="D1" s="50"/>
      <c r="E1" s="383" t="s">
        <v>362</v>
      </c>
      <c r="F1" s="383"/>
      <c r="G1" s="384" t="s">
        <v>363</v>
      </c>
      <c r="H1" s="384"/>
      <c r="I1" s="63"/>
      <c r="J1" s="63"/>
      <c r="K1" s="62" t="s">
        <v>7</v>
      </c>
      <c r="L1" s="198"/>
    </row>
    <row r="2" spans="1:12" s="4" customFormat="1" ht="12" customHeight="1">
      <c r="A2" s="227"/>
      <c r="B2" s="383" t="s">
        <v>193</v>
      </c>
      <c r="C2" s="383"/>
      <c r="D2" s="383"/>
      <c r="E2" s="383"/>
      <c r="F2" s="383"/>
      <c r="G2" s="384" t="s">
        <v>194</v>
      </c>
      <c r="H2" s="384"/>
      <c r="I2" s="384"/>
      <c r="J2" s="384"/>
      <c r="K2" s="85"/>
      <c r="L2" s="198"/>
    </row>
    <row r="3" spans="1:12" s="4" customFormat="1" ht="12" customHeight="1">
      <c r="A3" s="227"/>
      <c r="B3" s="383" t="s">
        <v>397</v>
      </c>
      <c r="C3" s="383"/>
      <c r="D3" s="383"/>
      <c r="E3" s="383"/>
      <c r="F3" s="383"/>
      <c r="G3" s="423" t="s">
        <v>195</v>
      </c>
      <c r="H3" s="423"/>
      <c r="I3" s="423"/>
      <c r="J3" s="85"/>
      <c r="K3" s="62" t="s">
        <v>7</v>
      </c>
      <c r="L3" s="198"/>
    </row>
    <row r="4" spans="1:12" s="4" customFormat="1" ht="12" customHeight="1">
      <c r="A4" s="198"/>
      <c r="B4" s="86"/>
      <c r="C4" s="86"/>
      <c r="D4" s="86"/>
      <c r="E4" s="241"/>
      <c r="F4" s="295" t="s">
        <v>387</v>
      </c>
      <c r="G4" s="325" t="s">
        <v>388</v>
      </c>
      <c r="I4" s="50"/>
      <c r="J4" s="86"/>
      <c r="K4" s="86"/>
      <c r="L4" s="198"/>
    </row>
    <row r="5" spans="1:12" s="64" customFormat="1" ht="21" customHeight="1">
      <c r="A5" s="89" t="s">
        <v>7</v>
      </c>
      <c r="B5" s="409" t="s">
        <v>198</v>
      </c>
      <c r="C5" s="410"/>
      <c r="D5" s="99" t="s">
        <v>205</v>
      </c>
      <c r="E5" s="434" t="s">
        <v>361</v>
      </c>
      <c r="F5" s="419"/>
      <c r="G5" s="284" t="s">
        <v>206</v>
      </c>
      <c r="H5" s="439" t="s">
        <v>190</v>
      </c>
      <c r="I5" s="439"/>
      <c r="J5" s="92" t="s">
        <v>7</v>
      </c>
      <c r="K5" s="92" t="s">
        <v>7</v>
      </c>
      <c r="L5" s="90" t="s">
        <v>7</v>
      </c>
    </row>
    <row r="6" spans="1:12" s="64" customFormat="1" ht="12" customHeight="1">
      <c r="A6" s="93" t="s">
        <v>7</v>
      </c>
      <c r="B6" s="411"/>
      <c r="C6" s="412"/>
      <c r="D6" s="409" t="s">
        <v>364</v>
      </c>
      <c r="E6" s="434"/>
      <c r="F6" s="419"/>
      <c r="G6" s="431" t="s">
        <v>5</v>
      </c>
      <c r="H6" s="435" t="s">
        <v>208</v>
      </c>
      <c r="I6" s="435"/>
      <c r="J6" s="435"/>
      <c r="K6" s="435"/>
      <c r="L6" s="94" t="s">
        <v>7</v>
      </c>
    </row>
    <row r="7" spans="1:12" s="64" customFormat="1" ht="8.25" customHeight="1">
      <c r="A7" s="93" t="s">
        <v>7</v>
      </c>
      <c r="B7" s="411"/>
      <c r="C7" s="412"/>
      <c r="D7" s="411"/>
      <c r="E7" s="434"/>
      <c r="F7" s="419"/>
      <c r="G7" s="440"/>
      <c r="H7" s="422"/>
      <c r="I7" s="422"/>
      <c r="J7" s="422"/>
      <c r="K7" s="422"/>
      <c r="L7" s="94" t="s">
        <v>7</v>
      </c>
    </row>
    <row r="8" spans="1:12" s="64" customFormat="1" ht="22.5" customHeight="1">
      <c r="A8" s="93" t="s">
        <v>7</v>
      </c>
      <c r="B8" s="411"/>
      <c r="C8" s="412"/>
      <c r="D8" s="411"/>
      <c r="E8" s="434"/>
      <c r="F8" s="419"/>
      <c r="G8" s="440"/>
      <c r="H8" s="430" t="s">
        <v>369</v>
      </c>
      <c r="I8" s="435"/>
      <c r="J8" s="436"/>
      <c r="K8" s="435" t="s">
        <v>370</v>
      </c>
      <c r="L8" s="94" t="s">
        <v>7</v>
      </c>
    </row>
    <row r="9" spans="1:12" s="64" customFormat="1" ht="20.25" customHeight="1">
      <c r="A9" s="95" t="s">
        <v>175</v>
      </c>
      <c r="B9" s="411"/>
      <c r="C9" s="412"/>
      <c r="D9" s="411"/>
      <c r="E9" s="434"/>
      <c r="F9" s="419"/>
      <c r="G9" s="440"/>
      <c r="H9" s="434"/>
      <c r="I9" s="419"/>
      <c r="J9" s="412"/>
      <c r="K9" s="419"/>
      <c r="L9" s="97" t="s">
        <v>175</v>
      </c>
    </row>
    <row r="10" spans="1:12" s="64" customFormat="1" ht="18.75" customHeight="1">
      <c r="A10" s="95" t="s">
        <v>179</v>
      </c>
      <c r="B10" s="411"/>
      <c r="C10" s="412"/>
      <c r="D10" s="411"/>
      <c r="E10" s="434"/>
      <c r="F10" s="419"/>
      <c r="G10" s="440"/>
      <c r="H10" s="434"/>
      <c r="I10" s="419"/>
      <c r="J10" s="412"/>
      <c r="K10" s="419"/>
      <c r="L10" s="97" t="s">
        <v>179</v>
      </c>
    </row>
    <row r="11" spans="1:12" s="64" customFormat="1" ht="11.25" customHeight="1">
      <c r="A11" s="93" t="s">
        <v>7</v>
      </c>
      <c r="B11" s="411"/>
      <c r="C11" s="412"/>
      <c r="D11" s="411"/>
      <c r="E11" s="434"/>
      <c r="F11" s="419"/>
      <c r="G11" s="440"/>
      <c r="H11" s="434"/>
      <c r="I11" s="419"/>
      <c r="J11" s="412"/>
      <c r="K11" s="419"/>
      <c r="L11" s="94" t="s">
        <v>7</v>
      </c>
    </row>
    <row r="12" spans="1:12" s="64" customFormat="1" ht="22.5" customHeight="1">
      <c r="A12" s="93" t="s">
        <v>7</v>
      </c>
      <c r="B12" s="411"/>
      <c r="C12" s="412"/>
      <c r="D12" s="411"/>
      <c r="E12" s="434"/>
      <c r="F12" s="419"/>
      <c r="G12" s="440"/>
      <c r="H12" s="437"/>
      <c r="I12" s="419"/>
      <c r="J12" s="412"/>
      <c r="K12" s="419"/>
      <c r="L12" s="94" t="s">
        <v>7</v>
      </c>
    </row>
    <row r="13" spans="1:12" s="64" customFormat="1" ht="17.25" customHeight="1">
      <c r="A13" s="93" t="s">
        <v>7</v>
      </c>
      <c r="B13" s="411"/>
      <c r="C13" s="412"/>
      <c r="D13" s="411"/>
      <c r="E13" s="285" t="s">
        <v>199</v>
      </c>
      <c r="F13" s="430" t="s">
        <v>256</v>
      </c>
      <c r="G13" s="440"/>
      <c r="H13" s="92" t="s">
        <v>7</v>
      </c>
      <c r="I13" s="430" t="s">
        <v>173</v>
      </c>
      <c r="J13" s="431"/>
      <c r="K13" s="419"/>
      <c r="L13" s="291" t="s">
        <v>7</v>
      </c>
    </row>
    <row r="14" spans="1:12" s="64" customFormat="1" ht="21" customHeight="1">
      <c r="A14" s="93" t="s">
        <v>7</v>
      </c>
      <c r="B14" s="411"/>
      <c r="C14" s="412"/>
      <c r="D14" s="411"/>
      <c r="E14" s="286" t="s">
        <v>200</v>
      </c>
      <c r="F14" s="434"/>
      <c r="G14" s="440"/>
      <c r="H14" s="111" t="s">
        <v>4</v>
      </c>
      <c r="I14" s="432"/>
      <c r="J14" s="433"/>
      <c r="K14" s="419"/>
      <c r="L14" s="94" t="s">
        <v>7</v>
      </c>
    </row>
    <row r="15" spans="1:12" s="64" customFormat="1" ht="24" customHeight="1">
      <c r="A15" s="93" t="s">
        <v>7</v>
      </c>
      <c r="B15" s="411"/>
      <c r="C15" s="412"/>
      <c r="D15" s="413"/>
      <c r="E15" s="287" t="s">
        <v>201</v>
      </c>
      <c r="F15" s="434"/>
      <c r="G15" s="433"/>
      <c r="H15" s="93" t="s">
        <v>7</v>
      </c>
      <c r="I15" s="96" t="s">
        <v>124</v>
      </c>
      <c r="J15" s="96" t="s">
        <v>211</v>
      </c>
      <c r="K15" s="420"/>
      <c r="L15" s="94" t="s">
        <v>7</v>
      </c>
    </row>
    <row r="16" spans="1:12" s="234" customFormat="1" ht="13.5" customHeight="1">
      <c r="A16" s="101" t="s">
        <v>7</v>
      </c>
      <c r="B16" s="421"/>
      <c r="C16" s="438"/>
      <c r="D16" s="99" t="s">
        <v>219</v>
      </c>
      <c r="E16" s="102" t="s">
        <v>220</v>
      </c>
      <c r="F16" s="104" t="s">
        <v>221</v>
      </c>
      <c r="G16" s="289" t="s">
        <v>222</v>
      </c>
      <c r="H16" s="104" t="s">
        <v>223</v>
      </c>
      <c r="I16" s="102" t="s">
        <v>224</v>
      </c>
      <c r="J16" s="100" t="s">
        <v>225</v>
      </c>
      <c r="K16" s="99" t="s">
        <v>226</v>
      </c>
      <c r="L16" s="105" t="s">
        <v>7</v>
      </c>
    </row>
    <row r="17" spans="1:12" s="6" customFormat="1" ht="16.5" customHeight="1">
      <c r="A17" s="406" t="s">
        <v>376</v>
      </c>
      <c r="B17" s="406"/>
      <c r="C17" s="406"/>
      <c r="D17" s="406"/>
      <c r="E17" s="406"/>
      <c r="F17" s="406"/>
      <c r="G17" s="406" t="s">
        <v>376</v>
      </c>
      <c r="H17" s="406"/>
      <c r="I17" s="406"/>
      <c r="J17" s="406"/>
      <c r="K17" s="406"/>
      <c r="L17" s="406"/>
    </row>
    <row r="18" spans="1:12" s="4" customFormat="1" ht="9.75" customHeight="1">
      <c r="A18" s="7">
        <v>1</v>
      </c>
      <c r="B18" s="3" t="s">
        <v>58</v>
      </c>
      <c r="C18" s="3"/>
      <c r="D18" s="11">
        <f>D57</f>
        <v>23859482</v>
      </c>
      <c r="E18" s="12">
        <f aca="true" t="shared" si="0" ref="E18:K18">E57</f>
        <v>75454936</v>
      </c>
      <c r="F18" s="12">
        <f t="shared" si="0"/>
        <v>134586221</v>
      </c>
      <c r="G18" s="12">
        <f t="shared" si="0"/>
        <v>3947602616</v>
      </c>
      <c r="H18" s="12">
        <f t="shared" si="0"/>
        <v>3708711724</v>
      </c>
      <c r="I18" s="12">
        <f t="shared" si="0"/>
        <v>929476811</v>
      </c>
      <c r="J18" s="12">
        <f t="shared" si="0"/>
        <v>2779234913</v>
      </c>
      <c r="K18" s="12">
        <f t="shared" si="0"/>
        <v>117250618</v>
      </c>
      <c r="L18" s="198">
        <v>1</v>
      </c>
    </row>
    <row r="19" spans="1:12" s="4" customFormat="1" ht="9.75" customHeight="1">
      <c r="A19" s="7">
        <v>2</v>
      </c>
      <c r="B19" s="3" t="s">
        <v>80</v>
      </c>
      <c r="C19" s="3"/>
      <c r="D19" s="11">
        <f>D77</f>
        <v>11845781</v>
      </c>
      <c r="E19" s="12">
        <f aca="true" t="shared" si="1" ref="E19:K19">E77</f>
        <v>10908088</v>
      </c>
      <c r="F19" s="12">
        <f t="shared" si="1"/>
        <v>14611673</v>
      </c>
      <c r="G19" s="12">
        <f t="shared" si="1"/>
        <v>309054923</v>
      </c>
      <c r="H19" s="12">
        <f t="shared" si="1"/>
        <v>282123670</v>
      </c>
      <c r="I19" s="12">
        <f t="shared" si="1"/>
        <v>175776872</v>
      </c>
      <c r="J19" s="12">
        <f t="shared" si="1"/>
        <v>106346798</v>
      </c>
      <c r="K19" s="12">
        <f t="shared" si="1"/>
        <v>9152788</v>
      </c>
      <c r="L19" s="198">
        <v>2</v>
      </c>
    </row>
    <row r="20" spans="1:12" s="4" customFormat="1" ht="9.75" customHeight="1">
      <c r="A20" s="7">
        <v>3</v>
      </c>
      <c r="B20" s="3" t="s">
        <v>92</v>
      </c>
      <c r="C20" s="3"/>
      <c r="D20" s="11">
        <f>'Tab4-S24-S25'!D34</f>
        <v>11749136</v>
      </c>
      <c r="E20" s="12">
        <f>'Tab4-S24-S25'!E34</f>
        <v>8795884</v>
      </c>
      <c r="F20" s="12">
        <f>'Tab4-S24-S25'!F34</f>
        <v>15930651</v>
      </c>
      <c r="G20" s="12">
        <f>'Tab4-S24-S25'!G34</f>
        <v>300055678</v>
      </c>
      <c r="H20" s="12">
        <f>'Tab4-S24-S25'!H34</f>
        <v>266770923</v>
      </c>
      <c r="I20" s="12">
        <f>'Tab4-S24-S25'!I34</f>
        <v>147406625</v>
      </c>
      <c r="J20" s="12">
        <f>'Tab4-S24-S25'!J34</f>
        <v>119364298</v>
      </c>
      <c r="K20" s="12">
        <f>'Tab4-S24-S25'!K34</f>
        <v>12852829</v>
      </c>
      <c r="L20" s="198">
        <v>3</v>
      </c>
    </row>
    <row r="21" spans="1:12" s="4" customFormat="1" ht="9.75" customHeight="1">
      <c r="A21" s="7">
        <v>4</v>
      </c>
      <c r="B21" s="3" t="s">
        <v>102</v>
      </c>
      <c r="C21" s="3"/>
      <c r="D21" s="11">
        <f>'Tab4-S24-S25'!D55</f>
        <v>6219509</v>
      </c>
      <c r="E21" s="12">
        <f>'Tab4-S24-S25'!E55</f>
        <v>8796626</v>
      </c>
      <c r="F21" s="12">
        <f>'Tab4-S24-S25'!F55</f>
        <v>7654557</v>
      </c>
      <c r="G21" s="12">
        <f>'Tab4-S24-S25'!G55</f>
        <v>234331077</v>
      </c>
      <c r="H21" s="12">
        <f>'Tab4-S24-S25'!H55</f>
        <v>208868315</v>
      </c>
      <c r="I21" s="12">
        <f>'Tab4-S24-S25'!I55</f>
        <v>73969225</v>
      </c>
      <c r="J21" s="12">
        <f>'Tab4-S24-S25'!J55</f>
        <v>134899090</v>
      </c>
      <c r="K21" s="12">
        <f>'Tab4-S24-S25'!K55</f>
        <v>13146791</v>
      </c>
      <c r="L21" s="198">
        <v>4</v>
      </c>
    </row>
    <row r="22" spans="1:12" s="4" customFormat="1" ht="9.75" customHeight="1">
      <c r="A22" s="7">
        <v>5</v>
      </c>
      <c r="B22" s="3" t="s">
        <v>113</v>
      </c>
      <c r="C22" s="3"/>
      <c r="D22" s="11">
        <f>'Tab4-S24-S25'!D75</f>
        <v>11007995</v>
      </c>
      <c r="E22" s="12">
        <f>'Tab4-S24-S25'!E75</f>
        <v>16496564</v>
      </c>
      <c r="F22" s="12">
        <f>'Tab4-S24-S25'!F75</f>
        <v>44107174</v>
      </c>
      <c r="G22" s="12">
        <f>'Tab4-S24-S25'!G75</f>
        <v>635276690</v>
      </c>
      <c r="H22" s="12">
        <f>'Tab4-S24-S25'!H75</f>
        <v>583365107</v>
      </c>
      <c r="I22" s="12">
        <f>'Tab4-S24-S25'!I75</f>
        <v>233471494</v>
      </c>
      <c r="J22" s="12">
        <f>'Tab4-S24-S25'!J75</f>
        <v>349893613</v>
      </c>
      <c r="K22" s="12">
        <f>'Tab4-S24-S25'!K75</f>
        <v>30591681</v>
      </c>
      <c r="L22" s="198">
        <v>5</v>
      </c>
    </row>
    <row r="23" spans="1:12" s="4" customFormat="1" ht="9.75" customHeight="1">
      <c r="A23" s="7">
        <v>6</v>
      </c>
      <c r="B23" s="3" t="s">
        <v>6</v>
      </c>
      <c r="C23" s="3"/>
      <c r="D23" s="11">
        <f>'Tab4-S30-S31'!D37</f>
        <v>2977226</v>
      </c>
      <c r="E23" s="12">
        <f>'Tab4-S30-S31'!E37</f>
        <v>10312211</v>
      </c>
      <c r="F23" s="12">
        <f>'Tab4-S30-S31'!F37</f>
        <v>22289498</v>
      </c>
      <c r="G23" s="12">
        <f>'Tab4-S30-S31'!G37</f>
        <v>348570913</v>
      </c>
      <c r="H23" s="12">
        <f>'Tab4-S30-S31'!H37</f>
        <v>318709591</v>
      </c>
      <c r="I23" s="12">
        <f>'Tab4-S30-S31'!I37</f>
        <v>157579761</v>
      </c>
      <c r="J23" s="12">
        <f>'Tab4-S30-S31'!J37</f>
        <v>161129830</v>
      </c>
      <c r="K23" s="12">
        <f>'Tab4-S30-S31'!K37</f>
        <v>19796815</v>
      </c>
      <c r="L23" s="198">
        <v>6</v>
      </c>
    </row>
    <row r="24" spans="1:12" s="4" customFormat="1" ht="9.75" customHeight="1">
      <c r="A24" s="7">
        <v>7</v>
      </c>
      <c r="B24" s="3" t="s">
        <v>19</v>
      </c>
      <c r="C24" s="3"/>
      <c r="D24" s="11">
        <f>'Tab4-S30-S31'!D59</f>
        <v>11073823</v>
      </c>
      <c r="E24" s="12">
        <f>'Tab4-S30-S31'!E59</f>
        <v>16105160</v>
      </c>
      <c r="F24" s="12">
        <f>'Tab4-S30-S31'!F59</f>
        <v>33220162</v>
      </c>
      <c r="G24" s="12">
        <f>'Tab4-S30-S31'!G59</f>
        <v>564056823</v>
      </c>
      <c r="H24" s="12">
        <f>'Tab4-S30-S31'!H59</f>
        <v>523201503</v>
      </c>
      <c r="I24" s="12">
        <f>'Tab4-S30-S31'!I59</f>
        <v>333305850</v>
      </c>
      <c r="J24" s="12">
        <f>'Tab4-S30-S31'!J59</f>
        <v>189895653</v>
      </c>
      <c r="K24" s="12">
        <f>'Tab4-S30-S31'!K59</f>
        <v>22465319</v>
      </c>
      <c r="L24" s="198">
        <v>7</v>
      </c>
    </row>
    <row r="25" spans="1:12" s="29" customFormat="1" ht="18" customHeight="1">
      <c r="A25" s="25">
        <v>8</v>
      </c>
      <c r="B25" s="26" t="s">
        <v>55</v>
      </c>
      <c r="C25" s="26"/>
      <c r="D25" s="27">
        <f>SUM(D18:D24)</f>
        <v>78732952</v>
      </c>
      <c r="E25" s="28">
        <f aca="true" t="shared" si="2" ref="E25:K25">SUM(E18:E24)</f>
        <v>146869469</v>
      </c>
      <c r="F25" s="28">
        <f t="shared" si="2"/>
        <v>272399936</v>
      </c>
      <c r="G25" s="28">
        <f t="shared" si="2"/>
        <v>6338948720</v>
      </c>
      <c r="H25" s="28">
        <f t="shared" si="2"/>
        <v>5891750833</v>
      </c>
      <c r="I25" s="28">
        <f t="shared" si="2"/>
        <v>2050986638</v>
      </c>
      <c r="J25" s="28">
        <f t="shared" si="2"/>
        <v>3840764195</v>
      </c>
      <c r="K25" s="28">
        <f t="shared" si="2"/>
        <v>225256841</v>
      </c>
      <c r="L25" s="200">
        <v>8</v>
      </c>
    </row>
    <row r="26" spans="1:12" s="4" customFormat="1" ht="9.75" customHeight="1">
      <c r="A26" s="7">
        <v>9</v>
      </c>
      <c r="B26" s="3" t="s">
        <v>56</v>
      </c>
      <c r="C26" s="3"/>
      <c r="D26" s="125">
        <f>D34+D64+'Tab4-S24-S25'!D23+'Tab4-S24-S25'!D42+'Tab4-S24-S25'!D64+'Tab4-S30-S31'!D23+'Tab4-S30-S31'!D45</f>
        <v>21233950</v>
      </c>
      <c r="E26" s="126">
        <f>E34+E64+'Tab4-S24-S25'!E23+'Tab4-S24-S25'!E42+'Tab4-S24-S25'!E64+'Tab4-S30-S31'!E23+'Tab4-S30-S31'!E45</f>
        <v>73947802</v>
      </c>
      <c r="F26" s="126">
        <f>F34+F64+'Tab4-S24-S25'!F23+'Tab4-S24-S25'!F42+'Tab4-S24-S25'!F64+'Tab4-S30-S31'!F23+'Tab4-S30-S31'!F45</f>
        <v>128809218</v>
      </c>
      <c r="G26" s="126">
        <f>G34+G64+'Tab4-S24-S25'!G23+'Tab4-S24-S25'!G42+'Tab4-S24-S25'!G64+'Tab4-S30-S31'!G23+'Tab4-S30-S31'!G45</f>
        <v>3661838290</v>
      </c>
      <c r="H26" s="126">
        <f>H34+H64+'Tab4-S24-S25'!H23+'Tab4-S24-S25'!H42+'Tab4-S24-S25'!H64+'Tab4-S30-S31'!H23+'Tab4-S30-S31'!H45</f>
        <v>3435635552</v>
      </c>
      <c r="I26" s="126">
        <f>I34+I64+'Tab4-S24-S25'!I23+'Tab4-S24-S25'!I42+'Tab4-S24-S25'!I64+'Tab4-S30-S31'!I23+'Tab4-S30-S31'!I45</f>
        <v>571660387</v>
      </c>
      <c r="J26" s="126">
        <f>J34+J64+'Tab4-S24-S25'!J23+'Tab4-S24-S25'!J42+'Tab4-S24-S25'!J64+'Tab4-S30-S31'!J23+'Tab4-S30-S31'!J45</f>
        <v>2863975165</v>
      </c>
      <c r="K26" s="126">
        <f>K34+K64+'Tab4-S24-S25'!K23+'Tab4-S24-S25'!K42+'Tab4-S24-S25'!K64+'Tab4-S30-S31'!K23+'Tab4-S30-S31'!K45</f>
        <v>110945900</v>
      </c>
      <c r="L26" s="198">
        <v>9</v>
      </c>
    </row>
    <row r="27" spans="1:12" s="4" customFormat="1" ht="9.75" customHeight="1">
      <c r="A27" s="7">
        <v>10</v>
      </c>
      <c r="B27" s="3" t="s">
        <v>57</v>
      </c>
      <c r="C27" s="3"/>
      <c r="D27" s="125">
        <f>D56+D76+'Tab4-S24-S25'!D33+'Tab4-S24-S25'!D54+'Tab4-S24-S25'!D74+'Tab4-S30-S31'!D36+'Tab4-S30-S31'!D58</f>
        <v>57499002</v>
      </c>
      <c r="E27" s="126">
        <f>E56+E76+'Tab4-S24-S25'!E33+'Tab4-S24-S25'!E54+'Tab4-S24-S25'!E74+'Tab4-S30-S31'!E36+'Tab4-S30-S31'!E58</f>
        <v>72921667</v>
      </c>
      <c r="F27" s="126">
        <f>F56+F76+'Tab4-S24-S25'!F33+'Tab4-S24-S25'!F54+'Tab4-S24-S25'!F74+'Tab4-S30-S31'!F36+'Tab4-S30-S31'!F58</f>
        <v>143590718</v>
      </c>
      <c r="G27" s="126">
        <f>G56+G76+'Tab4-S24-S25'!G33+'Tab4-S24-S25'!G54+'Tab4-S24-S25'!G74+'Tab4-S30-S31'!G36+'Tab4-S30-S31'!G58</f>
        <v>2677110430</v>
      </c>
      <c r="H27" s="126">
        <f>H56+H76+'Tab4-S24-S25'!H33+'Tab4-S24-S25'!H54+'Tab4-S24-S25'!H74+'Tab4-S30-S31'!H36+'Tab4-S30-S31'!H58</f>
        <v>2456115281</v>
      </c>
      <c r="I27" s="126">
        <f>I56+I76+'Tab4-S24-S25'!I33+'Tab4-S24-S25'!I54+'Tab4-S24-S25'!I74+'Tab4-S30-S31'!I36+'Tab4-S30-S31'!I58</f>
        <v>1479326251</v>
      </c>
      <c r="J27" s="126">
        <f>J56+J76+'Tab4-S24-S25'!J33+'Tab4-S24-S25'!J54+'Tab4-S24-S25'!J74+'Tab4-S30-S31'!J36+'Tab4-S30-S31'!J58</f>
        <v>976789030</v>
      </c>
      <c r="K27" s="126">
        <f>K56+K76+'Tab4-S24-S25'!K33+'Tab4-S24-S25'!K54+'Tab4-S24-S25'!K74+'Tab4-S30-S31'!K36+'Tab4-S30-S31'!K58</f>
        <v>114310941</v>
      </c>
      <c r="L27" s="198">
        <v>10</v>
      </c>
    </row>
    <row r="28" spans="1:12" s="4" customFormat="1" ht="6" customHeight="1">
      <c r="A28" s="7"/>
      <c r="B28" s="3"/>
      <c r="C28" s="3"/>
      <c r="D28" s="126"/>
      <c r="E28" s="126"/>
      <c r="F28" s="126"/>
      <c r="G28" s="126"/>
      <c r="H28" s="126"/>
      <c r="I28" s="126"/>
      <c r="J28" s="126"/>
      <c r="K28" s="126"/>
      <c r="L28" s="198"/>
    </row>
    <row r="29" spans="1:12" s="6" customFormat="1" ht="10.5" customHeight="1">
      <c r="A29" s="441" t="s">
        <v>377</v>
      </c>
      <c r="B29" s="441"/>
      <c r="C29" s="441"/>
      <c r="D29" s="441"/>
      <c r="E29" s="441"/>
      <c r="F29" s="441"/>
      <c r="G29" s="408" t="s">
        <v>377</v>
      </c>
      <c r="H29" s="408"/>
      <c r="I29" s="408"/>
      <c r="J29" s="408"/>
      <c r="K29" s="408"/>
      <c r="L29" s="233"/>
    </row>
    <row r="30" spans="1:12" s="4" customFormat="1" ht="11.25" customHeight="1">
      <c r="A30" s="7" t="s">
        <v>7</v>
      </c>
      <c r="B30" s="8" t="s">
        <v>8</v>
      </c>
      <c r="C30" s="8"/>
      <c r="D30" s="10"/>
      <c r="E30" s="9"/>
      <c r="F30" s="9"/>
      <c r="G30" s="9"/>
      <c r="H30" s="9"/>
      <c r="I30" s="9"/>
      <c r="J30" s="9"/>
      <c r="K30" s="9"/>
      <c r="L30" s="198" t="s">
        <v>7</v>
      </c>
    </row>
    <row r="31" spans="1:12" s="4" customFormat="1" ht="9.75" customHeight="1">
      <c r="A31" s="7">
        <v>11</v>
      </c>
      <c r="B31" s="3" t="s">
        <v>59</v>
      </c>
      <c r="C31" s="3"/>
      <c r="D31" s="11">
        <v>2786989</v>
      </c>
      <c r="E31" s="12">
        <v>1324553</v>
      </c>
      <c r="F31" s="12">
        <v>2797265</v>
      </c>
      <c r="G31" s="12">
        <v>31450159</v>
      </c>
      <c r="H31" s="12">
        <v>26881935</v>
      </c>
      <c r="I31" s="12">
        <v>14182782</v>
      </c>
      <c r="J31" s="12">
        <v>12699153</v>
      </c>
      <c r="K31" s="12">
        <v>1262235</v>
      </c>
      <c r="L31" s="198">
        <v>11</v>
      </c>
    </row>
    <row r="32" spans="1:12" s="4" customFormat="1" ht="9.75" customHeight="1">
      <c r="A32" s="7">
        <v>12</v>
      </c>
      <c r="B32" s="3" t="s">
        <v>60</v>
      </c>
      <c r="C32" s="3"/>
      <c r="D32" s="11" t="s">
        <v>309</v>
      </c>
      <c r="E32" s="12">
        <v>47357327</v>
      </c>
      <c r="F32" s="12">
        <v>68019842</v>
      </c>
      <c r="G32" s="12">
        <v>2920654204</v>
      </c>
      <c r="H32" s="12">
        <v>2785399248</v>
      </c>
      <c r="I32" s="12">
        <v>344847657</v>
      </c>
      <c r="J32" s="12">
        <v>2440551591</v>
      </c>
      <c r="K32" s="12">
        <v>61629852</v>
      </c>
      <c r="L32" s="198">
        <v>12</v>
      </c>
    </row>
    <row r="33" spans="1:12" s="4" customFormat="1" ht="9.75" customHeight="1">
      <c r="A33" s="7">
        <v>13</v>
      </c>
      <c r="B33" s="3" t="s">
        <v>61</v>
      </c>
      <c r="C33" s="3"/>
      <c r="D33" s="11" t="s">
        <v>309</v>
      </c>
      <c r="E33" s="12">
        <v>167525</v>
      </c>
      <c r="F33" s="12">
        <v>1846283</v>
      </c>
      <c r="G33" s="12">
        <v>16103923</v>
      </c>
      <c r="H33" s="12">
        <v>12595321</v>
      </c>
      <c r="I33" s="12">
        <v>4714089</v>
      </c>
      <c r="J33" s="12">
        <v>7881232</v>
      </c>
      <c r="K33" s="12">
        <v>2737364</v>
      </c>
      <c r="L33" s="198">
        <v>13</v>
      </c>
    </row>
    <row r="34" spans="1:12" s="4" customFormat="1" ht="9.75" customHeight="1">
      <c r="A34" s="7">
        <v>14</v>
      </c>
      <c r="B34" s="14" t="s">
        <v>4</v>
      </c>
      <c r="C34" s="14"/>
      <c r="D34" s="16">
        <f>SUM(D31:D33)</f>
        <v>2786989</v>
      </c>
      <c r="E34" s="17">
        <f aca="true" t="shared" si="3" ref="E34:K34">SUM(E31:E33)</f>
        <v>48849405</v>
      </c>
      <c r="F34" s="17">
        <f t="shared" si="3"/>
        <v>72663390</v>
      </c>
      <c r="G34" s="17">
        <f t="shared" si="3"/>
        <v>2968208286</v>
      </c>
      <c r="H34" s="17">
        <f t="shared" si="3"/>
        <v>2824876504</v>
      </c>
      <c r="I34" s="17">
        <f t="shared" si="3"/>
        <v>363744528</v>
      </c>
      <c r="J34" s="17">
        <f t="shared" si="3"/>
        <v>2461131976</v>
      </c>
      <c r="K34" s="17">
        <f t="shared" si="3"/>
        <v>65629451</v>
      </c>
      <c r="L34" s="198">
        <v>14</v>
      </c>
    </row>
    <row r="35" spans="1:12" s="4" customFormat="1" ht="9.75" customHeight="1">
      <c r="A35" s="7" t="s">
        <v>7</v>
      </c>
      <c r="B35" s="8" t="s">
        <v>12</v>
      </c>
      <c r="C35" s="8"/>
      <c r="D35" s="10"/>
      <c r="E35" s="9"/>
      <c r="F35" s="9"/>
      <c r="G35" s="9"/>
      <c r="H35" s="9"/>
      <c r="I35" s="9"/>
      <c r="J35" s="9"/>
      <c r="K35" s="9"/>
      <c r="L35" s="198" t="s">
        <v>7</v>
      </c>
    </row>
    <row r="36" spans="1:12" s="4" customFormat="1" ht="9.75" customHeight="1">
      <c r="A36" s="7">
        <v>15</v>
      </c>
      <c r="B36" s="3" t="s">
        <v>62</v>
      </c>
      <c r="C36" s="3"/>
      <c r="D36" s="11">
        <v>1750323</v>
      </c>
      <c r="E36" s="12">
        <v>582800</v>
      </c>
      <c r="F36" s="12">
        <v>458341</v>
      </c>
      <c r="G36" s="12">
        <v>19622377</v>
      </c>
      <c r="H36" s="12">
        <v>16229274</v>
      </c>
      <c r="I36" s="12">
        <v>6302809</v>
      </c>
      <c r="J36" s="12">
        <v>9926465</v>
      </c>
      <c r="K36" s="12">
        <v>967041</v>
      </c>
      <c r="L36" s="198">
        <v>15</v>
      </c>
    </row>
    <row r="37" spans="1:12" s="4" customFormat="1" ht="9.75" customHeight="1">
      <c r="A37" s="7">
        <v>16</v>
      </c>
      <c r="B37" s="3" t="s">
        <v>63</v>
      </c>
      <c r="C37" s="3"/>
      <c r="D37" s="11" t="s">
        <v>309</v>
      </c>
      <c r="E37" s="12">
        <v>458323</v>
      </c>
      <c r="F37" s="12">
        <v>1637292</v>
      </c>
      <c r="G37" s="12">
        <v>28257149</v>
      </c>
      <c r="H37" s="12">
        <v>26099392</v>
      </c>
      <c r="I37" s="12">
        <v>22837415</v>
      </c>
      <c r="J37" s="12">
        <v>3261977</v>
      </c>
      <c r="K37" s="12">
        <v>1634970</v>
      </c>
      <c r="L37" s="198">
        <v>16</v>
      </c>
    </row>
    <row r="38" spans="1:12" s="4" customFormat="1" ht="9.75" customHeight="1">
      <c r="A38" s="7">
        <v>17</v>
      </c>
      <c r="B38" s="3" t="s">
        <v>64</v>
      </c>
      <c r="C38" s="3"/>
      <c r="D38" s="11">
        <v>1584526</v>
      </c>
      <c r="E38" s="12">
        <v>799953</v>
      </c>
      <c r="F38" s="12">
        <v>2072364</v>
      </c>
      <c r="G38" s="12">
        <v>35102265</v>
      </c>
      <c r="H38" s="12">
        <v>30579060</v>
      </c>
      <c r="I38" s="12">
        <v>18432966</v>
      </c>
      <c r="J38" s="12">
        <v>12146094</v>
      </c>
      <c r="K38" s="12">
        <v>2495679</v>
      </c>
      <c r="L38" s="198">
        <v>17</v>
      </c>
    </row>
    <row r="39" spans="1:12" s="4" customFormat="1" ht="9.75" customHeight="1">
      <c r="A39" s="7">
        <v>18</v>
      </c>
      <c r="B39" s="3" t="s">
        <v>65</v>
      </c>
      <c r="C39" s="3"/>
      <c r="D39" s="11">
        <v>1046433</v>
      </c>
      <c r="E39" s="12">
        <v>1094931</v>
      </c>
      <c r="F39" s="12">
        <v>5043166</v>
      </c>
      <c r="G39" s="12">
        <v>61288633</v>
      </c>
      <c r="H39" s="12">
        <v>56273845</v>
      </c>
      <c r="I39" s="12">
        <v>37696038</v>
      </c>
      <c r="J39" s="12">
        <v>18577807</v>
      </c>
      <c r="K39" s="12">
        <v>2550423</v>
      </c>
      <c r="L39" s="198">
        <v>18</v>
      </c>
    </row>
    <row r="40" spans="1:12" s="4" customFormat="1" ht="9.75" customHeight="1">
      <c r="A40" s="7">
        <v>19</v>
      </c>
      <c r="B40" s="3" t="s">
        <v>66</v>
      </c>
      <c r="C40" s="3"/>
      <c r="D40" s="11">
        <v>346725</v>
      </c>
      <c r="E40" s="12">
        <v>973924</v>
      </c>
      <c r="F40" s="12">
        <v>1378328</v>
      </c>
      <c r="G40" s="12">
        <v>39430688</v>
      </c>
      <c r="H40" s="12">
        <v>36268882</v>
      </c>
      <c r="I40" s="12">
        <v>10441684</v>
      </c>
      <c r="J40" s="12">
        <v>25827198</v>
      </c>
      <c r="K40" s="12">
        <v>1751042</v>
      </c>
      <c r="L40" s="198">
        <v>19</v>
      </c>
    </row>
    <row r="41" spans="1:12" s="4" customFormat="1" ht="9.75" customHeight="1">
      <c r="A41" s="7">
        <v>20</v>
      </c>
      <c r="B41" s="3" t="s">
        <v>67</v>
      </c>
      <c r="C41" s="3"/>
      <c r="D41" s="11">
        <v>1335025</v>
      </c>
      <c r="E41" s="12">
        <v>902725</v>
      </c>
      <c r="F41" s="12">
        <v>1435422</v>
      </c>
      <c r="G41" s="12">
        <v>49069522</v>
      </c>
      <c r="H41" s="12">
        <v>45771864</v>
      </c>
      <c r="I41" s="12">
        <v>32537545</v>
      </c>
      <c r="J41" s="12">
        <v>13234319</v>
      </c>
      <c r="K41" s="12">
        <v>1477446</v>
      </c>
      <c r="L41" s="198">
        <v>20</v>
      </c>
    </row>
    <row r="42" spans="1:12" s="4" customFormat="1" ht="9.75" customHeight="1">
      <c r="A42" s="7">
        <v>21</v>
      </c>
      <c r="B42" s="3" t="s">
        <v>68</v>
      </c>
      <c r="C42" s="3"/>
      <c r="D42" s="11">
        <v>970507</v>
      </c>
      <c r="E42" s="12">
        <v>681091</v>
      </c>
      <c r="F42" s="12">
        <v>2945192</v>
      </c>
      <c r="G42" s="12">
        <v>36682892</v>
      </c>
      <c r="H42" s="12">
        <v>34126884</v>
      </c>
      <c r="I42" s="12">
        <v>21899055</v>
      </c>
      <c r="J42" s="12">
        <v>12227829</v>
      </c>
      <c r="K42" s="12">
        <v>1155383</v>
      </c>
      <c r="L42" s="198">
        <v>21</v>
      </c>
    </row>
    <row r="43" spans="1:12" s="4" customFormat="1" ht="9.75" customHeight="1">
      <c r="A43" s="7">
        <v>22</v>
      </c>
      <c r="B43" s="3" t="s">
        <v>69</v>
      </c>
      <c r="C43" s="3"/>
      <c r="D43" s="11" t="s">
        <v>309</v>
      </c>
      <c r="E43" s="12">
        <v>2033842</v>
      </c>
      <c r="F43" s="12">
        <v>4455337</v>
      </c>
      <c r="G43" s="12">
        <v>63411898</v>
      </c>
      <c r="H43" s="12">
        <v>58118081</v>
      </c>
      <c r="I43" s="12">
        <v>44056471</v>
      </c>
      <c r="J43" s="12">
        <v>14061610</v>
      </c>
      <c r="K43" s="12">
        <v>3851473</v>
      </c>
      <c r="L43" s="198">
        <v>22</v>
      </c>
    </row>
    <row r="44" spans="1:12" s="4" customFormat="1" ht="9.75" customHeight="1">
      <c r="A44" s="7">
        <v>23</v>
      </c>
      <c r="B44" s="3" t="s">
        <v>70</v>
      </c>
      <c r="C44" s="3"/>
      <c r="D44" s="11" t="s">
        <v>309</v>
      </c>
      <c r="E44" s="12">
        <v>1435296</v>
      </c>
      <c r="F44" s="12">
        <v>5809214</v>
      </c>
      <c r="G44" s="12">
        <v>67521428</v>
      </c>
      <c r="H44" s="12">
        <v>60525352</v>
      </c>
      <c r="I44" s="12">
        <v>37881545</v>
      </c>
      <c r="J44" s="12">
        <v>22643807</v>
      </c>
      <c r="K44" s="12">
        <v>5914448</v>
      </c>
      <c r="L44" s="198">
        <v>23</v>
      </c>
    </row>
    <row r="45" spans="1:12" s="4" customFormat="1" ht="9.75" customHeight="1">
      <c r="A45" s="7">
        <v>24</v>
      </c>
      <c r="B45" s="3" t="s">
        <v>71</v>
      </c>
      <c r="C45" s="3"/>
      <c r="D45" s="11">
        <v>829848</v>
      </c>
      <c r="E45" s="12">
        <v>321455</v>
      </c>
      <c r="F45" s="12">
        <v>1351011</v>
      </c>
      <c r="G45" s="12">
        <v>20492947</v>
      </c>
      <c r="H45" s="12">
        <v>17831275</v>
      </c>
      <c r="I45" s="12">
        <v>12036412</v>
      </c>
      <c r="J45" s="12">
        <v>5794863</v>
      </c>
      <c r="K45" s="12">
        <v>1110387</v>
      </c>
      <c r="L45" s="198">
        <v>24</v>
      </c>
    </row>
    <row r="46" spans="1:12" s="4" customFormat="1" ht="9.75" customHeight="1">
      <c r="A46" s="7">
        <v>25</v>
      </c>
      <c r="B46" s="3" t="s">
        <v>72</v>
      </c>
      <c r="C46" s="3"/>
      <c r="D46" s="11" t="s">
        <v>309</v>
      </c>
      <c r="E46" s="12">
        <v>1035622</v>
      </c>
      <c r="F46" s="12">
        <v>2471505</v>
      </c>
      <c r="G46" s="12">
        <v>30299496</v>
      </c>
      <c r="H46" s="12">
        <v>28764922</v>
      </c>
      <c r="I46" s="12">
        <v>19705644</v>
      </c>
      <c r="J46" s="12">
        <v>9059278</v>
      </c>
      <c r="K46" s="12">
        <v>868670</v>
      </c>
      <c r="L46" s="198">
        <v>25</v>
      </c>
    </row>
    <row r="47" spans="1:12" s="4" customFormat="1" ht="9.75" customHeight="1">
      <c r="A47" s="7">
        <v>26</v>
      </c>
      <c r="B47" s="3" t="s">
        <v>73</v>
      </c>
      <c r="C47" s="3"/>
      <c r="D47" s="11" t="s">
        <v>309</v>
      </c>
      <c r="E47" s="12">
        <v>552998</v>
      </c>
      <c r="F47" s="12">
        <v>1418001</v>
      </c>
      <c r="G47" s="12">
        <v>25134725</v>
      </c>
      <c r="H47" s="12">
        <v>23924032</v>
      </c>
      <c r="I47" s="12">
        <v>13446489</v>
      </c>
      <c r="J47" s="12">
        <v>10477543</v>
      </c>
      <c r="K47" s="12">
        <v>880773</v>
      </c>
      <c r="L47" s="198">
        <v>26</v>
      </c>
    </row>
    <row r="48" spans="1:12" s="4" customFormat="1" ht="9.75" customHeight="1">
      <c r="A48" s="7">
        <v>27</v>
      </c>
      <c r="B48" s="3" t="s">
        <v>74</v>
      </c>
      <c r="C48" s="3"/>
      <c r="D48" s="11" t="s">
        <v>309</v>
      </c>
      <c r="E48" s="12">
        <v>636897</v>
      </c>
      <c r="F48" s="12">
        <v>2378921</v>
      </c>
      <c r="G48" s="12">
        <v>40144913</v>
      </c>
      <c r="H48" s="12">
        <v>38618135</v>
      </c>
      <c r="I48" s="12">
        <v>29500969</v>
      </c>
      <c r="J48" s="12">
        <v>9117166</v>
      </c>
      <c r="K48" s="12">
        <v>1164035</v>
      </c>
      <c r="L48" s="198">
        <v>27</v>
      </c>
    </row>
    <row r="49" spans="1:12" s="4" customFormat="1" ht="9.75" customHeight="1">
      <c r="A49" s="7">
        <v>28</v>
      </c>
      <c r="B49" s="3" t="s">
        <v>60</v>
      </c>
      <c r="C49" s="3"/>
      <c r="D49" s="11">
        <v>2989135</v>
      </c>
      <c r="E49" s="12">
        <v>8124587</v>
      </c>
      <c r="F49" s="12">
        <v>13909663</v>
      </c>
      <c r="G49" s="12">
        <v>186275138</v>
      </c>
      <c r="H49" s="12">
        <v>158413035</v>
      </c>
      <c r="I49" s="12">
        <v>97115742</v>
      </c>
      <c r="J49" s="12">
        <v>61297293</v>
      </c>
      <c r="K49" s="12">
        <v>16847598</v>
      </c>
      <c r="L49" s="198">
        <v>28</v>
      </c>
    </row>
    <row r="50" spans="1:12" s="4" customFormat="1" ht="9.75" customHeight="1">
      <c r="A50" s="7">
        <v>29</v>
      </c>
      <c r="B50" s="3" t="s">
        <v>75</v>
      </c>
      <c r="C50" s="3"/>
      <c r="D50" s="11">
        <v>736505</v>
      </c>
      <c r="E50" s="12">
        <v>523762</v>
      </c>
      <c r="F50" s="12">
        <v>809411</v>
      </c>
      <c r="G50" s="12">
        <v>30606450</v>
      </c>
      <c r="H50" s="12">
        <v>28803708</v>
      </c>
      <c r="I50" s="12">
        <v>18667918</v>
      </c>
      <c r="J50" s="12">
        <v>10135790</v>
      </c>
      <c r="K50" s="12">
        <v>626844</v>
      </c>
      <c r="L50" s="198">
        <v>29</v>
      </c>
    </row>
    <row r="51" spans="1:12" s="4" customFormat="1" ht="9.75" customHeight="1">
      <c r="A51" s="7">
        <v>30</v>
      </c>
      <c r="B51" s="3" t="s">
        <v>76</v>
      </c>
      <c r="C51" s="3"/>
      <c r="D51" s="11">
        <v>1320241</v>
      </c>
      <c r="E51" s="12">
        <v>1001581</v>
      </c>
      <c r="F51" s="12">
        <v>3520581</v>
      </c>
      <c r="G51" s="12">
        <v>54824159</v>
      </c>
      <c r="H51" s="12">
        <v>51797228</v>
      </c>
      <c r="I51" s="12">
        <v>45593454</v>
      </c>
      <c r="J51" s="12">
        <v>6203774</v>
      </c>
      <c r="K51" s="12">
        <v>1280498</v>
      </c>
      <c r="L51" s="198">
        <v>30</v>
      </c>
    </row>
    <row r="52" spans="1:12" s="4" customFormat="1" ht="9.75" customHeight="1">
      <c r="A52" s="7">
        <v>31</v>
      </c>
      <c r="B52" s="3" t="s">
        <v>61</v>
      </c>
      <c r="C52" s="3"/>
      <c r="D52" s="11">
        <v>2841203</v>
      </c>
      <c r="E52" s="12">
        <v>1439367</v>
      </c>
      <c r="F52" s="12">
        <v>4214155</v>
      </c>
      <c r="G52" s="12">
        <v>69575607</v>
      </c>
      <c r="H52" s="12">
        <v>63982235</v>
      </c>
      <c r="I52" s="12">
        <v>38998351</v>
      </c>
      <c r="J52" s="12">
        <v>24983884</v>
      </c>
      <c r="K52" s="12">
        <v>1721431</v>
      </c>
      <c r="L52" s="198">
        <v>31</v>
      </c>
    </row>
    <row r="53" spans="1:12" s="4" customFormat="1" ht="9.75" customHeight="1">
      <c r="A53" s="7">
        <v>32</v>
      </c>
      <c r="B53" s="3" t="s">
        <v>77</v>
      </c>
      <c r="C53" s="3"/>
      <c r="D53" s="11">
        <v>1649921</v>
      </c>
      <c r="E53" s="12">
        <v>2548398</v>
      </c>
      <c r="F53" s="12">
        <v>2113137</v>
      </c>
      <c r="G53" s="12">
        <v>41804975</v>
      </c>
      <c r="H53" s="12">
        <v>36824423</v>
      </c>
      <c r="I53" s="12">
        <v>16928097</v>
      </c>
      <c r="J53" s="12">
        <v>19896326</v>
      </c>
      <c r="K53" s="12">
        <v>2158240</v>
      </c>
      <c r="L53" s="198">
        <v>32</v>
      </c>
    </row>
    <row r="54" spans="1:12" s="4" customFormat="1" ht="9.75" customHeight="1">
      <c r="A54" s="7">
        <v>33</v>
      </c>
      <c r="B54" s="3" t="s">
        <v>78</v>
      </c>
      <c r="C54" s="3"/>
      <c r="D54" s="11">
        <v>1937020</v>
      </c>
      <c r="E54" s="12">
        <v>805711</v>
      </c>
      <c r="F54" s="12">
        <v>1444146</v>
      </c>
      <c r="G54" s="12">
        <v>37639730</v>
      </c>
      <c r="H54" s="12">
        <v>33187030</v>
      </c>
      <c r="I54" s="12">
        <v>17693484</v>
      </c>
      <c r="J54" s="12">
        <v>15493546</v>
      </c>
      <c r="K54" s="12">
        <v>1386501</v>
      </c>
      <c r="L54" s="198">
        <v>33</v>
      </c>
    </row>
    <row r="55" spans="1:12" s="4" customFormat="1" ht="9.75" customHeight="1">
      <c r="A55" s="7">
        <v>34</v>
      </c>
      <c r="B55" s="3" t="s">
        <v>79</v>
      </c>
      <c r="C55" s="3"/>
      <c r="D55" s="11">
        <v>1735081</v>
      </c>
      <c r="E55" s="12">
        <v>652268</v>
      </c>
      <c r="F55" s="12">
        <v>3057644</v>
      </c>
      <c r="G55" s="12">
        <v>42209338</v>
      </c>
      <c r="H55" s="12">
        <v>37696563</v>
      </c>
      <c r="I55" s="12">
        <v>23960195</v>
      </c>
      <c r="J55" s="12">
        <v>13736368</v>
      </c>
      <c r="K55" s="12">
        <v>1778285</v>
      </c>
      <c r="L55" s="198">
        <v>34</v>
      </c>
    </row>
    <row r="56" spans="1:12" s="4" customFormat="1" ht="9.75" customHeight="1">
      <c r="A56" s="7">
        <v>35</v>
      </c>
      <c r="B56" s="14" t="s">
        <v>4</v>
      </c>
      <c r="C56" s="14"/>
      <c r="D56" s="16">
        <f>SUM(D36:D55)</f>
        <v>21072493</v>
      </c>
      <c r="E56" s="17">
        <f>SUM(E36:E55)</f>
        <v>26605531</v>
      </c>
      <c r="F56" s="17">
        <f aca="true" t="shared" si="4" ref="F56:K56">SUM(F36:F55)</f>
        <v>61922831</v>
      </c>
      <c r="G56" s="17">
        <f t="shared" si="4"/>
        <v>979394330</v>
      </c>
      <c r="H56" s="17">
        <f t="shared" si="4"/>
        <v>883835220</v>
      </c>
      <c r="I56" s="17">
        <f t="shared" si="4"/>
        <v>565732283</v>
      </c>
      <c r="J56" s="17">
        <f t="shared" si="4"/>
        <v>318102937</v>
      </c>
      <c r="K56" s="17">
        <f t="shared" si="4"/>
        <v>51621167</v>
      </c>
      <c r="L56" s="198">
        <v>35</v>
      </c>
    </row>
    <row r="57" spans="1:12" s="4" customFormat="1" ht="9.75" customHeight="1">
      <c r="A57" s="7">
        <v>36</v>
      </c>
      <c r="B57" s="20" t="s">
        <v>58</v>
      </c>
      <c r="C57" s="20"/>
      <c r="D57" s="16">
        <f aca="true" t="shared" si="5" ref="D57:K57">D34+D56</f>
        <v>23859482</v>
      </c>
      <c r="E57" s="17">
        <f t="shared" si="5"/>
        <v>75454936</v>
      </c>
      <c r="F57" s="17">
        <f t="shared" si="5"/>
        <v>134586221</v>
      </c>
      <c r="G57" s="17">
        <f t="shared" si="5"/>
        <v>3947602616</v>
      </c>
      <c r="H57" s="17">
        <f t="shared" si="5"/>
        <v>3708711724</v>
      </c>
      <c r="I57" s="17">
        <f t="shared" si="5"/>
        <v>929476811</v>
      </c>
      <c r="J57" s="17">
        <f t="shared" si="5"/>
        <v>2779234913</v>
      </c>
      <c r="K57" s="17">
        <f t="shared" si="5"/>
        <v>117250618</v>
      </c>
      <c r="L57" s="198">
        <v>36</v>
      </c>
    </row>
    <row r="58" spans="1:12" s="4" customFormat="1" ht="6.75" customHeight="1">
      <c r="A58" s="7"/>
      <c r="B58" s="20"/>
      <c r="C58" s="20"/>
      <c r="D58" s="17"/>
      <c r="E58" s="17"/>
      <c r="F58" s="17"/>
      <c r="G58" s="17"/>
      <c r="H58" s="17"/>
      <c r="I58" s="17"/>
      <c r="J58" s="17"/>
      <c r="K58" s="17"/>
      <c r="L58" s="198"/>
    </row>
    <row r="59" spans="1:12" s="6" customFormat="1" ht="11.25" customHeight="1">
      <c r="A59" s="441" t="s">
        <v>378</v>
      </c>
      <c r="B59" s="441"/>
      <c r="C59" s="441"/>
      <c r="D59" s="441"/>
      <c r="E59" s="441"/>
      <c r="F59" s="441"/>
      <c r="G59" s="441" t="s">
        <v>378</v>
      </c>
      <c r="H59" s="441"/>
      <c r="I59" s="441"/>
      <c r="J59" s="441"/>
      <c r="K59" s="441"/>
      <c r="L59" s="441"/>
    </row>
    <row r="60" spans="1:12" s="4" customFormat="1" ht="7.5" customHeight="1">
      <c r="A60" s="7" t="s">
        <v>7</v>
      </c>
      <c r="B60" s="8" t="s">
        <v>8</v>
      </c>
      <c r="C60" s="8"/>
      <c r="D60" s="10"/>
      <c r="E60" s="9"/>
      <c r="F60" s="9"/>
      <c r="G60" s="9"/>
      <c r="H60" s="9"/>
      <c r="I60" s="9"/>
      <c r="J60" s="9"/>
      <c r="K60" s="9"/>
      <c r="L60" s="198" t="s">
        <v>7</v>
      </c>
    </row>
    <row r="61" spans="1:12" s="4" customFormat="1" ht="9.75" customHeight="1">
      <c r="A61" s="7">
        <v>37</v>
      </c>
      <c r="B61" s="3" t="s">
        <v>81</v>
      </c>
      <c r="C61" s="3"/>
      <c r="D61" s="11">
        <v>1237615</v>
      </c>
      <c r="E61" s="12">
        <v>810101</v>
      </c>
      <c r="F61" s="12">
        <v>1750760</v>
      </c>
      <c r="G61" s="12">
        <v>17506418</v>
      </c>
      <c r="H61" s="12">
        <v>14225317</v>
      </c>
      <c r="I61" s="12">
        <v>6589436</v>
      </c>
      <c r="J61" s="12">
        <v>7635881</v>
      </c>
      <c r="K61" s="12">
        <v>1444401</v>
      </c>
      <c r="L61" s="198">
        <v>37</v>
      </c>
    </row>
    <row r="62" spans="1:12" s="4" customFormat="1" ht="9.75" customHeight="1">
      <c r="A62" s="7">
        <v>38</v>
      </c>
      <c r="B62" s="3" t="s">
        <v>82</v>
      </c>
      <c r="C62" s="3"/>
      <c r="D62" s="11">
        <v>1505721</v>
      </c>
      <c r="E62" s="12">
        <v>244806</v>
      </c>
      <c r="F62" s="12">
        <v>286472</v>
      </c>
      <c r="G62" s="12">
        <v>15096429</v>
      </c>
      <c r="H62" s="12">
        <v>12677954</v>
      </c>
      <c r="I62" s="12">
        <v>1983559</v>
      </c>
      <c r="J62" s="12">
        <v>10694395</v>
      </c>
      <c r="K62" s="12">
        <v>614664</v>
      </c>
      <c r="L62" s="198">
        <v>38</v>
      </c>
    </row>
    <row r="63" spans="1:12" s="4" customFormat="1" ht="9.75" customHeight="1">
      <c r="A63" s="7">
        <v>39</v>
      </c>
      <c r="B63" s="3" t="s">
        <v>83</v>
      </c>
      <c r="C63" s="3"/>
      <c r="D63" s="11" t="s">
        <v>309</v>
      </c>
      <c r="E63" s="12">
        <v>369158</v>
      </c>
      <c r="F63" s="12">
        <v>301984</v>
      </c>
      <c r="G63" s="12">
        <v>12890570</v>
      </c>
      <c r="H63" s="12">
        <v>11328159</v>
      </c>
      <c r="I63" s="12">
        <v>5107449</v>
      </c>
      <c r="J63" s="12">
        <v>6220710</v>
      </c>
      <c r="K63" s="12">
        <v>487460</v>
      </c>
      <c r="L63" s="198">
        <v>39</v>
      </c>
    </row>
    <row r="64" spans="1:12" s="4" customFormat="1" ht="9.75" customHeight="1">
      <c r="A64" s="7">
        <v>40</v>
      </c>
      <c r="B64" s="14" t="s">
        <v>4</v>
      </c>
      <c r="C64" s="14"/>
      <c r="D64" s="16">
        <f>SUM(D61:D63)</f>
        <v>2743336</v>
      </c>
      <c r="E64" s="17">
        <f>SUM(E61:E63)</f>
        <v>1424065</v>
      </c>
      <c r="F64" s="17">
        <f aca="true" t="shared" si="6" ref="F64:K64">SUM(F61:F63)</f>
        <v>2339216</v>
      </c>
      <c r="G64" s="17">
        <f t="shared" si="6"/>
        <v>45493417</v>
      </c>
      <c r="H64" s="17">
        <f t="shared" si="6"/>
        <v>38231430</v>
      </c>
      <c r="I64" s="17">
        <f t="shared" si="6"/>
        <v>13680444</v>
      </c>
      <c r="J64" s="17">
        <f t="shared" si="6"/>
        <v>24550986</v>
      </c>
      <c r="K64" s="17">
        <f t="shared" si="6"/>
        <v>2546525</v>
      </c>
      <c r="L64" s="198">
        <v>40</v>
      </c>
    </row>
    <row r="65" spans="1:12" s="4" customFormat="1" ht="6" customHeight="1">
      <c r="A65" s="7"/>
      <c r="B65" s="2"/>
      <c r="C65" s="2"/>
      <c r="D65" s="16"/>
      <c r="E65" s="24"/>
      <c r="F65" s="24"/>
      <c r="G65" s="24"/>
      <c r="H65" s="24"/>
      <c r="I65" s="24"/>
      <c r="J65" s="24"/>
      <c r="K65" s="24"/>
      <c r="L65" s="198"/>
    </row>
    <row r="66" spans="1:12" s="4" customFormat="1" ht="9.75" customHeight="1">
      <c r="A66" s="7" t="s">
        <v>7</v>
      </c>
      <c r="B66" s="8" t="s">
        <v>23</v>
      </c>
      <c r="C66" s="8"/>
      <c r="D66" s="30"/>
      <c r="E66" s="9"/>
      <c r="F66" s="9"/>
      <c r="G66" s="9"/>
      <c r="H66" s="9"/>
      <c r="I66" s="9"/>
      <c r="J66" s="9"/>
      <c r="K66" s="9"/>
      <c r="L66" s="198" t="s">
        <v>7</v>
      </c>
    </row>
    <row r="67" spans="1:12" s="4" customFormat="1" ht="9.75" customHeight="1">
      <c r="A67" s="7">
        <v>41</v>
      </c>
      <c r="B67" s="3" t="s">
        <v>84</v>
      </c>
      <c r="C67" s="3"/>
      <c r="D67" s="11">
        <v>1304323</v>
      </c>
      <c r="E67" s="12">
        <v>486351</v>
      </c>
      <c r="F67" s="12">
        <v>940495</v>
      </c>
      <c r="G67" s="12">
        <v>22531679</v>
      </c>
      <c r="H67" s="12">
        <v>19804247</v>
      </c>
      <c r="I67" s="12">
        <v>8692256</v>
      </c>
      <c r="J67" s="12">
        <v>11111991</v>
      </c>
      <c r="K67" s="12">
        <v>876592</v>
      </c>
      <c r="L67" s="198">
        <v>41</v>
      </c>
    </row>
    <row r="68" spans="1:12" s="4" customFormat="1" ht="9.75" customHeight="1">
      <c r="A68" s="7">
        <v>42</v>
      </c>
      <c r="B68" s="3" t="s">
        <v>85</v>
      </c>
      <c r="C68" s="3"/>
      <c r="D68" s="11">
        <v>621383</v>
      </c>
      <c r="E68" s="12">
        <v>600653</v>
      </c>
      <c r="F68" s="12">
        <v>153021</v>
      </c>
      <c r="G68" s="12">
        <v>9953027</v>
      </c>
      <c r="H68" s="12">
        <v>8977778</v>
      </c>
      <c r="I68" s="12">
        <v>1974998</v>
      </c>
      <c r="J68" s="12">
        <v>7002780</v>
      </c>
      <c r="K68" s="12">
        <v>115654</v>
      </c>
      <c r="L68" s="198">
        <v>42</v>
      </c>
    </row>
    <row r="69" spans="1:12" s="4" customFormat="1" ht="9.75" customHeight="1">
      <c r="A69" s="7">
        <v>43</v>
      </c>
      <c r="B69" s="3" t="s">
        <v>86</v>
      </c>
      <c r="C69" s="3"/>
      <c r="D69" s="11">
        <v>911791</v>
      </c>
      <c r="E69" s="12">
        <v>1280181</v>
      </c>
      <c r="F69" s="12">
        <v>1078344</v>
      </c>
      <c r="G69" s="12">
        <v>26855694</v>
      </c>
      <c r="H69" s="12">
        <v>24384608</v>
      </c>
      <c r="I69" s="12">
        <v>16992173</v>
      </c>
      <c r="J69" s="12">
        <v>7392435</v>
      </c>
      <c r="K69" s="12">
        <v>1280526</v>
      </c>
      <c r="L69" s="198">
        <v>43</v>
      </c>
    </row>
    <row r="70" spans="1:12" s="4" customFormat="1" ht="9.75" customHeight="1">
      <c r="A70" s="7">
        <v>44</v>
      </c>
      <c r="B70" s="3" t="s">
        <v>81</v>
      </c>
      <c r="C70" s="3"/>
      <c r="D70" s="11">
        <v>670000</v>
      </c>
      <c r="E70" s="12">
        <v>1279842</v>
      </c>
      <c r="F70" s="12">
        <v>5006622</v>
      </c>
      <c r="G70" s="12">
        <v>71983420</v>
      </c>
      <c r="H70" s="12">
        <v>70193557</v>
      </c>
      <c r="I70" s="12">
        <v>55850465</v>
      </c>
      <c r="J70" s="12">
        <v>14343092</v>
      </c>
      <c r="K70" s="12">
        <v>665751</v>
      </c>
      <c r="L70" s="198">
        <v>44</v>
      </c>
    </row>
    <row r="71" spans="1:12" s="4" customFormat="1" ht="9.75" customHeight="1">
      <c r="A71" s="7">
        <v>45</v>
      </c>
      <c r="B71" s="3" t="s">
        <v>82</v>
      </c>
      <c r="C71" s="3"/>
      <c r="D71" s="11" t="s">
        <v>309</v>
      </c>
      <c r="E71" s="12">
        <v>2922704</v>
      </c>
      <c r="F71" s="12">
        <v>1019931</v>
      </c>
      <c r="G71" s="12">
        <v>29562038</v>
      </c>
      <c r="H71" s="12">
        <v>28352750</v>
      </c>
      <c r="I71" s="12">
        <v>10763301</v>
      </c>
      <c r="J71" s="12">
        <v>17589449</v>
      </c>
      <c r="K71" s="12">
        <v>742397</v>
      </c>
      <c r="L71" s="198">
        <v>45</v>
      </c>
    </row>
    <row r="72" spans="1:12" s="4" customFormat="1" ht="9.75" customHeight="1">
      <c r="A72" s="7">
        <v>46</v>
      </c>
      <c r="B72" s="3" t="s">
        <v>87</v>
      </c>
      <c r="C72" s="3"/>
      <c r="D72" s="11">
        <v>1117871</v>
      </c>
      <c r="E72" s="12">
        <v>1613196</v>
      </c>
      <c r="F72" s="12">
        <v>585992</v>
      </c>
      <c r="G72" s="12">
        <v>11168505</v>
      </c>
      <c r="H72" s="12">
        <v>9298330</v>
      </c>
      <c r="I72" s="12">
        <v>5094386</v>
      </c>
      <c r="J72" s="12">
        <v>4203944</v>
      </c>
      <c r="K72" s="12">
        <v>508770</v>
      </c>
      <c r="L72" s="198">
        <v>46</v>
      </c>
    </row>
    <row r="73" spans="1:12" s="4" customFormat="1" ht="9.75" customHeight="1">
      <c r="A73" s="7">
        <v>47</v>
      </c>
      <c r="B73" s="3" t="s">
        <v>88</v>
      </c>
      <c r="C73" s="3"/>
      <c r="D73" s="11" t="s">
        <v>309</v>
      </c>
      <c r="E73" s="12">
        <v>492529</v>
      </c>
      <c r="F73" s="12">
        <v>1114309</v>
      </c>
      <c r="G73" s="12">
        <v>26053127</v>
      </c>
      <c r="H73" s="12">
        <v>24711884</v>
      </c>
      <c r="I73" s="12">
        <v>14581302</v>
      </c>
      <c r="J73" s="12">
        <v>10130582</v>
      </c>
      <c r="K73" s="12">
        <v>576630</v>
      </c>
      <c r="L73" s="198">
        <v>47</v>
      </c>
    </row>
    <row r="74" spans="1:12" s="4" customFormat="1" ht="9.75" customHeight="1">
      <c r="A74" s="7">
        <v>48</v>
      </c>
      <c r="B74" s="3" t="s">
        <v>89</v>
      </c>
      <c r="C74" s="3"/>
      <c r="D74" s="11">
        <v>2084000</v>
      </c>
      <c r="E74" s="12">
        <v>461876</v>
      </c>
      <c r="F74" s="12">
        <v>1572715</v>
      </c>
      <c r="G74" s="12">
        <v>36212561</v>
      </c>
      <c r="H74" s="12">
        <v>33301177</v>
      </c>
      <c r="I74" s="12">
        <v>27900800</v>
      </c>
      <c r="J74" s="12">
        <v>5400377</v>
      </c>
      <c r="K74" s="12">
        <v>468757</v>
      </c>
      <c r="L74" s="198">
        <v>48</v>
      </c>
    </row>
    <row r="75" spans="1:12" s="4" customFormat="1" ht="9.75" customHeight="1">
      <c r="A75" s="7">
        <v>49</v>
      </c>
      <c r="B75" s="3" t="s">
        <v>90</v>
      </c>
      <c r="C75" s="3"/>
      <c r="D75" s="11">
        <v>2393077</v>
      </c>
      <c r="E75" s="12">
        <v>346691</v>
      </c>
      <c r="F75" s="12">
        <v>801028</v>
      </c>
      <c r="G75" s="12">
        <v>29241455</v>
      </c>
      <c r="H75" s="12">
        <v>24867909</v>
      </c>
      <c r="I75" s="12">
        <v>20246747</v>
      </c>
      <c r="J75" s="12">
        <v>4621162</v>
      </c>
      <c r="K75" s="12">
        <v>1371186</v>
      </c>
      <c r="L75" s="198">
        <v>49</v>
      </c>
    </row>
    <row r="76" spans="1:12" s="4" customFormat="1" ht="9.75" customHeight="1">
      <c r="A76" s="7">
        <v>50</v>
      </c>
      <c r="B76" s="14" t="s">
        <v>4</v>
      </c>
      <c r="C76" s="14"/>
      <c r="D76" s="16">
        <f>SUM(D67:D75)</f>
        <v>9102445</v>
      </c>
      <c r="E76" s="17">
        <f>SUM(E67:E75)</f>
        <v>9484023</v>
      </c>
      <c r="F76" s="17">
        <f aca="true" t="shared" si="7" ref="F76:K76">SUM(F67:F75)</f>
        <v>12272457</v>
      </c>
      <c r="G76" s="17">
        <f t="shared" si="7"/>
        <v>263561506</v>
      </c>
      <c r="H76" s="17">
        <f t="shared" si="7"/>
        <v>243892240</v>
      </c>
      <c r="I76" s="17">
        <f t="shared" si="7"/>
        <v>162096428</v>
      </c>
      <c r="J76" s="17">
        <f t="shared" si="7"/>
        <v>81795812</v>
      </c>
      <c r="K76" s="17">
        <f t="shared" si="7"/>
        <v>6606263</v>
      </c>
      <c r="L76" s="198">
        <v>50</v>
      </c>
    </row>
    <row r="77" spans="1:12" s="4" customFormat="1" ht="9.75" customHeight="1">
      <c r="A77" s="7">
        <v>51</v>
      </c>
      <c r="B77" s="20" t="s">
        <v>80</v>
      </c>
      <c r="C77" s="20"/>
      <c r="D77" s="16">
        <f>D64+D76</f>
        <v>11845781</v>
      </c>
      <c r="E77" s="17">
        <f>E64+E76</f>
        <v>10908088</v>
      </c>
      <c r="F77" s="17">
        <f aca="true" t="shared" si="8" ref="F77:K77">F64+F76</f>
        <v>14611673</v>
      </c>
      <c r="G77" s="17">
        <f t="shared" si="8"/>
        <v>309054923</v>
      </c>
      <c r="H77" s="17">
        <f t="shared" si="8"/>
        <v>282123670</v>
      </c>
      <c r="I77" s="17">
        <f t="shared" si="8"/>
        <v>175776872</v>
      </c>
      <c r="J77" s="17">
        <f t="shared" si="8"/>
        <v>106346798</v>
      </c>
      <c r="K77" s="17">
        <f t="shared" si="8"/>
        <v>9152788</v>
      </c>
      <c r="L77" s="198">
        <v>51</v>
      </c>
    </row>
    <row r="78" spans="1:12" s="4" customFormat="1" ht="9" customHeight="1">
      <c r="A78" s="407" t="s">
        <v>33</v>
      </c>
      <c r="B78" s="407"/>
      <c r="C78" s="407"/>
      <c r="D78" s="407"/>
      <c r="E78" s="407"/>
      <c r="F78" s="407"/>
      <c r="G78" s="407"/>
      <c r="H78" s="407"/>
      <c r="I78" s="407"/>
      <c r="J78" s="24"/>
      <c r="K78" s="24"/>
      <c r="L78" s="198"/>
    </row>
    <row r="79" spans="1:12" s="52" customFormat="1" ht="9" customHeight="1">
      <c r="A79" s="405" t="s">
        <v>136</v>
      </c>
      <c r="B79" s="405"/>
      <c r="C79" s="405"/>
      <c r="D79" s="405"/>
      <c r="E79" s="405"/>
      <c r="F79" s="405"/>
      <c r="G79" s="405"/>
      <c r="H79" s="144"/>
      <c r="I79" s="144"/>
      <c r="J79" s="145"/>
      <c r="K79" s="145"/>
      <c r="L79" s="223"/>
    </row>
    <row r="80" spans="1:12" s="52" customFormat="1" ht="12.75" customHeight="1">
      <c r="A80" s="405"/>
      <c r="B80" s="405"/>
      <c r="C80" s="405"/>
      <c r="D80" s="405"/>
      <c r="E80" s="405"/>
      <c r="F80" s="405"/>
      <c r="G80" s="405"/>
      <c r="L80" s="223"/>
    </row>
  </sheetData>
  <sheetProtection/>
  <mergeCells count="25">
    <mergeCell ref="A17:F17"/>
    <mergeCell ref="G17:L17"/>
    <mergeCell ref="A29:F29"/>
    <mergeCell ref="G29:K29"/>
    <mergeCell ref="A59:F59"/>
    <mergeCell ref="G59:L59"/>
    <mergeCell ref="E1:F1"/>
    <mergeCell ref="B5:C16"/>
    <mergeCell ref="H5:I5"/>
    <mergeCell ref="E5:F12"/>
    <mergeCell ref="G1:H1"/>
    <mergeCell ref="K8:K15"/>
    <mergeCell ref="D6:D15"/>
    <mergeCell ref="G6:G15"/>
    <mergeCell ref="H6:K7"/>
    <mergeCell ref="A79:G79"/>
    <mergeCell ref="A80:G80"/>
    <mergeCell ref="A78:I78"/>
    <mergeCell ref="I13:J14"/>
    <mergeCell ref="F13:F15"/>
    <mergeCell ref="B2:F2"/>
    <mergeCell ref="G2:J2"/>
    <mergeCell ref="B3:F3"/>
    <mergeCell ref="G3:I3"/>
    <mergeCell ref="H8:J12"/>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Sieroka-Tröger, Daniel (LfStat)</cp:lastModifiedBy>
  <cp:lastPrinted>2022-01-04T09:34:52Z</cp:lastPrinted>
  <dcterms:created xsi:type="dcterms:W3CDTF">2006-10-19T12:47:06Z</dcterms:created>
  <dcterms:modified xsi:type="dcterms:W3CDTF">2022-01-05T06:27:34Z</dcterms:modified>
  <cp:category/>
  <cp:version/>
  <cp:contentType/>
  <cp:contentStatus/>
</cp:coreProperties>
</file>