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23250" windowHeight="7170" tabRatio="599" activeTab="0"/>
  </bookViews>
  <sheets>
    <sheet name="Seite 3" sheetId="1" r:id="rId1"/>
    <sheet name="Seite 6" sheetId="2" r:id="rId2"/>
    <sheet name="Seite 7" sheetId="3" r:id="rId3"/>
    <sheet name="Seite 8" sheetId="4" r:id="rId4"/>
    <sheet name="Seite 9" sheetId="5" r:id="rId5"/>
    <sheet name="Seite 10" sheetId="6" r:id="rId6"/>
    <sheet name="Seite 11" sheetId="7" r:id="rId7"/>
    <sheet name="Seite 12" sheetId="8" r:id="rId8"/>
    <sheet name="Seite 13" sheetId="9" r:id="rId9"/>
    <sheet name="Seite 14" sheetId="10" r:id="rId10"/>
  </sheets>
  <definedNames/>
  <calcPr fullCalcOnLoad="1"/>
</workbook>
</file>

<file path=xl/sharedStrings.xml><?xml version="1.0" encoding="utf-8"?>
<sst xmlns="http://schemas.openxmlformats.org/spreadsheetml/2006/main" count="804" uniqueCount="342">
  <si>
    <t xml:space="preserve"> </t>
  </si>
  <si>
    <t>Vorbemerkungen</t>
  </si>
  <si>
    <t>Tabellenteil: Ergebnisse der Gemeinden und Gemeindeverbände (Gv)</t>
  </si>
  <si>
    <t xml:space="preserve">1. Vj. </t>
  </si>
  <si>
    <t xml:space="preserve">2. Vj. </t>
  </si>
  <si>
    <t xml:space="preserve">3. Vj. </t>
  </si>
  <si>
    <t xml:space="preserve">4. Vj. </t>
  </si>
  <si>
    <t>Millionen Euro</t>
  </si>
  <si>
    <t xml:space="preserve">% </t>
  </si>
  <si>
    <t>Steuern und steuerähnliche Einnahmen (netto)</t>
  </si>
  <si>
    <t>Einnahmen aus Verwaltung und Betrieb</t>
  </si>
  <si>
    <t>Allgemeine und laufende Zuweisungen, Zinseinnahmen</t>
  </si>
  <si>
    <t xml:space="preserve">Einnahmen aus der Veräusserung von Vermögen </t>
  </si>
  <si>
    <t>Sonstige Einnahmen der Kapitalrechnung</t>
  </si>
  <si>
    <t>Personalausgaben</t>
  </si>
  <si>
    <t>Sächlicher Verwaltungs- und Betriebsaufwand</t>
  </si>
  <si>
    <t>Zinsausgaben</t>
  </si>
  <si>
    <t>Zuweisungen und Zuschüsse für laufende Zwecke</t>
  </si>
  <si>
    <t>Leistungen der Sozialhilfe</t>
  </si>
  <si>
    <t xml:space="preserve">Sonstige soziale Leistungen </t>
  </si>
  <si>
    <t>Baumaßnahmen</t>
  </si>
  <si>
    <t>Sonstige Ausgaben der Kapitalrechnung</t>
  </si>
  <si>
    <t xml:space="preserve">Besondere Finanzierungsvorgänge </t>
  </si>
  <si>
    <t>Einnahmen</t>
  </si>
  <si>
    <t>Ausgaben</t>
  </si>
  <si>
    <t>Vierteljahr</t>
  </si>
  <si>
    <t>Bauausgaben
insgesamt</t>
  </si>
  <si>
    <t>darunter</t>
  </si>
  <si>
    <t>Abwasser-
beseitigung</t>
  </si>
  <si>
    <t>Abfall-
beseitigung</t>
  </si>
  <si>
    <t>Schulen</t>
  </si>
  <si>
    <t>Straßen</t>
  </si>
  <si>
    <t xml:space="preserve">1 000 Euro </t>
  </si>
  <si>
    <t>Kreisfreie Städte</t>
  </si>
  <si>
    <t>1. Vj.</t>
  </si>
  <si>
    <t>2. Vj.</t>
  </si>
  <si>
    <t>3. Vj.</t>
  </si>
  <si>
    <t>4. Vj.</t>
  </si>
  <si>
    <t>Kreisangehörige Gemeinden</t>
  </si>
  <si>
    <t>Landkreise</t>
  </si>
  <si>
    <t>Bezirke</t>
  </si>
  <si>
    <t>Gemeinden und Gemeindeverbände insgesamt</t>
  </si>
  <si>
    <t xml:space="preserve">4. Steuereinnahmen der Gemeinden in Bayern nach Gemeindegrößenklassen und Quartalen </t>
  </si>
  <si>
    <t>Gemeindegrößenklasse
Vierteljahr</t>
  </si>
  <si>
    <t>Grundsteuer</t>
  </si>
  <si>
    <t>Gewerbesteuer</t>
  </si>
  <si>
    <t>Hunde-
steuer</t>
  </si>
  <si>
    <t>A</t>
  </si>
  <si>
    <t>B</t>
  </si>
  <si>
    <t xml:space="preserve">brutto </t>
  </si>
  <si>
    <t>netto</t>
  </si>
  <si>
    <t>Umsatz-
steuer</t>
  </si>
  <si>
    <t>mit . . . Einwohnern</t>
  </si>
  <si>
    <t>50 000 bis</t>
  </si>
  <si>
    <t>unter</t>
  </si>
  <si>
    <t>100 000</t>
  </si>
  <si>
    <t>50 000</t>
  </si>
  <si>
    <t>50 000 oder mehr</t>
  </si>
  <si>
    <t>20 000</t>
  </si>
  <si>
    <t>10 000</t>
  </si>
  <si>
    <t>5 000</t>
  </si>
  <si>
    <t>3 000</t>
  </si>
  <si>
    <t>1 000</t>
  </si>
  <si>
    <t xml:space="preserve">Gemeindesteuereinnahmen nach Quartalen </t>
  </si>
  <si>
    <t>Gemeindegrößenklasse
Gemeinden mit . . . Einwohnern</t>
  </si>
  <si>
    <t>Ober-</t>
  </si>
  <si>
    <t>Nieder-</t>
  </si>
  <si>
    <t>Mittel-</t>
  </si>
  <si>
    <t>Unter-</t>
  </si>
  <si>
    <t>Schwaben</t>
  </si>
  <si>
    <t>Bayern</t>
  </si>
  <si>
    <t>bayern</t>
  </si>
  <si>
    <t>pfalz</t>
  </si>
  <si>
    <t>franken</t>
  </si>
  <si>
    <t>in %</t>
  </si>
  <si>
    <t>Grundsteuer A</t>
  </si>
  <si>
    <t>500 000 oder mehr</t>
  </si>
  <si>
    <t>500 000</t>
  </si>
  <si>
    <t>200 000</t>
  </si>
  <si>
    <t>Gemeinden insgesamt</t>
  </si>
  <si>
    <t>Grundsteuer B</t>
  </si>
  <si>
    <t>3. Stand und Bewegung der Schulden der Gemeinden und Gemeindeverbände in Bayern</t>
  </si>
  <si>
    <t>Art der Schulden
Zeitraum</t>
  </si>
  <si>
    <t>davon</t>
  </si>
  <si>
    <t>Land-
kreise</t>
  </si>
  <si>
    <t>Verwal-
tungs-
gemein-
schaften</t>
  </si>
  <si>
    <t>1 000 EUR</t>
  </si>
  <si>
    <t>Schulden am Kreditmarkt und bei</t>
  </si>
  <si>
    <t>öffentlichen Haushalten</t>
  </si>
  <si>
    <t>Berichtigungen, sonstige</t>
  </si>
  <si>
    <t>Zu- und Abgänge</t>
  </si>
  <si>
    <t>Stand am 31. März</t>
  </si>
  <si>
    <t>EUR je Einwohner</t>
  </si>
  <si>
    <t>Veränderung gegenüber</t>
  </si>
  <si>
    <t>davon Schulden am Kreditmarkt u. ä.</t>
  </si>
  <si>
    <t>Schulden bei öffentlichen</t>
  </si>
  <si>
    <t>Außerdem:</t>
  </si>
  <si>
    <t>Kassenkredite</t>
  </si>
  <si>
    <t>___________</t>
  </si>
  <si>
    <t>Gruppierungs-
nummer</t>
  </si>
  <si>
    <t>Art der Einnahmen</t>
  </si>
  <si>
    <t>Gemeinden und Ge-</t>
  </si>
  <si>
    <t>dem</t>
  </si>
  <si>
    <t>Betrag</t>
  </si>
  <si>
    <t>%</t>
  </si>
  <si>
    <t>Einnahmen des Verwaltungshaushalts</t>
  </si>
  <si>
    <t>000-032 (./. 810)</t>
  </si>
  <si>
    <t>Schlüssel-, Bedarfszuweisungen,</t>
  </si>
  <si>
    <t>sonstige allgemeine Zuweisungen</t>
  </si>
  <si>
    <t>060</t>
  </si>
  <si>
    <t>vom Bund</t>
  </si>
  <si>
    <t>041,051,061,081</t>
  </si>
  <si>
    <t>vom Land</t>
  </si>
  <si>
    <t>062,063</t>
  </si>
  <si>
    <t>von Gemeinden und Gemeindever-</t>
  </si>
  <si>
    <t>bänden,Verwaltungsgemeinschaften</t>
  </si>
  <si>
    <t>072</t>
  </si>
  <si>
    <t>Allgemeine Umlagen von Gemeinden</t>
  </si>
  <si>
    <t>092</t>
  </si>
  <si>
    <t>Leistungen des Landes aus d. Umsetzung</t>
  </si>
  <si>
    <t>des Vierten Gesetzes für moderne</t>
  </si>
  <si>
    <t>Dienstleistungen am Arbeitsmarkt</t>
  </si>
  <si>
    <t>10,11,12</t>
  </si>
  <si>
    <t>Verwaltungs- und Benutzungsgebühren,</t>
  </si>
  <si>
    <t>zweckgebundene Abgaben</t>
  </si>
  <si>
    <t>13-15,21,</t>
  </si>
  <si>
    <t>Übrige Verwaltungs- und Betriebsein-</t>
  </si>
  <si>
    <t>22,24-26</t>
  </si>
  <si>
    <t>160,170,200,230</t>
  </si>
  <si>
    <t>161,171,201,231</t>
  </si>
  <si>
    <t>162,172,202,232</t>
  </si>
  <si>
    <t>163,164,173,174,</t>
  </si>
  <si>
    <t>203,204,233,234</t>
  </si>
  <si>
    <t>vom sonstigen öffentlichen Bereich</t>
  </si>
  <si>
    <t>165-168,175-178,</t>
  </si>
  <si>
    <t>205-208,235-238</t>
  </si>
  <si>
    <t>von anderen Bereichen</t>
  </si>
  <si>
    <t>innere Verrechnungen, Zinsen aus</t>
  </si>
  <si>
    <t>inneren Darlehen</t>
  </si>
  <si>
    <t>Kalkulatorische Einnahmen</t>
  </si>
  <si>
    <t>Zuführung vom Vermögenshaushalt</t>
  </si>
  <si>
    <t>Verwaltungshaushalt zusammen</t>
  </si>
  <si>
    <t>Einnahmen des Vermögenshaushalts</t>
  </si>
  <si>
    <t>Zuführung vom Verwaltungshaushalt</t>
  </si>
  <si>
    <t>Entnahmen aus Rücklagen</t>
  </si>
  <si>
    <t>322-328</t>
  </si>
  <si>
    <t>Rückflüsse von Darlehen</t>
  </si>
  <si>
    <t>33,340,345</t>
  </si>
  <si>
    <t>Einnahmen aus der Veräußerung von</t>
  </si>
  <si>
    <t>Vermögen</t>
  </si>
  <si>
    <t>Beiträge und ähnliche Entgelte</t>
  </si>
  <si>
    <t>Zuweisungen für Investitionen und</t>
  </si>
  <si>
    <t>Investitionsförderungsmaßnahmen</t>
  </si>
  <si>
    <t>vom Bund, LAF, ERP-Sondervermögen</t>
  </si>
  <si>
    <t>von Gemeinden und Gemeindeverbänden</t>
  </si>
  <si>
    <t>365-368</t>
  </si>
  <si>
    <t>370-379</t>
  </si>
  <si>
    <t>Einnahmen aus Krediten und inneren</t>
  </si>
  <si>
    <t>Darlehen</t>
  </si>
  <si>
    <t>Durchbuchung von Sollfehlbeträgen</t>
  </si>
  <si>
    <t>Ist-Überschuß des Vermögenshaushalts</t>
  </si>
  <si>
    <t>Vermögenshaushalt zusammen</t>
  </si>
  <si>
    <t>Einnahmen des Verwaltungs- und</t>
  </si>
  <si>
    <t>Vermögenshaushalts insgesamt</t>
  </si>
  <si>
    <t>_____________</t>
  </si>
  <si>
    <t>Anmerkung: Differenzen in den Summen durch Runden der Zahlen.</t>
  </si>
  <si>
    <t>Art der Ausgaben</t>
  </si>
  <si>
    <t>Ausgaben des Verwaltungshaushalts</t>
  </si>
  <si>
    <t>40-46</t>
  </si>
  <si>
    <t>50-662</t>
  </si>
  <si>
    <t>675-678,718,84</t>
  </si>
  <si>
    <t>680,685</t>
  </si>
  <si>
    <t>Kalkulatorische Kosten</t>
  </si>
  <si>
    <t>670-674,710-714,</t>
  </si>
  <si>
    <t>720-724</t>
  </si>
  <si>
    <t>an öffentlichen Bereich</t>
  </si>
  <si>
    <t>70,715-717,725-728</t>
  </si>
  <si>
    <t>an andere Bereiche</t>
  </si>
  <si>
    <t>679</t>
  </si>
  <si>
    <t>innere Verrechnungen</t>
  </si>
  <si>
    <t>690-693</t>
  </si>
  <si>
    <t>Aufgabenbezogene Leistungsbeteiligung</t>
  </si>
  <si>
    <t>73-74</t>
  </si>
  <si>
    <t>Leistungen der Sozialhilfe u. ä.</t>
  </si>
  <si>
    <t>75-79</t>
  </si>
  <si>
    <t>800-803</t>
  </si>
  <si>
    <t>804,808</t>
  </si>
  <si>
    <t>809</t>
  </si>
  <si>
    <t>für innere Darlehen</t>
  </si>
  <si>
    <t>Allgemeine Zuweisungen und Umlagen</t>
  </si>
  <si>
    <t>an Land</t>
  </si>
  <si>
    <t>821</t>
  </si>
  <si>
    <t>Rückzahlung von Bedarfszuweisungen</t>
  </si>
  <si>
    <t>831</t>
  </si>
  <si>
    <t>Solidarumlage</t>
  </si>
  <si>
    <t>822,832</t>
  </si>
  <si>
    <t>an Gemeinden</t>
  </si>
  <si>
    <t>833</t>
  </si>
  <si>
    <t>an Verwaltungsgemeinschaften</t>
  </si>
  <si>
    <t>86</t>
  </si>
  <si>
    <t>Zuführung zum Vermögenshaushalt</t>
  </si>
  <si>
    <t>895</t>
  </si>
  <si>
    <t>Ausgaben des Vermögenshaushalts</t>
  </si>
  <si>
    <t>90</t>
  </si>
  <si>
    <t>Zuführung zum Verwaltungshaushalt</t>
  </si>
  <si>
    <t>91</t>
  </si>
  <si>
    <t>Zuführung an Rücklagen</t>
  </si>
  <si>
    <t>922-928</t>
  </si>
  <si>
    <t>Gewährung von Darlehen</t>
  </si>
  <si>
    <t>930</t>
  </si>
  <si>
    <t>932,935</t>
  </si>
  <si>
    <t>94</t>
  </si>
  <si>
    <t>dar. für Schulen</t>
  </si>
  <si>
    <t>Abwasserbeseitigung</t>
  </si>
  <si>
    <t>970-979</t>
  </si>
  <si>
    <t>Tilgung von Krediten, Rückzahlung</t>
  </si>
  <si>
    <t>innerer Darlehen</t>
  </si>
  <si>
    <t>Zuweisungen und Zuschüsse für</t>
  </si>
  <si>
    <t>Investitionen</t>
  </si>
  <si>
    <t>980-984</t>
  </si>
  <si>
    <t>985-988</t>
  </si>
  <si>
    <t>990</t>
  </si>
  <si>
    <t>Kreditbeschaffungskosten</t>
  </si>
  <si>
    <t>991</t>
  </si>
  <si>
    <t>Ablösung von Dauerlasten</t>
  </si>
  <si>
    <t>992</t>
  </si>
  <si>
    <t>Deckung von Soll-Fehlbeträgen</t>
  </si>
  <si>
    <t>995</t>
  </si>
  <si>
    <t>Ausgaben des Verwaltungs- und</t>
  </si>
  <si>
    <t>förderungsmassnahmen</t>
  </si>
  <si>
    <t>Zuweisungen für Investitionen und Investitions-</t>
  </si>
  <si>
    <t xml:space="preserve">Gesamteinnahmen (ohne besondere </t>
  </si>
  <si>
    <t xml:space="preserve">Gesamtausgaben (ohne besondere </t>
  </si>
  <si>
    <t xml:space="preserve">dav. </t>
  </si>
  <si>
    <t>Einnahmen aus Krediten</t>
  </si>
  <si>
    <t xml:space="preserve">dar. </t>
  </si>
  <si>
    <t>Schuldentilgung</t>
  </si>
  <si>
    <t>Einnahme- bzw. Ausgabeart</t>
  </si>
  <si>
    <t>Verkehrs- und Versorgungs-unternehmen</t>
  </si>
  <si>
    <t>kreis-
freie Städte</t>
  </si>
  <si>
    <t>kreis-
freie
Städte</t>
  </si>
  <si>
    <r>
      <t>Gemeinden
und
Gemeinde-
verbände</t>
    </r>
    <r>
      <rPr>
        <vertAlign val="superscript"/>
        <sz val="10"/>
        <rFont val="Arial"/>
        <family val="2"/>
      </rPr>
      <t>1)</t>
    </r>
  </si>
  <si>
    <t>Haushalten</t>
  </si>
  <si>
    <t xml:space="preserve">Gemeindeanteil 
an der </t>
  </si>
  <si>
    <t>Ein-kommen-
steuer</t>
  </si>
  <si>
    <t>Umlage</t>
  </si>
  <si>
    <t>Zweit-wohn.-
steuer
und
sonstige Steuern</t>
  </si>
  <si>
    <t>100 000 oder mehr</t>
  </si>
  <si>
    <t>zusammen</t>
  </si>
  <si>
    <t>außer-</t>
  </si>
  <si>
    <r>
      <t>meindeverbände</t>
    </r>
    <r>
      <rPr>
        <vertAlign val="superscript"/>
        <sz val="10"/>
        <rFont val="Arial"/>
        <family val="2"/>
      </rPr>
      <t>1)</t>
    </r>
  </si>
  <si>
    <r>
      <t>vom Bund, LAF, ERP-Sondervermögen</t>
    </r>
    <r>
      <rPr>
        <vertAlign val="superscript"/>
        <sz val="10"/>
        <rFont val="Arial"/>
        <family val="2"/>
      </rPr>
      <t>3)</t>
    </r>
  </si>
  <si>
    <r>
      <t>vom Land</t>
    </r>
    <r>
      <rPr>
        <vertAlign val="superscript"/>
        <sz val="10"/>
        <rFont val="Arial"/>
        <family val="2"/>
      </rPr>
      <t>3)</t>
    </r>
  </si>
  <si>
    <t>5. Einnahmen der Gemeinden/Gv in Bayern nach Arten und Gebietskörperschaftsgruppen</t>
  </si>
  <si>
    <t>kreis-
an-
gehörige Ge-meinden</t>
  </si>
  <si>
    <r>
      <t xml:space="preserve">1. Ausgewählte Einnahmen und Ausgaben </t>
    </r>
    <r>
      <rPr>
        <b/>
        <vertAlign val="superscript"/>
        <sz val="10"/>
        <color indexed="8"/>
        <rFont val="Arial"/>
        <family val="2"/>
      </rPr>
      <t>1)</t>
    </r>
    <r>
      <rPr>
        <b/>
        <sz val="10"/>
        <color indexed="8"/>
        <rFont val="Arial"/>
        <family val="2"/>
      </rPr>
      <t xml:space="preserve"> der Gemeinden und Gemeindeverbände </t>
    </r>
    <r>
      <rPr>
        <b/>
        <vertAlign val="superscript"/>
        <sz val="10"/>
        <color indexed="8"/>
        <rFont val="Arial"/>
        <family val="2"/>
      </rPr>
      <t>2)</t>
    </r>
    <r>
      <rPr>
        <b/>
        <sz val="10"/>
        <color indexed="8"/>
        <rFont val="Arial"/>
        <family val="2"/>
      </rPr>
      <t xml:space="preserve"> in Bayern </t>
    </r>
  </si>
  <si>
    <r>
      <t xml:space="preserve">Einnahmen der laufenden Rechnung </t>
    </r>
    <r>
      <rPr>
        <vertAlign val="superscript"/>
        <sz val="10"/>
        <color indexed="8"/>
        <rFont val="Arial"/>
        <family val="2"/>
      </rPr>
      <t>3)</t>
    </r>
  </si>
  <si>
    <r>
      <t xml:space="preserve">Einnahmen der Kapitalrechnung </t>
    </r>
    <r>
      <rPr>
        <vertAlign val="superscript"/>
        <sz val="10"/>
        <color indexed="8"/>
        <rFont val="Arial"/>
        <family val="2"/>
      </rPr>
      <t>3)</t>
    </r>
  </si>
  <si>
    <r>
      <t xml:space="preserve">Finanzierungsvorgänge) </t>
    </r>
    <r>
      <rPr>
        <b/>
        <vertAlign val="superscript"/>
        <sz val="10"/>
        <color indexed="8"/>
        <rFont val="Arial"/>
        <family val="2"/>
      </rPr>
      <t>3)</t>
    </r>
  </si>
  <si>
    <r>
      <t xml:space="preserve">Ausgaben der laufenden Rechnung </t>
    </r>
    <r>
      <rPr>
        <vertAlign val="superscript"/>
        <sz val="10"/>
        <color indexed="8"/>
        <rFont val="Arial"/>
        <family val="2"/>
      </rPr>
      <t>3)</t>
    </r>
  </si>
  <si>
    <r>
      <t xml:space="preserve">Ausgaben der Kapitalrechnung </t>
    </r>
    <r>
      <rPr>
        <vertAlign val="superscript"/>
        <sz val="10"/>
        <color indexed="8"/>
        <rFont val="Arial"/>
        <family val="2"/>
      </rPr>
      <t>3)</t>
    </r>
  </si>
  <si>
    <r>
      <t xml:space="preserve">Finanzierungssaldo </t>
    </r>
    <r>
      <rPr>
        <vertAlign val="superscript"/>
        <sz val="10"/>
        <color indexed="8"/>
        <rFont val="Arial"/>
        <family val="2"/>
      </rPr>
      <t>4)</t>
    </r>
  </si>
  <si>
    <r>
      <t>Verwaltungs- und Betriebsaufwand</t>
    </r>
    <r>
      <rPr>
        <vertAlign val="superscript"/>
        <sz val="10"/>
        <rFont val="Arial"/>
        <family val="2"/>
      </rPr>
      <t>2)</t>
    </r>
  </si>
  <si>
    <r>
      <t>Sonstige soziale Leistungen</t>
    </r>
    <r>
      <rPr>
        <vertAlign val="superscript"/>
        <sz val="10"/>
        <rFont val="Arial"/>
        <family val="2"/>
      </rPr>
      <t>2)</t>
    </r>
  </si>
  <si>
    <r>
      <t>1)</t>
    </r>
    <r>
      <rPr>
        <sz val="10"/>
        <rFont val="Arial"/>
        <family val="2"/>
      </rPr>
      <t xml:space="preserve"> Ohne Verwaltungsgemeinschaften.- 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Ohne Zivilschutz für Rechnung des Bundes, Ausbildungsförderung, Wohngeld.</t>
    </r>
  </si>
  <si>
    <t>6. Ausgaben der Gemeinden/Gv in Bayern nach Art und Gebietskörperschaftsgruppen</t>
  </si>
  <si>
    <t>bis unter</t>
  </si>
  <si>
    <t>Erstattungen und Zuschüsse an andere</t>
  </si>
  <si>
    <r>
      <t>Bereiche, weitere Finanzausgaben</t>
    </r>
    <r>
      <rPr>
        <vertAlign val="superscript"/>
        <sz val="10"/>
        <rFont val="Arial"/>
        <family val="2"/>
      </rPr>
      <t>2)</t>
    </r>
  </si>
  <si>
    <t>Ist-Fehlbetrag des Vermögenshaushalts</t>
  </si>
  <si>
    <t>Erwerb von Beteiligungen, Kapitaleinlagen</t>
  </si>
  <si>
    <t>Erwerb von Grundstücken sowie beweg-</t>
  </si>
  <si>
    <t>liche Sachen des Anlagevermögens</t>
  </si>
  <si>
    <t>Ist-Fehlbetrag des Verwaltungshaushalts</t>
  </si>
  <si>
    <t>Erstattungen von Ausgaben des Verwal-</t>
  </si>
  <si>
    <t>tungshaushalts, Zuweisungen- und Zu-</t>
  </si>
  <si>
    <t>schüsse für lfd. Zwecke,Schuldendiensth.</t>
  </si>
  <si>
    <r>
      <t>Steuern und steuerähnliche Einnahmen</t>
    </r>
    <r>
      <rPr>
        <vertAlign val="superscript"/>
        <sz val="10"/>
        <rFont val="Arial"/>
        <family val="2"/>
      </rPr>
      <t>2)</t>
    </r>
  </si>
  <si>
    <t>nahmen, Gewinnanteile, Konzessions-</t>
  </si>
  <si>
    <t>abgaben, Ersatz sozialer Leistungen,</t>
  </si>
  <si>
    <t>weitere Finanzeinnahmen</t>
  </si>
  <si>
    <t>Erstattungen von Ausgaben des Verwaltungs-</t>
  </si>
  <si>
    <t>haushalts, Zuweisungen und Zuschüsse für</t>
  </si>
  <si>
    <t>lfd. Zwecke,Zinseinnahmen,Schuldendiensth.</t>
  </si>
  <si>
    <t>Leistungsbeteiligung bei Leistungen für</t>
  </si>
  <si>
    <t>Unterkunft und Heizung an Arbeitsuchende</t>
  </si>
  <si>
    <t>Ist-Überschuß des Verwaltungshaushalts</t>
  </si>
  <si>
    <t xml:space="preserve">Ge-
meinde-
steuern
ins-
gesamt </t>
  </si>
  <si>
    <t xml:space="preserve">1. Ausgewählte Einnahmen und Ausgaben der Gemeinden und Gemeindeverbände </t>
  </si>
  <si>
    <t xml:space="preserve">3. Stand und Bewegung der Schulden der Gemeinden und Gemeindeverbände in Bayern </t>
  </si>
  <si>
    <t xml:space="preserve">4. Steuereinnahmen der Gemeinden in Bayern nach Gemeindegrössenklassen </t>
  </si>
  <si>
    <t xml:space="preserve">in Bayern </t>
  </si>
  <si>
    <t xml:space="preserve">nach Aufgabenbereichen </t>
  </si>
  <si>
    <t xml:space="preserve">5. Einnahmen der Gemeinden und Gemeindeverbände in Bayern nach Arten und </t>
  </si>
  <si>
    <t xml:space="preserve">6. Ausgaben der Gemeinden und Gemeindeverbände in Bayern nach Arten und </t>
  </si>
  <si>
    <t xml:space="preserve">7. Gewogene Realsteuerdurchschnittshebesätze in Bayern nach Regierungsbezirken und </t>
  </si>
  <si>
    <t>Inhaltsverzeichnis</t>
  </si>
  <si>
    <r>
      <t>1)</t>
    </r>
    <r>
      <rPr>
        <sz val="10"/>
        <rFont val="Arial"/>
        <family val="2"/>
      </rPr>
      <t xml:space="preserve"> Ohne Verwaltungsgemeinschaften.- </t>
    </r>
    <r>
      <rPr>
        <vertAlign val="superscript"/>
        <sz val="10"/>
        <rFont val="Arial"/>
        <family val="2"/>
      </rPr>
      <t xml:space="preserve">2) </t>
    </r>
    <r>
      <rPr>
        <sz val="10"/>
        <rFont val="Arial"/>
        <family val="2"/>
      </rPr>
      <t xml:space="preserve">Nach Abzug der Gewerbesteuerumlage und einschließlich des Gemeindeanteils an der Einkommensteuer.- </t>
    </r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 xml:space="preserve"> Ohne  Zivilschutz für Rechnung des Bundes, Ausbildungsförderung, Wohngeld.</t>
    </r>
  </si>
  <si>
    <t>2015  2. Vierteljahr</t>
  </si>
  <si>
    <t>2015  4. Vierteljahr</t>
  </si>
  <si>
    <t>2016  1. Vierteljahr</t>
  </si>
  <si>
    <r>
      <rPr>
        <vertAlign val="superscript"/>
        <sz val="10"/>
        <color indexed="8"/>
        <rFont val="Arial"/>
        <family val="2"/>
      </rPr>
      <t>1)</t>
    </r>
    <r>
      <rPr>
        <sz val="10"/>
        <color indexed="8"/>
        <rFont val="Arial"/>
        <family val="2"/>
      </rPr>
      <t xml:space="preserve"> Ohne haushaltstechnische Verrechnungen und Leistungen für Auftragsangelegenheiten (Zivilschutz, Ausbildungsförderung, Wohngeld).- </t>
    </r>
    <r>
      <rPr>
        <vertAlign val="superscript"/>
        <sz val="10"/>
        <color indexed="8"/>
        <rFont val="Arial"/>
        <family val="2"/>
      </rPr>
      <t>2)</t>
    </r>
    <r>
      <rPr>
        <sz val="10"/>
        <color indexed="8"/>
        <rFont val="Arial"/>
        <family val="2"/>
      </rPr>
      <t xml:space="preserve"> Mit Verwaltungsgemeinschaften und ohne kaufmännisch buchende Krankenhäuser.- </t>
    </r>
    <r>
      <rPr>
        <vertAlign val="superscript"/>
        <sz val="10"/>
        <color indexed="8"/>
        <rFont val="Arial"/>
        <family val="2"/>
      </rPr>
      <t>3)</t>
    </r>
    <r>
      <rPr>
        <sz val="10"/>
        <color indexed="8"/>
        <rFont val="Arial"/>
        <family val="2"/>
      </rPr>
      <t xml:space="preserve"> Bereinigt um Zahlungen von gleicher Ebene.- </t>
    </r>
    <r>
      <rPr>
        <vertAlign val="superscript"/>
        <sz val="10"/>
        <color indexed="8"/>
        <rFont val="Arial"/>
        <family val="2"/>
      </rPr>
      <t>4)</t>
    </r>
    <r>
      <rPr>
        <sz val="10"/>
        <color indexed="8"/>
        <rFont val="Arial"/>
        <family val="2"/>
      </rPr>
      <t xml:space="preserve"> Gesamteinnahmen minus Gesamtausgaben.</t>
    </r>
  </si>
  <si>
    <t>2. Bauausgaben der Gemeinden/Gv in Bayern 2015 bis 2017 nach Aufgabenbereichen</t>
  </si>
  <si>
    <t>im 1. Vierteljahr 2017</t>
  </si>
  <si>
    <t>2016  2. Vierteljahr</t>
  </si>
  <si>
    <t>2016  3. Vierteljahr</t>
  </si>
  <si>
    <t>2015  1 . Vierteljahr</t>
  </si>
  <si>
    <t>2016  4. Vierteljahr</t>
  </si>
  <si>
    <t>2017  1. Vierteljahr</t>
  </si>
  <si>
    <t>Verän-derung gegen-über dem 1. Vj. 2016</t>
  </si>
  <si>
    <t>2. Bauausgaben der Gemeinden und Gemeindeverbände in Bayern 2015 bis 2017</t>
  </si>
  <si>
    <t>kreis-angehörige Gemeinden</t>
  </si>
  <si>
    <t>Aufnahme  2. Vierteljahr</t>
  </si>
  <si>
    <t>Tilgung   2. Vierteljahr</t>
  </si>
  <si>
    <t>Stand am 30. Juni</t>
  </si>
  <si>
    <t>31. März in %</t>
  </si>
  <si>
    <t>im 2. Vierteljahr 2017</t>
  </si>
  <si>
    <t>Gebietskörperschaftsgruppen im 2. Vierteljahr 2017</t>
  </si>
  <si>
    <t>Gemeindegrößenklassen im 2. Vierteljahr 2017</t>
  </si>
  <si>
    <t xml:space="preserve">7. Einnahmen der Gemeinden und Gemeindeverbände in Bayern nach Arten und </t>
  </si>
  <si>
    <t xml:space="preserve">8. Ausgaben der Gemeinden und Gemeindeverbände in Bayern nach Arten und </t>
  </si>
  <si>
    <t xml:space="preserve">9. Gewogene Realsteuerdurchschnittshebesätze in Bayern nach Regierungsbezirken und </t>
  </si>
  <si>
    <t>Gebietskörperschaftsgruppen im 1. bis 2. Vierteljahr 2017</t>
  </si>
  <si>
    <t>,</t>
  </si>
  <si>
    <t xml:space="preserve">  </t>
  </si>
  <si>
    <t>Kreisangeh. Gemeinden</t>
  </si>
  <si>
    <t>2015  3. Vierteljahr</t>
  </si>
  <si>
    <t>2. Vierteljahr 2017</t>
  </si>
  <si>
    <t>1. Halbjahr 2017</t>
  </si>
  <si>
    <t>2017  2. Vierteljahr</t>
  </si>
  <si>
    <t>Verän-derung gegen-über-dem 2. Vj. 2016</t>
  </si>
  <si>
    <t>7. Einnahmen der Gemeinden/Gv in Bayern nach Arten und Gebietskörperschaftsgruppen</t>
  </si>
  <si>
    <t>kreis-
an-
gehörige
 Ge-meinden</t>
  </si>
  <si>
    <t>8. Ausgaben der Gemeinden/Gv in Bayern nach Arten und Gebietskörperschaftsgruppen</t>
  </si>
  <si>
    <t>im 1. bis 2. Vierteljahr 2017</t>
  </si>
  <si>
    <t>Verän-derung gegen-über dem 1. bis 2. Vj. 2016</t>
  </si>
  <si>
    <t>Zu- bzw. Abnahme
2. Vj. 2017
gegenüber</t>
  </si>
  <si>
    <t>2. Vj. 16</t>
  </si>
  <si>
    <t>1. Vj. 17</t>
  </si>
  <si>
    <t>x</t>
  </si>
  <si>
    <t>Wertpapierschulden</t>
  </si>
  <si>
    <r>
      <t>1)</t>
    </r>
    <r>
      <rPr>
        <sz val="10"/>
        <rFont val="Arial"/>
        <family val="2"/>
      </rPr>
      <t xml:space="preserve"> Einschl. Verwaltungsgemeinschaften.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</si>
</sst>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@\ *."/>
    <numFmt numFmtId="166" formatCode="#,##0;[Red]\-#,##0"/>
    <numFmt numFmtId="167" formatCode="#,##0.00;[Red]\-#,##0.00"/>
    <numFmt numFmtId="168" formatCode="###\ ###\ \ \ ;\-###\ ###\ \ \ ;\-\ \ \ ;@\ *."/>
    <numFmt numFmtId="169" formatCode="#\ ###\ ##0\ \ \ \ \ ;\-#\ ###\ ##0\ \ \ \ \ ;\-\ \ \ \ \ "/>
    <numFmt numFmtId="170" formatCode="#\ ###\ ###\ ##0\ \ "/>
    <numFmt numFmtId="171" formatCode="#\ ##0.0\ \ "/>
    <numFmt numFmtId="172" formatCode="#\ ###\ ##0.0\ \ ;\-\ #\ ###\ ##0.0\ \ ;\–\ \ "/>
    <numFmt numFmtId="173" formatCode="_-* #,##0.0\ _€_-;\-* #,##0.0\ _€_-;_-* &quot;-&quot;??\ _€_-;_-@_-"/>
    <numFmt numFmtId="174" formatCode="_-* #,##0\ _€_-;\-* #,##0\ _€_-;_-* &quot;-&quot;??\ _€_-;_-@_-"/>
    <numFmt numFmtId="175" formatCode="#\ ###\ ##0\ \ ;\-#\ ###\ ##0\ \ ;\-\ "/>
    <numFmt numFmtId="176" formatCode="\ \ #\ ###\ ##0\ \ ;\-#\ ###\ ##0\ \ ;\-\ \ "/>
    <numFmt numFmtId="177" formatCode="#\ ##0;\-###\ ###;\-"/>
    <numFmt numFmtId="178" formatCode="#\ ###\ ##0\ ;\-#\ ###\ ##0\ ;\-\ "/>
    <numFmt numFmtId="179" formatCode="#\ ###\ ##0.0\ ;\-#\ ###\ ##0.0\ ;\-\ ;\X\ "/>
    <numFmt numFmtId="180" formatCode="0.00_ ;\-0.00\ "/>
    <numFmt numFmtId="181" formatCode="#\ ###\ ##0\ ;\-#\ ###\ ##0\ ;0\ "/>
    <numFmt numFmtId="182" formatCode="0.0"/>
    <numFmt numFmtId="183" formatCode="#\ ###\ ##0.0\ ;\-#\ ###\ ##0.0\ ;\X\ ;\X\ "/>
    <numFmt numFmtId="184" formatCode="#\ ###\ ###,\ "/>
    <numFmt numFmtId="185" formatCode="#\ ##0.00_ ;\-0.00\ "/>
    <numFmt numFmtId="186" formatCode="#\ ###\ ##0\ ;\-#\ ###\ ##0\ \ "/>
    <numFmt numFmtId="187" formatCode="#,##0.00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6"/>
      <name val="Jahrbuch"/>
      <family val="2"/>
    </font>
    <font>
      <sz val="10"/>
      <name val="Jahrbuch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color indexed="8"/>
      <name val="Arial"/>
      <family val="0"/>
    </font>
    <font>
      <sz val="8"/>
      <color indexed="8"/>
      <name val="Jahrbuc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5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 vertical="center"/>
      <protection/>
    </xf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4" fillId="0" borderId="8" applyNumberFormat="0" applyFill="0" applyAlignment="0" applyProtection="0"/>
    <xf numFmtId="168" fontId="4" fillId="0" borderId="0">
      <alignment vertical="center"/>
      <protection/>
    </xf>
    <xf numFmtId="168" fontId="4" fillId="0" borderId="0">
      <alignment vertical="center"/>
      <protection/>
    </xf>
    <xf numFmtId="168" fontId="4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420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65" fontId="6" fillId="0" borderId="0" xfId="0" applyNumberFormat="1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Continuous"/>
    </xf>
    <xf numFmtId="0" fontId="8" fillId="0" borderId="10" xfId="0" applyFont="1" applyBorder="1" applyAlignment="1">
      <alignment horizontal="centerContinuous"/>
    </xf>
    <xf numFmtId="0" fontId="8" fillId="0" borderId="13" xfId="0" applyFont="1" applyBorder="1" applyAlignment="1">
      <alignment horizontal="centerContinuous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Continuous"/>
    </xf>
    <xf numFmtId="0" fontId="9" fillId="0" borderId="15" xfId="0" applyFont="1" applyBorder="1" applyAlignment="1">
      <alignment horizontal="centerContinuous"/>
    </xf>
    <xf numFmtId="165" fontId="8" fillId="0" borderId="0" xfId="0" applyNumberFormat="1" applyFont="1" applyAlignment="1">
      <alignment/>
    </xf>
    <xf numFmtId="165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left"/>
    </xf>
    <xf numFmtId="0" fontId="9" fillId="0" borderId="0" xfId="64" applyFont="1" applyAlignment="1">
      <alignment horizontal="centerContinuous" vertical="center"/>
      <protection/>
    </xf>
    <xf numFmtId="0" fontId="8" fillId="0" borderId="0" xfId="64" applyFont="1" applyAlignment="1">
      <alignment horizontal="centerContinuous" vertical="center"/>
      <protection/>
    </xf>
    <xf numFmtId="0" fontId="9" fillId="0" borderId="0" xfId="59" applyFont="1">
      <alignment vertical="center"/>
      <protection/>
    </xf>
    <xf numFmtId="0" fontId="8" fillId="0" borderId="13" xfId="59" applyFont="1" applyBorder="1" applyAlignment="1">
      <alignment horizontal="centerContinuous" vertical="center"/>
      <protection/>
    </xf>
    <xf numFmtId="0" fontId="8" fillId="0" borderId="16" xfId="59" applyFont="1" applyBorder="1" applyAlignment="1">
      <alignment horizontal="centerContinuous" vertical="center"/>
      <protection/>
    </xf>
    <xf numFmtId="0" fontId="8" fillId="0" borderId="0" xfId="59" applyFont="1">
      <alignment vertical="center"/>
      <protection/>
    </xf>
    <xf numFmtId="0" fontId="8" fillId="0" borderId="0" xfId="59" applyFont="1" applyAlignment="1">
      <alignment horizontal="centerContinuous" vertical="center"/>
      <protection/>
    </xf>
    <xf numFmtId="0" fontId="8" fillId="0" borderId="0" xfId="59" applyFont="1" applyBorder="1">
      <alignment vertical="center"/>
      <protection/>
    </xf>
    <xf numFmtId="0" fontId="8" fillId="0" borderId="0" xfId="59" applyFont="1" applyBorder="1" applyAlignment="1" quotePrefix="1">
      <alignment horizontal="centerContinuous" vertical="center"/>
      <protection/>
    </xf>
    <xf numFmtId="0" fontId="8" fillId="0" borderId="0" xfId="59" applyFont="1" applyBorder="1" applyAlignment="1">
      <alignment horizontal="centerContinuous" vertical="center"/>
      <protection/>
    </xf>
    <xf numFmtId="0" fontId="9" fillId="0" borderId="0" xfId="59" applyFont="1" applyAlignment="1">
      <alignment horizontal="centerContinuous" vertical="center"/>
      <protection/>
    </xf>
    <xf numFmtId="168" fontId="8" fillId="0" borderId="0" xfId="72" applyFont="1" applyBorder="1" quotePrefix="1">
      <alignment vertical="center"/>
      <protection/>
    </xf>
    <xf numFmtId="169" fontId="8" fillId="0" borderId="0" xfId="59" applyNumberFormat="1" applyFont="1" applyBorder="1" applyAlignment="1">
      <alignment vertical="center"/>
      <protection/>
    </xf>
    <xf numFmtId="169" fontId="8" fillId="0" borderId="0" xfId="59" applyNumberFormat="1" applyFont="1" applyBorder="1">
      <alignment vertical="center"/>
      <protection/>
    </xf>
    <xf numFmtId="168" fontId="9" fillId="0" borderId="0" xfId="72" applyFont="1" applyBorder="1" quotePrefix="1">
      <alignment vertical="center"/>
      <protection/>
    </xf>
    <xf numFmtId="0" fontId="9" fillId="0" borderId="0" xfId="59" applyFont="1" applyBorder="1" applyAlignment="1" quotePrefix="1">
      <alignment horizontal="centerContinuous" vertical="center"/>
      <protection/>
    </xf>
    <xf numFmtId="0" fontId="9" fillId="0" borderId="0" xfId="59" applyFont="1" applyBorder="1" applyAlignment="1">
      <alignment horizontal="centerContinuous" vertical="center"/>
      <protection/>
    </xf>
    <xf numFmtId="169" fontId="9" fillId="0" borderId="0" xfId="59" applyNumberFormat="1" applyFont="1" applyBorder="1" applyAlignment="1">
      <alignment horizontal="centerContinuous" vertical="center"/>
      <protection/>
    </xf>
    <xf numFmtId="0" fontId="8" fillId="0" borderId="0" xfId="59" applyFont="1" applyFill="1">
      <alignment vertical="center"/>
      <protection/>
    </xf>
    <xf numFmtId="0" fontId="9" fillId="0" borderId="0" xfId="59" applyFont="1" applyBorder="1">
      <alignment vertical="center"/>
      <protection/>
    </xf>
    <xf numFmtId="0" fontId="8" fillId="0" borderId="0" xfId="59" applyFont="1" applyFill="1" applyBorder="1">
      <alignment vertical="center"/>
      <protection/>
    </xf>
    <xf numFmtId="178" fontId="8" fillId="0" borderId="17" xfId="59" applyNumberFormat="1" applyFont="1" applyBorder="1">
      <alignment vertical="center"/>
      <protection/>
    </xf>
    <xf numFmtId="178" fontId="9" fillId="0" borderId="17" xfId="59" applyNumberFormat="1" applyFont="1" applyBorder="1">
      <alignment vertical="center"/>
      <protection/>
    </xf>
    <xf numFmtId="179" fontId="10" fillId="0" borderId="17" xfId="59" applyNumberFormat="1" applyFont="1" applyBorder="1" applyAlignment="1">
      <alignment horizontal="right" vertical="center"/>
      <protection/>
    </xf>
    <xf numFmtId="178" fontId="8" fillId="0" borderId="18" xfId="59" applyNumberFormat="1" applyFont="1" applyBorder="1">
      <alignment vertical="center"/>
      <protection/>
    </xf>
    <xf numFmtId="179" fontId="10" fillId="0" borderId="18" xfId="59" applyNumberFormat="1" applyFont="1" applyBorder="1" applyAlignment="1">
      <alignment horizontal="right" vertical="center"/>
      <protection/>
    </xf>
    <xf numFmtId="178" fontId="8" fillId="0" borderId="0" xfId="59" applyNumberFormat="1" applyFont="1" applyBorder="1">
      <alignment vertical="center"/>
      <protection/>
    </xf>
    <xf numFmtId="0" fontId="8" fillId="0" borderId="0" xfId="62" applyFont="1">
      <alignment vertical="center"/>
      <protection/>
    </xf>
    <xf numFmtId="0" fontId="8" fillId="0" borderId="0" xfId="62" applyFont="1" applyFill="1">
      <alignment vertical="center"/>
      <protection/>
    </xf>
    <xf numFmtId="0" fontId="9" fillId="0" borderId="10" xfId="62" applyFont="1" applyBorder="1" applyAlignment="1" quotePrefix="1">
      <alignment horizontal="centerContinuous" vertical="center"/>
      <protection/>
    </xf>
    <xf numFmtId="0" fontId="9" fillId="0" borderId="10" xfId="62" applyFont="1" applyBorder="1" applyAlignment="1">
      <alignment horizontal="centerContinuous" vertical="center"/>
      <protection/>
    </xf>
    <xf numFmtId="0" fontId="9" fillId="0" borderId="10" xfId="62" applyFont="1" applyBorder="1" applyAlignment="1">
      <alignment vertical="center"/>
      <protection/>
    </xf>
    <xf numFmtId="0" fontId="8" fillId="0" borderId="10" xfId="62" applyFont="1" applyBorder="1" applyAlignment="1">
      <alignment vertical="center"/>
      <protection/>
    </xf>
    <xf numFmtId="0" fontId="9" fillId="0" borderId="0" xfId="62" applyFont="1" applyFill="1" applyAlignment="1">
      <alignment horizontal="center" vertical="center"/>
      <protection/>
    </xf>
    <xf numFmtId="0" fontId="8" fillId="0" borderId="19" xfId="62" applyFont="1" applyBorder="1" applyAlignment="1">
      <alignment horizontal="centerContinuous" vertical="center"/>
      <protection/>
    </xf>
    <xf numFmtId="0" fontId="8" fillId="0" borderId="10" xfId="62" applyFont="1" applyBorder="1" applyAlignment="1">
      <alignment horizontal="centerContinuous" vertical="center"/>
      <protection/>
    </xf>
    <xf numFmtId="0" fontId="9" fillId="0" borderId="0" xfId="62" applyFont="1" applyAlignment="1" quotePrefix="1">
      <alignment horizontal="centerContinuous" vertical="center"/>
      <protection/>
    </xf>
    <xf numFmtId="0" fontId="9" fillId="0" borderId="0" xfId="62" applyFont="1" applyAlignment="1">
      <alignment horizontal="centerContinuous" vertical="center"/>
      <protection/>
    </xf>
    <xf numFmtId="0" fontId="9" fillId="0" borderId="0" xfId="62" applyFont="1" applyAlignment="1">
      <alignment vertical="center"/>
      <protection/>
    </xf>
    <xf numFmtId="0" fontId="8" fillId="0" borderId="0" xfId="62" applyFont="1" applyBorder="1" applyAlignment="1">
      <alignment horizontal="centerContinuous" vertical="center"/>
      <protection/>
    </xf>
    <xf numFmtId="3" fontId="8" fillId="0" borderId="0" xfId="62" applyNumberFormat="1" applyFont="1">
      <alignment vertical="center"/>
      <protection/>
    </xf>
    <xf numFmtId="0" fontId="8" fillId="0" borderId="0" xfId="62" applyFont="1" applyBorder="1">
      <alignment vertical="center"/>
      <protection/>
    </xf>
    <xf numFmtId="0" fontId="8" fillId="0" borderId="0" xfId="62" applyFont="1" applyAlignment="1">
      <alignment vertical="center"/>
      <protection/>
    </xf>
    <xf numFmtId="168" fontId="8" fillId="0" borderId="0" xfId="72" applyFont="1" applyBorder="1" applyAlignment="1" quotePrefix="1">
      <alignment horizontal="centerContinuous" vertical="center"/>
      <protection/>
    </xf>
    <xf numFmtId="168" fontId="8" fillId="0" borderId="0" xfId="72" applyFont="1" applyBorder="1" applyAlignment="1" quotePrefix="1">
      <alignment vertical="center"/>
      <protection/>
    </xf>
    <xf numFmtId="166" fontId="8" fillId="0" borderId="0" xfId="62" applyNumberFormat="1" applyFont="1" applyBorder="1">
      <alignment vertical="center"/>
      <protection/>
    </xf>
    <xf numFmtId="0" fontId="9" fillId="0" borderId="0" xfId="62" applyFont="1" applyBorder="1">
      <alignment vertical="center"/>
      <protection/>
    </xf>
    <xf numFmtId="0" fontId="8" fillId="0" borderId="0" xfId="62" applyFont="1" applyBorder="1" applyAlignment="1">
      <alignment vertical="center"/>
      <protection/>
    </xf>
    <xf numFmtId="166" fontId="8" fillId="0" borderId="0" xfId="62" applyNumberFormat="1" applyFont="1" applyFill="1" applyBorder="1">
      <alignment vertical="center"/>
      <protection/>
    </xf>
    <xf numFmtId="0" fontId="9" fillId="0" borderId="0" xfId="62" applyFont="1" applyBorder="1" quotePrefix="1">
      <alignment vertical="center"/>
      <protection/>
    </xf>
    <xf numFmtId="0" fontId="8" fillId="0" borderId="0" xfId="62" applyFont="1" applyBorder="1" quotePrefix="1">
      <alignment vertical="center"/>
      <protection/>
    </xf>
    <xf numFmtId="166" fontId="8" fillId="0" borderId="0" xfId="44" applyNumberFormat="1" applyFont="1" applyBorder="1" applyAlignment="1">
      <alignment vertical="center"/>
    </xf>
    <xf numFmtId="166" fontId="8" fillId="0" borderId="0" xfId="44" applyNumberFormat="1" applyFont="1" applyFill="1" applyBorder="1" applyAlignment="1">
      <alignment vertical="center"/>
    </xf>
    <xf numFmtId="0" fontId="9" fillId="0" borderId="0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Continuous" vertical="center"/>
      <protection/>
    </xf>
    <xf numFmtId="0" fontId="8" fillId="0" borderId="0" xfId="62" applyFont="1" applyFill="1" applyBorder="1">
      <alignment vertical="center"/>
      <protection/>
    </xf>
    <xf numFmtId="0" fontId="8" fillId="0" borderId="0" xfId="62" applyFont="1" applyAlignment="1">
      <alignment horizontal="centerContinuous" vertical="center"/>
      <protection/>
    </xf>
    <xf numFmtId="175" fontId="8" fillId="0" borderId="0" xfId="62" applyNumberFormat="1" applyFont="1" applyBorder="1">
      <alignment vertical="center"/>
      <protection/>
    </xf>
    <xf numFmtId="175" fontId="9" fillId="0" borderId="0" xfId="62" applyNumberFormat="1" applyFont="1" applyBorder="1" applyAlignment="1">
      <alignment vertical="center"/>
      <protection/>
    </xf>
    <xf numFmtId="167" fontId="8" fillId="0" borderId="0" xfId="44" applyFont="1" applyBorder="1" applyAlignment="1">
      <alignment vertical="center"/>
    </xf>
    <xf numFmtId="175" fontId="8" fillId="0" borderId="0" xfId="62" applyNumberFormat="1" applyFont="1">
      <alignment vertical="center"/>
      <protection/>
    </xf>
    <xf numFmtId="0" fontId="9" fillId="0" borderId="0" xfId="62" applyFont="1">
      <alignment vertical="center"/>
      <protection/>
    </xf>
    <xf numFmtId="0" fontId="9" fillId="0" borderId="0" xfId="62" applyFont="1" applyFill="1">
      <alignment vertical="center"/>
      <protection/>
    </xf>
    <xf numFmtId="0" fontId="9" fillId="0" borderId="0" xfId="62" applyFont="1" applyBorder="1" applyAlignment="1">
      <alignment horizontal="right" vertical="center"/>
      <protection/>
    </xf>
    <xf numFmtId="178" fontId="9" fillId="0" borderId="18" xfId="59" applyNumberFormat="1" applyFont="1" applyBorder="1">
      <alignment vertical="center"/>
      <protection/>
    </xf>
    <xf numFmtId="0" fontId="9" fillId="0" borderId="0" xfId="0" applyFont="1" applyBorder="1" applyAlignment="1">
      <alignment/>
    </xf>
    <xf numFmtId="3" fontId="8" fillId="0" borderId="0" xfId="62" applyNumberFormat="1" applyFont="1" applyBorder="1">
      <alignment vertical="center"/>
      <protection/>
    </xf>
    <xf numFmtId="0" fontId="8" fillId="0" borderId="0" xfId="63" applyFont="1">
      <alignment vertical="center"/>
      <protection/>
    </xf>
    <xf numFmtId="0" fontId="8" fillId="0" borderId="0" xfId="63" applyFont="1" applyFill="1">
      <alignment vertical="center"/>
      <protection/>
    </xf>
    <xf numFmtId="0" fontId="8" fillId="0" borderId="20" xfId="63" applyFont="1" applyFill="1" applyBorder="1" applyAlignment="1">
      <alignment horizontal="centerContinuous" vertical="center"/>
      <protection/>
    </xf>
    <xf numFmtId="0" fontId="8" fillId="0" borderId="12" xfId="63" applyFont="1" applyFill="1" applyBorder="1" applyAlignment="1">
      <alignment horizontal="centerContinuous" vertical="center"/>
      <protection/>
    </xf>
    <xf numFmtId="0" fontId="9" fillId="0" borderId="0" xfId="63" applyFont="1" applyAlignment="1">
      <alignment horizontal="center" vertical="center"/>
      <protection/>
    </xf>
    <xf numFmtId="0" fontId="9" fillId="0" borderId="0" xfId="63" applyFont="1" applyAlignment="1">
      <alignment vertical="center"/>
      <protection/>
    </xf>
    <xf numFmtId="0" fontId="8" fillId="0" borderId="0" xfId="63" applyFont="1" applyFill="1" applyAlignment="1">
      <alignment horizontal="centerContinuous" vertical="center"/>
      <protection/>
    </xf>
    <xf numFmtId="0" fontId="8" fillId="0" borderId="15" xfId="63" applyFont="1" applyBorder="1">
      <alignment vertical="center"/>
      <protection/>
    </xf>
    <xf numFmtId="168" fontId="8" fillId="0" borderId="0" xfId="72" applyFont="1" applyAlignment="1" quotePrefix="1">
      <alignment horizontal="centerContinuous" vertical="center"/>
      <protection/>
    </xf>
    <xf numFmtId="177" fontId="8" fillId="0" borderId="0" xfId="63" applyNumberFormat="1" applyFont="1" applyFill="1" applyBorder="1" applyAlignment="1">
      <alignment horizontal="center" vertical="center"/>
      <protection/>
    </xf>
    <xf numFmtId="0" fontId="8" fillId="0" borderId="0" xfId="63" applyFont="1" quotePrefix="1">
      <alignment vertical="center"/>
      <protection/>
    </xf>
    <xf numFmtId="0" fontId="9" fillId="0" borderId="0" xfId="63" applyFont="1" applyAlignment="1">
      <alignment horizontal="right" vertical="center"/>
      <protection/>
    </xf>
    <xf numFmtId="0" fontId="8" fillId="0" borderId="0" xfId="63" applyFont="1" applyBorder="1">
      <alignment vertical="center"/>
      <protection/>
    </xf>
    <xf numFmtId="177" fontId="8" fillId="0" borderId="0" xfId="63" applyNumberFormat="1" applyFont="1" applyBorder="1" applyAlignment="1">
      <alignment horizontal="center" vertical="center"/>
      <protection/>
    </xf>
    <xf numFmtId="177" fontId="8" fillId="0" borderId="0" xfId="63" applyNumberFormat="1" applyFont="1" applyFill="1" applyBorder="1" applyAlignment="1">
      <alignment horizontal="centerContinuous" vertical="center"/>
      <protection/>
    </xf>
    <xf numFmtId="0" fontId="9" fillId="0" borderId="0" xfId="63" applyFont="1">
      <alignment vertical="center"/>
      <protection/>
    </xf>
    <xf numFmtId="0" fontId="8" fillId="0" borderId="0" xfId="63" applyFont="1" applyAlignment="1" quotePrefix="1">
      <alignment vertical="center"/>
      <protection/>
    </xf>
    <xf numFmtId="168" fontId="8" fillId="0" borderId="0" xfId="72" applyFont="1" applyAlignment="1" quotePrefix="1">
      <alignment vertical="center"/>
      <protection/>
    </xf>
    <xf numFmtId="0" fontId="9" fillId="0" borderId="15" xfId="63" applyFont="1" applyBorder="1">
      <alignment vertical="center"/>
      <protection/>
    </xf>
    <xf numFmtId="177" fontId="8" fillId="0" borderId="0" xfId="63" applyNumberFormat="1" applyFont="1" applyFill="1" applyAlignment="1">
      <alignment horizontal="centerContinuous" vertical="center"/>
      <protection/>
    </xf>
    <xf numFmtId="0" fontId="9" fillId="0" borderId="0" xfId="63" applyFont="1" applyFill="1" applyAlignment="1">
      <alignment horizontal="center" vertical="center"/>
      <protection/>
    </xf>
    <xf numFmtId="0" fontId="9" fillId="0" borderId="0" xfId="63" applyFont="1" applyBorder="1" applyAlignment="1">
      <alignment horizontal="centerContinuous" vertical="center"/>
      <protection/>
    </xf>
    <xf numFmtId="177" fontId="9" fillId="0" borderId="0" xfId="63" applyNumberFormat="1" applyFont="1" applyFill="1" applyBorder="1" applyAlignment="1">
      <alignment horizontal="centerContinuous" vertical="center"/>
      <protection/>
    </xf>
    <xf numFmtId="0" fontId="8" fillId="0" borderId="0" xfId="63" applyFont="1" applyAlignment="1">
      <alignment/>
      <protection/>
    </xf>
    <xf numFmtId="0" fontId="8" fillId="0" borderId="0" xfId="72" applyNumberFormat="1" applyFont="1" applyAlignment="1" quotePrefix="1">
      <alignment horizontal="centerContinuous" vertical="center"/>
      <protection/>
    </xf>
    <xf numFmtId="0" fontId="8" fillId="0" borderId="0" xfId="63" applyNumberFormat="1" applyFont="1">
      <alignment vertical="center"/>
      <protection/>
    </xf>
    <xf numFmtId="0" fontId="8" fillId="0" borderId="0" xfId="63" applyNumberFormat="1" applyFont="1" quotePrefix="1">
      <alignment vertical="center"/>
      <protection/>
    </xf>
    <xf numFmtId="0" fontId="8" fillId="0" borderId="0" xfId="63" applyNumberFormat="1" applyFont="1" applyAlignment="1">
      <alignment horizontal="left" vertical="center"/>
      <protection/>
    </xf>
    <xf numFmtId="0" fontId="8" fillId="0" borderId="0" xfId="63" applyNumberFormat="1" applyFont="1" applyAlignment="1" quotePrefix="1">
      <alignment horizontal="left" vertical="center"/>
      <protection/>
    </xf>
    <xf numFmtId="0" fontId="8" fillId="0" borderId="0" xfId="63" applyNumberFormat="1" applyFont="1" applyAlignment="1">
      <alignment horizontal="right" vertical="center"/>
      <protection/>
    </xf>
    <xf numFmtId="0" fontId="8" fillId="0" borderId="0" xfId="72" applyNumberFormat="1" applyFont="1" applyBorder="1" applyAlignment="1">
      <alignment horizontal="left" vertical="center"/>
      <protection/>
    </xf>
    <xf numFmtId="0" fontId="8" fillId="0" borderId="0" xfId="62" applyNumberFormat="1" applyFont="1" applyBorder="1" quotePrefix="1">
      <alignment vertical="center"/>
      <protection/>
    </xf>
    <xf numFmtId="0" fontId="8" fillId="0" borderId="0" xfId="72" applyNumberFormat="1" applyFont="1" applyBorder="1" applyAlignment="1" quotePrefix="1">
      <alignment horizontal="centerContinuous" vertical="center"/>
      <protection/>
    </xf>
    <xf numFmtId="0" fontId="8" fillId="0" borderId="0" xfId="62" applyFont="1" applyBorder="1" applyAlignment="1">
      <alignment horizontal="right" vertical="center"/>
      <protection/>
    </xf>
    <xf numFmtId="0" fontId="8" fillId="0" borderId="0" xfId="59" applyNumberFormat="1" applyFont="1" applyBorder="1">
      <alignment vertical="center"/>
      <protection/>
    </xf>
    <xf numFmtId="0" fontId="9" fillId="0" borderId="0" xfId="62" applyNumberFormat="1" applyFont="1" applyBorder="1">
      <alignment vertical="center"/>
      <protection/>
    </xf>
    <xf numFmtId="0" fontId="8" fillId="0" borderId="0" xfId="62" applyNumberFormat="1" applyFont="1" applyBorder="1">
      <alignment vertical="center"/>
      <protection/>
    </xf>
    <xf numFmtId="0" fontId="8" fillId="0" borderId="0" xfId="62" applyNumberFormat="1" applyFont="1" applyBorder="1" applyAlignment="1" quotePrefix="1">
      <alignment horizontal="centerContinuous" vertical="center"/>
      <protection/>
    </xf>
    <xf numFmtId="0" fontId="8" fillId="0" borderId="0" xfId="62" applyNumberFormat="1" applyFont="1" applyBorder="1" applyAlignment="1">
      <alignment horizontal="centerContinuous" vertical="center"/>
      <protection/>
    </xf>
    <xf numFmtId="0" fontId="9" fillId="0" borderId="0" xfId="62" applyNumberFormat="1" applyFont="1" applyBorder="1" applyAlignment="1" quotePrefix="1">
      <alignment horizontal="centerContinuous" vertical="center"/>
      <protection/>
    </xf>
    <xf numFmtId="0" fontId="9" fillId="0" borderId="0" xfId="62" applyNumberFormat="1" applyFont="1" applyBorder="1" applyAlignment="1">
      <alignment horizontal="centerContinuous" vertical="center"/>
      <protection/>
    </xf>
    <xf numFmtId="0" fontId="9" fillId="0" borderId="0" xfId="62" applyNumberFormat="1" applyFont="1" applyBorder="1" quotePrefix="1">
      <alignment vertical="center"/>
      <protection/>
    </xf>
    <xf numFmtId="0" fontId="8" fillId="0" borderId="0" xfId="62" applyNumberFormat="1" applyFont="1" applyBorder="1" applyAlignment="1" quotePrefix="1">
      <alignment horizontal="left" vertical="center"/>
      <protection/>
    </xf>
    <xf numFmtId="0" fontId="8" fillId="0" borderId="0" xfId="62" applyNumberFormat="1" applyFont="1" applyBorder="1" applyAlignment="1">
      <alignment horizontal="right" vertical="center"/>
      <protection/>
    </xf>
    <xf numFmtId="0" fontId="8" fillId="0" borderId="0" xfId="62" applyNumberFormat="1" applyFont="1" applyAlignment="1">
      <alignment horizontal="left" vertical="center"/>
      <protection/>
    </xf>
    <xf numFmtId="0" fontId="7" fillId="0" borderId="0" xfId="0" applyFont="1" applyAlignment="1">
      <alignment horizontal="left"/>
    </xf>
    <xf numFmtId="179" fontId="14" fillId="0" borderId="17" xfId="59" applyNumberFormat="1" applyFont="1" applyBorder="1" applyAlignment="1">
      <alignment horizontal="right" vertical="center"/>
      <protection/>
    </xf>
    <xf numFmtId="179" fontId="14" fillId="0" borderId="18" xfId="59" applyNumberFormat="1" applyFont="1" applyBorder="1" applyAlignment="1">
      <alignment horizontal="right" vertical="center"/>
      <protection/>
    </xf>
    <xf numFmtId="1" fontId="8" fillId="0" borderId="0" xfId="59" applyNumberFormat="1" applyFont="1">
      <alignment vertical="center"/>
      <protection/>
    </xf>
    <xf numFmtId="0" fontId="0" fillId="0" borderId="0" xfId="55" applyFont="1" applyBorder="1">
      <alignment/>
      <protection/>
    </xf>
    <xf numFmtId="0" fontId="0" fillId="0" borderId="10" xfId="55" applyFont="1" applyBorder="1" applyAlignment="1">
      <alignment horizontal="left"/>
      <protection/>
    </xf>
    <xf numFmtId="0" fontId="0" fillId="0" borderId="10" xfId="55" applyFont="1" applyBorder="1">
      <alignment/>
      <protection/>
    </xf>
    <xf numFmtId="0" fontId="0" fillId="0" borderId="21" xfId="55" applyFont="1" applyBorder="1" applyAlignment="1">
      <alignment horizontal="center"/>
      <protection/>
    </xf>
    <xf numFmtId="0" fontId="0" fillId="0" borderId="10" xfId="55" applyFont="1" applyBorder="1" applyAlignment="1">
      <alignment horizontal="center"/>
      <protection/>
    </xf>
    <xf numFmtId="0" fontId="0" fillId="0" borderId="19" xfId="55" applyFont="1" applyBorder="1" applyAlignment="1">
      <alignment horizontal="center"/>
      <protection/>
    </xf>
    <xf numFmtId="0" fontId="0" fillId="0" borderId="20" xfId="55" applyFont="1" applyBorder="1" applyAlignment="1">
      <alignment horizontal="left"/>
      <protection/>
    </xf>
    <xf numFmtId="0" fontId="0" fillId="0" borderId="0" xfId="55" applyFont="1" applyBorder="1" applyAlignment="1">
      <alignment horizontal="left"/>
      <protection/>
    </xf>
    <xf numFmtId="0" fontId="0" fillId="0" borderId="0" xfId="55" applyFont="1" applyAlignment="1">
      <alignment horizontal="left"/>
      <protection/>
    </xf>
    <xf numFmtId="0" fontId="0" fillId="0" borderId="0" xfId="55" applyFont="1">
      <alignment/>
      <protection/>
    </xf>
    <xf numFmtId="0" fontId="0" fillId="0" borderId="14" xfId="55" applyFont="1" applyBorder="1">
      <alignment/>
      <protection/>
    </xf>
    <xf numFmtId="0" fontId="0" fillId="0" borderId="22" xfId="55" applyFont="1" applyBorder="1">
      <alignment/>
      <protection/>
    </xf>
    <xf numFmtId="0" fontId="0" fillId="0" borderId="15" xfId="55" applyFont="1" applyBorder="1" applyAlignment="1">
      <alignment horizontal="left"/>
      <protection/>
    </xf>
    <xf numFmtId="0" fontId="0" fillId="0" borderId="17" xfId="55" applyFont="1" applyBorder="1">
      <alignment/>
      <protection/>
    </xf>
    <xf numFmtId="0" fontId="0" fillId="0" borderId="18" xfId="55" applyFont="1" applyBorder="1">
      <alignment/>
      <protection/>
    </xf>
    <xf numFmtId="178" fontId="8" fillId="0" borderId="17" xfId="60" applyNumberFormat="1" applyFont="1" applyBorder="1">
      <alignment vertical="center"/>
      <protection/>
    </xf>
    <xf numFmtId="179" fontId="10" fillId="0" borderId="18" xfId="60" applyNumberFormat="1" applyFont="1" applyBorder="1" applyAlignment="1">
      <alignment horizontal="right" vertical="center"/>
      <protection/>
    </xf>
    <xf numFmtId="178" fontId="8" fillId="0" borderId="18" xfId="60" applyNumberFormat="1" applyFont="1" applyBorder="1">
      <alignment vertical="center"/>
      <protection/>
    </xf>
    <xf numFmtId="0" fontId="0" fillId="0" borderId="15" xfId="55" applyFont="1" applyBorder="1" applyAlignment="1" quotePrefix="1">
      <alignment horizontal="left"/>
      <protection/>
    </xf>
    <xf numFmtId="49" fontId="0" fillId="0" borderId="0" xfId="55" applyNumberFormat="1" applyFont="1">
      <alignment/>
      <protection/>
    </xf>
    <xf numFmtId="49" fontId="0" fillId="0" borderId="18" xfId="55" applyNumberFormat="1" applyFont="1" applyBorder="1">
      <alignment/>
      <protection/>
    </xf>
    <xf numFmtId="170" fontId="0" fillId="0" borderId="17" xfId="55" applyNumberFormat="1" applyFont="1" applyBorder="1" applyAlignment="1">
      <alignment horizontal="right"/>
      <protection/>
    </xf>
    <xf numFmtId="171" fontId="0" fillId="0" borderId="18" xfId="55" applyNumberFormat="1" applyFont="1" applyBorder="1" applyAlignment="1">
      <alignment horizontal="right"/>
      <protection/>
    </xf>
    <xf numFmtId="170" fontId="0" fillId="0" borderId="18" xfId="55" applyNumberFormat="1" applyFont="1" applyBorder="1" applyAlignment="1">
      <alignment horizontal="right"/>
      <protection/>
    </xf>
    <xf numFmtId="49" fontId="11" fillId="0" borderId="0" xfId="55" applyNumberFormat="1" applyFont="1">
      <alignment/>
      <protection/>
    </xf>
    <xf numFmtId="0" fontId="0" fillId="0" borderId="0" xfId="0" applyFont="1" applyAlignment="1">
      <alignment/>
    </xf>
    <xf numFmtId="181" fontId="8" fillId="0" borderId="18" xfId="60" applyNumberFormat="1" applyFont="1" applyBorder="1">
      <alignment vertical="center"/>
      <protection/>
    </xf>
    <xf numFmtId="182" fontId="0" fillId="0" borderId="0" xfId="55" applyNumberFormat="1" applyFont="1">
      <alignment/>
      <protection/>
    </xf>
    <xf numFmtId="178" fontId="0" fillId="0" borderId="0" xfId="55" applyNumberFormat="1" applyFont="1">
      <alignment/>
      <protection/>
    </xf>
    <xf numFmtId="0" fontId="9" fillId="0" borderId="0" xfId="72" applyNumberFormat="1" applyFont="1" applyBorder="1" applyAlignment="1" quotePrefix="1">
      <alignment horizontal="left" vertical="center"/>
      <protection/>
    </xf>
    <xf numFmtId="178" fontId="8" fillId="0" borderId="17" xfId="59" applyNumberFormat="1" applyFont="1" applyFill="1" applyBorder="1">
      <alignment vertical="center"/>
      <protection/>
    </xf>
    <xf numFmtId="178" fontId="8" fillId="0" borderId="18" xfId="59" applyNumberFormat="1" applyFont="1" applyFill="1" applyBorder="1">
      <alignment vertical="center"/>
      <protection/>
    </xf>
    <xf numFmtId="1" fontId="8" fillId="0" borderId="0" xfId="62" applyNumberFormat="1" applyFont="1" applyBorder="1">
      <alignment vertical="center"/>
      <protection/>
    </xf>
    <xf numFmtId="178" fontId="9" fillId="0" borderId="17" xfId="59" applyNumberFormat="1" applyFont="1" applyFill="1" applyBorder="1">
      <alignment vertical="center"/>
      <protection/>
    </xf>
    <xf numFmtId="175" fontId="2" fillId="0" borderId="0" xfId="62" applyNumberFormat="1" applyFont="1" applyFill="1" applyBorder="1" applyAlignment="1">
      <alignment vertical="center"/>
      <protection/>
    </xf>
    <xf numFmtId="0" fontId="8" fillId="0" borderId="0" xfId="56" applyNumberFormat="1" applyFont="1" applyAlignment="1">
      <alignment horizontal="left"/>
      <protection/>
    </xf>
    <xf numFmtId="184" fontId="8" fillId="0" borderId="17" xfId="62" applyNumberFormat="1" applyFont="1" applyBorder="1">
      <alignment vertical="center"/>
      <protection/>
    </xf>
    <xf numFmtId="184" fontId="8" fillId="0" borderId="18" xfId="62" applyNumberFormat="1" applyFont="1" applyBorder="1">
      <alignment vertical="center"/>
      <protection/>
    </xf>
    <xf numFmtId="178" fontId="10" fillId="0" borderId="17" xfId="59" applyNumberFormat="1" applyFont="1" applyBorder="1">
      <alignment vertical="center"/>
      <protection/>
    </xf>
    <xf numFmtId="178" fontId="10" fillId="0" borderId="18" xfId="59" applyNumberFormat="1" applyFont="1" applyBorder="1">
      <alignment vertical="center"/>
      <protection/>
    </xf>
    <xf numFmtId="178" fontId="14" fillId="0" borderId="17" xfId="59" applyNumberFormat="1" applyFont="1" applyBorder="1">
      <alignment vertical="center"/>
      <protection/>
    </xf>
    <xf numFmtId="178" fontId="14" fillId="0" borderId="18" xfId="59" applyNumberFormat="1" applyFont="1" applyBorder="1">
      <alignment vertical="center"/>
      <protection/>
    </xf>
    <xf numFmtId="177" fontId="10" fillId="0" borderId="0" xfId="63" applyNumberFormat="1" applyFont="1" applyBorder="1" applyAlignment="1">
      <alignment horizontal="center" vertical="center"/>
      <protection/>
    </xf>
    <xf numFmtId="177" fontId="10" fillId="0" borderId="0" xfId="63" applyNumberFormat="1" applyFont="1" applyFill="1" applyBorder="1" applyAlignment="1">
      <alignment horizontal="center" vertical="center"/>
      <protection/>
    </xf>
    <xf numFmtId="177" fontId="10" fillId="0" borderId="0" xfId="63" applyNumberFormat="1" applyFont="1" applyFill="1" applyBorder="1" applyAlignment="1">
      <alignment horizontal="centerContinuous" vertical="center"/>
      <protection/>
    </xf>
    <xf numFmtId="177" fontId="10" fillId="0" borderId="0" xfId="63" applyNumberFormat="1" applyFont="1" applyFill="1" applyBorder="1" applyAlignment="1">
      <alignment horizontal="left" vertical="center"/>
      <protection/>
    </xf>
    <xf numFmtId="178" fontId="8" fillId="0" borderId="17" xfId="61" applyNumberFormat="1" applyFont="1" applyBorder="1">
      <alignment vertical="center"/>
      <protection/>
    </xf>
    <xf numFmtId="173" fontId="0" fillId="0" borderId="0" xfId="43" applyNumberFormat="1" applyFont="1" applyAlignment="1">
      <alignment/>
    </xf>
    <xf numFmtId="174" fontId="0" fillId="0" borderId="0" xfId="43" applyNumberFormat="1" applyFont="1" applyAlignment="1">
      <alignment/>
    </xf>
    <xf numFmtId="179" fontId="10" fillId="0" borderId="18" xfId="61" applyNumberFormat="1" applyFont="1" applyBorder="1" applyAlignment="1">
      <alignment horizontal="right" vertical="center"/>
      <protection/>
    </xf>
    <xf numFmtId="183" fontId="10" fillId="0" borderId="18" xfId="61" applyNumberFormat="1" applyFont="1" applyBorder="1" applyAlignment="1">
      <alignment horizontal="right" vertical="center"/>
      <protection/>
    </xf>
    <xf numFmtId="165" fontId="0" fillId="0" borderId="0" xfId="0" applyNumberFormat="1" applyFont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72" applyNumberFormat="1" applyFont="1" applyBorder="1" applyAlignment="1" quotePrefix="1">
      <alignment horizontal="left" vertical="center"/>
      <protection/>
    </xf>
    <xf numFmtId="176" fontId="9" fillId="0" borderId="0" xfId="62" applyNumberFormat="1" applyFont="1" applyBorder="1" applyAlignment="1">
      <alignment horizontal="center" vertical="center"/>
      <protection/>
    </xf>
    <xf numFmtId="0" fontId="9" fillId="0" borderId="0" xfId="62" applyFont="1" applyAlignment="1">
      <alignment horizontal="center" vertical="center"/>
      <protection/>
    </xf>
    <xf numFmtId="0" fontId="0" fillId="0" borderId="0" xfId="58" applyFont="1">
      <alignment/>
      <protection/>
    </xf>
    <xf numFmtId="0" fontId="0" fillId="0" borderId="0" xfId="58" applyFont="1" applyBorder="1">
      <alignment/>
      <protection/>
    </xf>
    <xf numFmtId="0" fontId="0" fillId="0" borderId="10" xfId="58" applyFont="1" applyBorder="1">
      <alignment/>
      <protection/>
    </xf>
    <xf numFmtId="49" fontId="0" fillId="0" borderId="0" xfId="58" applyNumberFormat="1" applyFont="1" applyBorder="1">
      <alignment/>
      <protection/>
    </xf>
    <xf numFmtId="0" fontId="0" fillId="0" borderId="18" xfId="58" applyNumberFormat="1" applyFont="1" applyBorder="1" applyAlignment="1">
      <alignment horizontal="right"/>
      <protection/>
    </xf>
    <xf numFmtId="0" fontId="0" fillId="0" borderId="17" xfId="58" applyNumberFormat="1" applyFont="1" applyBorder="1" applyAlignment="1">
      <alignment horizontal="right"/>
      <protection/>
    </xf>
    <xf numFmtId="185" fontId="10" fillId="0" borderId="17" xfId="59" applyNumberFormat="1" applyFont="1" applyBorder="1" applyAlignment="1">
      <alignment horizontal="right" vertical="center"/>
      <protection/>
    </xf>
    <xf numFmtId="180" fontId="10" fillId="0" borderId="17" xfId="59" applyNumberFormat="1" applyFont="1" applyBorder="1" applyAlignment="1">
      <alignment horizontal="right" vertical="center"/>
      <protection/>
    </xf>
    <xf numFmtId="180" fontId="10" fillId="0" borderId="18" xfId="59" applyNumberFormat="1" applyFont="1" applyBorder="1" applyAlignment="1">
      <alignment horizontal="right" vertical="center"/>
      <protection/>
    </xf>
    <xf numFmtId="43" fontId="0" fillId="0" borderId="0" xfId="58" applyNumberFormat="1" applyFont="1">
      <alignment/>
      <protection/>
    </xf>
    <xf numFmtId="0" fontId="0" fillId="0" borderId="0" xfId="58" applyNumberFormat="1" applyFont="1" applyBorder="1" applyAlignment="1">
      <alignment horizontal="right"/>
      <protection/>
    </xf>
    <xf numFmtId="181" fontId="8" fillId="0" borderId="17" xfId="59" applyNumberFormat="1" applyFont="1" applyBorder="1">
      <alignment vertical="center"/>
      <protection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9" fillId="0" borderId="0" xfId="62" applyFont="1" applyBorder="1" applyAlignment="1">
      <alignment/>
      <protection/>
    </xf>
    <xf numFmtId="0" fontId="2" fillId="0" borderId="0" xfId="62" applyFont="1" applyAlignment="1">
      <alignment/>
      <protection/>
    </xf>
    <xf numFmtId="178" fontId="9" fillId="0" borderId="18" xfId="59" applyNumberFormat="1" applyFont="1" applyFill="1" applyBorder="1">
      <alignment vertical="center"/>
      <protection/>
    </xf>
    <xf numFmtId="166" fontId="9" fillId="0" borderId="0" xfId="44" applyNumberFormat="1" applyFont="1" applyBorder="1" applyAlignment="1">
      <alignment vertical="center"/>
    </xf>
    <xf numFmtId="0" fontId="9" fillId="0" borderId="0" xfId="62" applyFont="1" applyFill="1" applyBorder="1">
      <alignment vertical="center"/>
      <protection/>
    </xf>
    <xf numFmtId="175" fontId="8" fillId="0" borderId="0" xfId="62" applyNumberFormat="1" applyFont="1" applyBorder="1" applyAlignment="1">
      <alignment vertical="center"/>
      <protection/>
    </xf>
    <xf numFmtId="175" fontId="8" fillId="0" borderId="0" xfId="62" applyNumberFormat="1" applyFont="1" applyFill="1">
      <alignment vertical="center"/>
      <protection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79" fontId="10" fillId="0" borderId="18" xfId="59" applyNumberFormat="1" applyFont="1" applyFill="1" applyBorder="1" applyAlignment="1">
      <alignment horizontal="right" vertical="center"/>
      <protection/>
    </xf>
    <xf numFmtId="170" fontId="0" fillId="0" borderId="17" xfId="0" applyNumberFormat="1" applyFont="1" applyFill="1" applyBorder="1" applyAlignment="1">
      <alignment horizontal="right"/>
    </xf>
    <xf numFmtId="171" fontId="0" fillId="0" borderId="18" xfId="0" applyNumberFormat="1" applyFont="1" applyFill="1" applyBorder="1" applyAlignment="1">
      <alignment horizontal="right"/>
    </xf>
    <xf numFmtId="170" fontId="0" fillId="0" borderId="18" xfId="0" applyNumberFormat="1" applyFont="1" applyFill="1" applyBorder="1" applyAlignment="1">
      <alignment horizontal="right"/>
    </xf>
    <xf numFmtId="0" fontId="0" fillId="0" borderId="15" xfId="0" applyFont="1" applyBorder="1" applyAlignment="1" quotePrefix="1">
      <alignment horizontal="left"/>
    </xf>
    <xf numFmtId="49" fontId="0" fillId="0" borderId="0" xfId="0" applyNumberFormat="1" applyFont="1" applyAlignment="1">
      <alignment/>
    </xf>
    <xf numFmtId="49" fontId="0" fillId="0" borderId="18" xfId="0" applyNumberFormat="1" applyFont="1" applyBorder="1" applyAlignment="1">
      <alignment/>
    </xf>
    <xf numFmtId="170" fontId="0" fillId="0" borderId="17" xfId="0" applyNumberFormat="1" applyFont="1" applyBorder="1" applyAlignment="1">
      <alignment horizontal="right"/>
    </xf>
    <xf numFmtId="171" fontId="0" fillId="0" borderId="18" xfId="0" applyNumberFormat="1" applyFont="1" applyBorder="1" applyAlignment="1">
      <alignment horizontal="right"/>
    </xf>
    <xf numFmtId="170" fontId="0" fillId="0" borderId="18" xfId="0" applyNumberFormat="1" applyFont="1" applyBorder="1" applyAlignment="1">
      <alignment horizontal="right"/>
    </xf>
    <xf numFmtId="186" fontId="8" fillId="0" borderId="18" xfId="59" applyNumberFormat="1" applyFont="1" applyBorder="1">
      <alignment vertical="center"/>
      <protection/>
    </xf>
    <xf numFmtId="186" fontId="8" fillId="0" borderId="17" xfId="59" applyNumberFormat="1" applyFont="1" applyBorder="1">
      <alignment vertical="center"/>
      <protection/>
    </xf>
    <xf numFmtId="49" fontId="11" fillId="0" borderId="0" xfId="0" applyNumberFormat="1" applyFont="1" applyAlignment="1">
      <alignment/>
    </xf>
    <xf numFmtId="0" fontId="0" fillId="0" borderId="0" xfId="56" applyFont="1">
      <alignment/>
      <protection/>
    </xf>
    <xf numFmtId="178" fontId="8" fillId="0" borderId="18" xfId="61" applyNumberFormat="1" applyFont="1" applyBorder="1">
      <alignment vertical="center"/>
      <protection/>
    </xf>
    <xf numFmtId="0" fontId="11" fillId="0" borderId="0" xfId="56" applyFont="1">
      <alignment/>
      <protection/>
    </xf>
    <xf numFmtId="187" fontId="31" fillId="0" borderId="0" xfId="0" applyNumberFormat="1" applyFont="1" applyAlignment="1">
      <alignment/>
    </xf>
    <xf numFmtId="180" fontId="10" fillId="0" borderId="17" xfId="61" applyNumberFormat="1" applyFont="1" applyBorder="1" applyAlignment="1">
      <alignment horizontal="right" vertical="center"/>
      <protection/>
    </xf>
    <xf numFmtId="180" fontId="10" fillId="0" borderId="18" xfId="61" applyNumberFormat="1" applyFont="1" applyBorder="1" applyAlignment="1">
      <alignment horizontal="right" vertical="center"/>
      <protection/>
    </xf>
    <xf numFmtId="185" fontId="10" fillId="0" borderId="18" xfId="59" applyNumberFormat="1" applyFont="1" applyBorder="1" applyAlignment="1">
      <alignment horizontal="right" vertical="center"/>
      <protection/>
    </xf>
    <xf numFmtId="0" fontId="8" fillId="0" borderId="0" xfId="72" applyNumberFormat="1" applyFont="1" applyAlignment="1" quotePrefix="1">
      <alignment horizontal="left" vertical="center"/>
      <protection/>
    </xf>
    <xf numFmtId="0" fontId="0" fillId="0" borderId="20" xfId="63" applyFont="1" applyFill="1" applyBorder="1" applyAlignment="1">
      <alignment horizontal="centerContinuous" vertical="center"/>
      <protection/>
    </xf>
    <xf numFmtId="0" fontId="0" fillId="0" borderId="12" xfId="63" applyFont="1" applyFill="1" applyBorder="1" applyAlignment="1">
      <alignment horizontal="centerContinuous" vertical="center"/>
      <protection/>
    </xf>
    <xf numFmtId="168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left"/>
    </xf>
    <xf numFmtId="0" fontId="8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horizontal="right" vertical="center"/>
    </xf>
    <xf numFmtId="165" fontId="8" fillId="0" borderId="0" xfId="0" applyNumberFormat="1" applyFont="1" applyAlignment="1">
      <alignment horizontal="center"/>
    </xf>
    <xf numFmtId="0" fontId="8" fillId="0" borderId="21" xfId="59" applyFont="1" applyBorder="1" applyAlignment="1">
      <alignment horizontal="center" vertical="center"/>
      <protection/>
    </xf>
    <xf numFmtId="0" fontId="8" fillId="0" borderId="20" xfId="59" applyFont="1" applyBorder="1" applyAlignment="1">
      <alignment horizontal="center" vertical="center"/>
      <protection/>
    </xf>
    <xf numFmtId="0" fontId="8" fillId="0" borderId="0" xfId="59" applyFont="1" applyBorder="1" applyAlignment="1">
      <alignment horizontal="center" vertical="center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horizontal="center" vertical="center"/>
      <protection/>
    </xf>
    <xf numFmtId="0" fontId="8" fillId="0" borderId="12" xfId="59" applyFont="1" applyBorder="1" applyAlignment="1">
      <alignment horizontal="center" vertical="center"/>
      <protection/>
    </xf>
    <xf numFmtId="0" fontId="8" fillId="0" borderId="14" xfId="59" applyFont="1" applyBorder="1" applyAlignment="1">
      <alignment horizontal="center" vertical="center" wrapText="1"/>
      <protection/>
    </xf>
    <xf numFmtId="0" fontId="0" fillId="0" borderId="17" xfId="59" applyFont="1" applyBorder="1" applyAlignment="1">
      <alignment horizontal="center" vertical="center"/>
      <protection/>
    </xf>
    <xf numFmtId="0" fontId="0" fillId="0" borderId="23" xfId="59" applyFont="1" applyBorder="1" applyAlignment="1">
      <alignment horizontal="center" vertical="center"/>
      <protection/>
    </xf>
    <xf numFmtId="0" fontId="8" fillId="0" borderId="14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0" fontId="8" fillId="0" borderId="23" xfId="59" applyFont="1" applyBorder="1" applyAlignment="1">
      <alignment horizontal="center" vertical="center"/>
      <protection/>
    </xf>
    <xf numFmtId="0" fontId="9" fillId="0" borderId="0" xfId="59" applyFont="1" applyAlignment="1">
      <alignment horizontal="center" vertical="center"/>
      <protection/>
    </xf>
    <xf numFmtId="0" fontId="8" fillId="0" borderId="22" xfId="59" applyFont="1" applyBorder="1" applyAlignment="1">
      <alignment horizontal="center" vertical="center" wrapText="1"/>
      <protection/>
    </xf>
    <xf numFmtId="0" fontId="8" fillId="0" borderId="18" xfId="59" applyFont="1" applyBorder="1" applyAlignment="1">
      <alignment horizontal="center" vertical="center" wrapText="1"/>
      <protection/>
    </xf>
    <xf numFmtId="0" fontId="8" fillId="0" borderId="19" xfId="59" applyFont="1" applyBorder="1" applyAlignment="1">
      <alignment horizontal="center" vertical="center" wrapText="1"/>
      <protection/>
    </xf>
    <xf numFmtId="0" fontId="8" fillId="0" borderId="13" xfId="59" applyFont="1" applyBorder="1" applyAlignment="1">
      <alignment horizontal="center"/>
      <protection/>
    </xf>
    <xf numFmtId="0" fontId="8" fillId="0" borderId="16" xfId="59" applyFont="1" applyBorder="1" applyAlignment="1">
      <alignment horizontal="center"/>
      <protection/>
    </xf>
    <xf numFmtId="49" fontId="0" fillId="0" borderId="22" xfId="58" applyNumberFormat="1" applyFont="1" applyBorder="1" applyAlignment="1">
      <alignment horizontal="center" vertical="center" wrapText="1"/>
      <protection/>
    </xf>
    <xf numFmtId="0" fontId="0" fillId="0" borderId="18" xfId="58" applyFont="1" applyBorder="1" applyAlignment="1">
      <alignment horizontal="center" vertical="center"/>
      <protection/>
    </xf>
    <xf numFmtId="0" fontId="0" fillId="0" borderId="19" xfId="58" applyFont="1" applyBorder="1" applyAlignment="1">
      <alignment horizontal="center" vertical="center"/>
      <protection/>
    </xf>
    <xf numFmtId="49" fontId="0" fillId="0" borderId="13" xfId="58" applyNumberFormat="1" applyFont="1" applyBorder="1" applyAlignment="1">
      <alignment horizontal="center"/>
      <protection/>
    </xf>
    <xf numFmtId="49" fontId="0" fillId="0" borderId="16" xfId="58" applyNumberFormat="1" applyFont="1" applyBorder="1" applyAlignment="1">
      <alignment horizontal="center"/>
      <protection/>
    </xf>
    <xf numFmtId="49" fontId="0" fillId="0" borderId="13" xfId="58" applyNumberFormat="1" applyFont="1" applyBorder="1" applyAlignment="1">
      <alignment horizontal="center" vertical="center"/>
      <protection/>
    </xf>
    <xf numFmtId="49" fontId="0" fillId="0" borderId="16" xfId="58" applyNumberFormat="1" applyFont="1" applyBorder="1" applyAlignment="1">
      <alignment horizontal="center" vertical="center"/>
      <protection/>
    </xf>
    <xf numFmtId="0" fontId="2" fillId="0" borderId="0" xfId="58" applyFont="1" applyAlignment="1">
      <alignment horizontal="center" vertical="center"/>
      <protection/>
    </xf>
    <xf numFmtId="0" fontId="0" fillId="0" borderId="21" xfId="58" applyFont="1" applyBorder="1" applyAlignment="1">
      <alignment horizontal="center" vertical="center" wrapText="1"/>
      <protection/>
    </xf>
    <xf numFmtId="0" fontId="0" fillId="0" borderId="20" xfId="58" applyFont="1" applyBorder="1" applyAlignment="1">
      <alignment horizontal="center" vertical="center" wrapText="1"/>
      <protection/>
    </xf>
    <xf numFmtId="0" fontId="0" fillId="0" borderId="0" xfId="58" applyFont="1" applyBorder="1" applyAlignment="1">
      <alignment horizontal="center" vertical="center" wrapText="1"/>
      <protection/>
    </xf>
    <xf numFmtId="0" fontId="0" fillId="0" borderId="15" xfId="58" applyFont="1" applyBorder="1" applyAlignment="1">
      <alignment horizontal="center" vertical="center" wrapText="1"/>
      <protection/>
    </xf>
    <xf numFmtId="0" fontId="0" fillId="0" borderId="10" xfId="58" applyFont="1" applyBorder="1" applyAlignment="1">
      <alignment horizontal="center" vertical="center" wrapText="1"/>
      <protection/>
    </xf>
    <xf numFmtId="0" fontId="0" fillId="0" borderId="12" xfId="58" applyFont="1" applyBorder="1" applyAlignment="1">
      <alignment horizontal="center" vertical="center" wrapText="1"/>
      <protection/>
    </xf>
    <xf numFmtId="49" fontId="0" fillId="0" borderId="14" xfId="58" applyNumberFormat="1" applyFont="1" applyBorder="1" applyAlignment="1">
      <alignment horizontal="center" vertical="center" wrapText="1"/>
      <protection/>
    </xf>
    <xf numFmtId="0" fontId="0" fillId="0" borderId="17" xfId="58" applyFont="1" applyBorder="1" applyAlignment="1">
      <alignment horizontal="center" vertical="center"/>
      <protection/>
    </xf>
    <xf numFmtId="0" fontId="0" fillId="0" borderId="23" xfId="58" applyFont="1" applyBorder="1" applyAlignment="1">
      <alignment horizontal="center" vertical="center"/>
      <protection/>
    </xf>
    <xf numFmtId="49" fontId="0" fillId="0" borderId="14" xfId="58" applyNumberFormat="1" applyFont="1" applyBorder="1" applyAlignment="1">
      <alignment horizontal="center" vertical="center"/>
      <protection/>
    </xf>
    <xf numFmtId="0" fontId="9" fillId="0" borderId="0" xfId="62" applyFont="1" applyAlignment="1">
      <alignment horizontal="center" vertical="center"/>
      <protection/>
    </xf>
    <xf numFmtId="0" fontId="8" fillId="0" borderId="21" xfId="62" applyFont="1" applyBorder="1" applyAlignment="1">
      <alignment horizontal="center" vertical="center" wrapText="1"/>
      <protection/>
    </xf>
    <xf numFmtId="0" fontId="0" fillId="0" borderId="21" xfId="62" applyFont="1" applyBorder="1" applyAlignment="1">
      <alignment horizontal="center" vertical="center"/>
      <protection/>
    </xf>
    <xf numFmtId="0" fontId="0" fillId="0" borderId="20" xfId="62" applyFont="1" applyBorder="1" applyAlignment="1">
      <alignment horizontal="center" vertical="center"/>
      <protection/>
    </xf>
    <xf numFmtId="0" fontId="0" fillId="0" borderId="0" xfId="62" applyFont="1" applyAlignment="1">
      <alignment horizontal="center" vertical="center"/>
      <protection/>
    </xf>
    <xf numFmtId="0" fontId="0" fillId="0" borderId="15" xfId="62" applyFont="1" applyBorder="1" applyAlignment="1">
      <alignment horizontal="center" vertical="center"/>
      <protection/>
    </xf>
    <xf numFmtId="0" fontId="0" fillId="0" borderId="10" xfId="62" applyFont="1" applyBorder="1" applyAlignment="1">
      <alignment horizontal="center" vertical="center"/>
      <protection/>
    </xf>
    <xf numFmtId="0" fontId="0" fillId="0" borderId="12" xfId="62" applyFont="1" applyBorder="1" applyAlignment="1">
      <alignment horizontal="center" vertical="center"/>
      <protection/>
    </xf>
    <xf numFmtId="0" fontId="8" fillId="0" borderId="22" xfId="62" applyFont="1" applyBorder="1" applyAlignment="1">
      <alignment horizontal="center" vertical="center"/>
      <protection/>
    </xf>
    <xf numFmtId="0" fontId="8" fillId="0" borderId="20" xfId="62" applyFont="1" applyBorder="1" applyAlignment="1">
      <alignment horizontal="center" vertical="center"/>
      <protection/>
    </xf>
    <xf numFmtId="0" fontId="8" fillId="0" borderId="18" xfId="62" applyFont="1" applyBorder="1" applyAlignment="1">
      <alignment horizontal="center" vertical="center"/>
      <protection/>
    </xf>
    <xf numFmtId="0" fontId="8" fillId="0" borderId="15" xfId="62" applyFont="1" applyBorder="1" applyAlignment="1">
      <alignment horizontal="center" vertical="center"/>
      <protection/>
    </xf>
    <xf numFmtId="0" fontId="8" fillId="0" borderId="19" xfId="62" applyFont="1" applyBorder="1" applyAlignment="1">
      <alignment horizontal="center" vertical="center"/>
      <protection/>
    </xf>
    <xf numFmtId="0" fontId="8" fillId="0" borderId="12" xfId="62" applyFont="1" applyBorder="1" applyAlignment="1">
      <alignment horizontal="center" vertical="center"/>
      <protection/>
    </xf>
    <xf numFmtId="0" fontId="8" fillId="0" borderId="21" xfId="62" applyFont="1" applyBorder="1" applyAlignment="1">
      <alignment horizontal="center" vertical="center"/>
      <protection/>
    </xf>
    <xf numFmtId="0" fontId="8" fillId="0" borderId="0" xfId="62" applyFont="1" applyBorder="1" applyAlignment="1">
      <alignment horizontal="center" vertical="center"/>
      <protection/>
    </xf>
    <xf numFmtId="0" fontId="8" fillId="0" borderId="10" xfId="62" applyFont="1" applyBorder="1" applyAlignment="1">
      <alignment horizontal="center" vertical="center"/>
      <protection/>
    </xf>
    <xf numFmtId="0" fontId="8" fillId="0" borderId="22" xfId="62" applyFont="1" applyBorder="1" applyAlignment="1">
      <alignment horizontal="center" vertical="center" wrapText="1"/>
      <protection/>
    </xf>
    <xf numFmtId="0" fontId="8" fillId="0" borderId="20" xfId="62" applyFont="1" applyBorder="1" applyAlignment="1">
      <alignment horizontal="center" vertical="center" wrapText="1"/>
      <protection/>
    </xf>
    <xf numFmtId="0" fontId="8" fillId="0" borderId="18" xfId="62" applyFont="1" applyBorder="1" applyAlignment="1">
      <alignment horizontal="center" vertical="center" wrapText="1"/>
      <protection/>
    </xf>
    <xf numFmtId="0" fontId="8" fillId="0" borderId="15" xfId="62" applyFont="1" applyBorder="1" applyAlignment="1">
      <alignment horizontal="center" vertical="center" wrapText="1"/>
      <protection/>
    </xf>
    <xf numFmtId="0" fontId="8" fillId="0" borderId="19" xfId="62" applyFont="1" applyBorder="1" applyAlignment="1">
      <alignment horizontal="center" vertical="center" wrapText="1"/>
      <protection/>
    </xf>
    <xf numFmtId="0" fontId="8" fillId="0" borderId="12" xfId="62" applyFont="1" applyBorder="1" applyAlignment="1">
      <alignment horizontal="center" vertical="center" wrapText="1"/>
      <protection/>
    </xf>
    <xf numFmtId="0" fontId="8" fillId="0" borderId="14" xfId="62" applyFont="1" applyBorder="1" applyAlignment="1">
      <alignment horizontal="center" vertical="center" wrapText="1"/>
      <protection/>
    </xf>
    <xf numFmtId="0" fontId="0" fillId="0" borderId="17" xfId="62" applyFont="1" applyBorder="1" applyAlignment="1">
      <alignment horizontal="center" vertical="center"/>
      <protection/>
    </xf>
    <xf numFmtId="0" fontId="0" fillId="0" borderId="23" xfId="62" applyFont="1" applyBorder="1" applyAlignment="1">
      <alignment horizontal="center" vertical="center"/>
      <protection/>
    </xf>
    <xf numFmtId="0" fontId="0" fillId="0" borderId="18" xfId="62" applyFont="1" applyBorder="1" applyAlignment="1">
      <alignment horizontal="center" vertical="center"/>
      <protection/>
    </xf>
    <xf numFmtId="0" fontId="0" fillId="0" borderId="19" xfId="62" applyFont="1" applyBorder="1" applyAlignment="1">
      <alignment horizontal="center" vertical="center"/>
      <protection/>
    </xf>
    <xf numFmtId="0" fontId="8" fillId="0" borderId="14" xfId="62" applyFont="1" applyBorder="1" applyAlignment="1">
      <alignment horizontal="center" vertical="center"/>
      <protection/>
    </xf>
    <xf numFmtId="0" fontId="8" fillId="0" borderId="17" xfId="62" applyFont="1" applyBorder="1" applyAlignment="1">
      <alignment horizontal="center" vertical="center"/>
      <protection/>
    </xf>
    <xf numFmtId="0" fontId="8" fillId="0" borderId="23" xfId="62" applyFont="1" applyBorder="1" applyAlignment="1">
      <alignment horizontal="center" vertical="center"/>
      <protection/>
    </xf>
    <xf numFmtId="0" fontId="8" fillId="0" borderId="0" xfId="72" applyNumberFormat="1" applyFont="1" applyBorder="1" applyAlignment="1" quotePrefix="1">
      <alignment horizontal="left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8" fillId="0" borderId="0" xfId="62" applyFont="1" applyBorder="1" applyAlignment="1">
      <alignment horizontal="left"/>
      <protection/>
    </xf>
    <xf numFmtId="0" fontId="0" fillId="0" borderId="0" xfId="62" applyFont="1" applyAlignment="1">
      <alignment horizontal="left"/>
      <protection/>
    </xf>
    <xf numFmtId="176" fontId="9" fillId="0" borderId="0" xfId="62" applyNumberFormat="1" applyFont="1" applyBorder="1" applyAlignment="1">
      <alignment horizontal="center" vertical="center"/>
      <protection/>
    </xf>
    <xf numFmtId="0" fontId="11" fillId="0" borderId="0" xfId="55" applyFont="1" applyAlignment="1">
      <alignment horizontal="left" wrapText="1"/>
      <protection/>
    </xf>
    <xf numFmtId="0" fontId="2" fillId="0" borderId="0" xfId="55" applyFont="1" applyAlignment="1">
      <alignment horizontal="center" vertical="center"/>
      <protection/>
    </xf>
    <xf numFmtId="0" fontId="2" fillId="0" borderId="0" xfId="55" applyFont="1" applyAlignment="1">
      <alignment horizontal="center" vertical="center"/>
      <protection/>
    </xf>
    <xf numFmtId="0" fontId="0" fillId="0" borderId="21" xfId="55" applyFont="1" applyBorder="1" applyAlignment="1">
      <alignment horizontal="center" vertical="center" wrapText="1"/>
      <protection/>
    </xf>
    <xf numFmtId="0" fontId="0" fillId="0" borderId="0" xfId="55" applyFont="1" applyAlignment="1">
      <alignment horizontal="center" vertical="center"/>
      <protection/>
    </xf>
    <xf numFmtId="0" fontId="0" fillId="0" borderId="10" xfId="55" applyFont="1" applyBorder="1" applyAlignment="1">
      <alignment horizontal="center" vertical="center"/>
      <protection/>
    </xf>
    <xf numFmtId="0" fontId="0" fillId="0" borderId="22" xfId="55" applyFont="1" applyBorder="1" applyAlignment="1">
      <alignment horizontal="center" vertical="center"/>
      <protection/>
    </xf>
    <xf numFmtId="0" fontId="0" fillId="0" borderId="21" xfId="55" applyFont="1" applyBorder="1" applyAlignment="1">
      <alignment horizontal="center" vertical="center"/>
      <protection/>
    </xf>
    <xf numFmtId="0" fontId="0" fillId="0" borderId="20" xfId="55" applyFont="1" applyBorder="1" applyAlignment="1">
      <alignment horizontal="center" vertical="center"/>
      <protection/>
    </xf>
    <xf numFmtId="0" fontId="0" fillId="0" borderId="18" xfId="55" applyFont="1" applyBorder="1" applyAlignment="1">
      <alignment horizontal="center" vertical="center"/>
      <protection/>
    </xf>
    <xf numFmtId="0" fontId="0" fillId="0" borderId="0" xfId="55" applyFont="1" applyBorder="1" applyAlignment="1">
      <alignment horizontal="center" vertical="center"/>
      <protection/>
    </xf>
    <xf numFmtId="0" fontId="0" fillId="0" borderId="15" xfId="55" applyFont="1" applyBorder="1" applyAlignment="1">
      <alignment horizontal="center" vertical="center"/>
      <protection/>
    </xf>
    <xf numFmtId="0" fontId="0" fillId="0" borderId="19" xfId="55" applyFont="1" applyBorder="1" applyAlignment="1">
      <alignment horizontal="center" vertical="center"/>
      <protection/>
    </xf>
    <xf numFmtId="0" fontId="0" fillId="0" borderId="12" xfId="55" applyFont="1" applyBorder="1" applyAlignment="1">
      <alignment horizontal="center" vertical="center"/>
      <protection/>
    </xf>
    <xf numFmtId="0" fontId="0" fillId="0" borderId="22" xfId="55" applyFont="1" applyBorder="1" applyAlignment="1">
      <alignment horizontal="center" vertical="center" wrapText="1"/>
      <protection/>
    </xf>
    <xf numFmtId="0" fontId="0" fillId="0" borderId="20" xfId="55" applyFont="1" applyBorder="1" applyAlignment="1">
      <alignment horizontal="center" vertical="center" wrapText="1"/>
      <protection/>
    </xf>
    <xf numFmtId="0" fontId="0" fillId="0" borderId="14" xfId="55" applyFont="1" applyBorder="1" applyAlignment="1">
      <alignment horizontal="center" vertical="center" wrapText="1"/>
      <protection/>
    </xf>
    <xf numFmtId="0" fontId="0" fillId="0" borderId="17" xfId="55" applyBorder="1" applyAlignment="1">
      <alignment horizontal="center" vertical="center" wrapText="1"/>
      <protection/>
    </xf>
    <xf numFmtId="0" fontId="0" fillId="0" borderId="23" xfId="55" applyBorder="1" applyAlignment="1">
      <alignment horizontal="center" vertical="center" wrapText="1"/>
      <protection/>
    </xf>
    <xf numFmtId="0" fontId="0" fillId="0" borderId="14" xfId="55" applyFont="1" applyBorder="1" applyAlignment="1">
      <alignment horizontal="center" vertical="center" wrapText="1"/>
      <protection/>
    </xf>
    <xf numFmtId="0" fontId="0" fillId="0" borderId="17" xfId="55" applyFont="1" applyBorder="1" applyAlignment="1">
      <alignment horizontal="center" vertical="center" wrapText="1"/>
      <protection/>
    </xf>
    <xf numFmtId="0" fontId="0" fillId="0" borderId="23" xfId="55" applyFont="1" applyBorder="1" applyAlignment="1">
      <alignment horizontal="center" vertical="center" wrapText="1"/>
      <protection/>
    </xf>
    <xf numFmtId="0" fontId="0" fillId="0" borderId="13" xfId="55" applyFont="1" applyBorder="1" applyAlignment="1">
      <alignment horizontal="center"/>
      <protection/>
    </xf>
    <xf numFmtId="0" fontId="0" fillId="0" borderId="16" xfId="55" applyFont="1" applyBorder="1" applyAlignment="1">
      <alignment horizontal="center"/>
      <protection/>
    </xf>
    <xf numFmtId="49" fontId="2" fillId="0" borderId="0" xfId="55" applyNumberFormat="1" applyFont="1" applyAlignment="1">
      <alignment horizontal="center" vertical="center"/>
      <protection/>
    </xf>
    <xf numFmtId="49" fontId="0" fillId="0" borderId="21" xfId="55" applyNumberFormat="1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 wrapText="1"/>
    </xf>
    <xf numFmtId="0" fontId="9" fillId="0" borderId="0" xfId="63" applyFont="1" applyAlignment="1">
      <alignment horizontal="center"/>
      <protection/>
    </xf>
    <xf numFmtId="0" fontId="8" fillId="0" borderId="0" xfId="72" applyNumberFormat="1" applyFont="1" applyAlignment="1" quotePrefix="1">
      <alignment horizontal="left" vertical="center"/>
      <protection/>
    </xf>
    <xf numFmtId="0" fontId="9" fillId="0" borderId="0" xfId="64" applyFont="1" applyAlignment="1">
      <alignment horizontal="center" vertical="center"/>
      <protection/>
    </xf>
    <xf numFmtId="0" fontId="0" fillId="0" borderId="21" xfId="63" applyFont="1" applyBorder="1" applyAlignment="1">
      <alignment horizontal="center" vertical="center" wrapText="1"/>
      <protection/>
    </xf>
    <xf numFmtId="0" fontId="0" fillId="0" borderId="21" xfId="63" applyFont="1" applyBorder="1" applyAlignment="1">
      <alignment horizontal="center" vertical="center"/>
      <protection/>
    </xf>
    <xf numFmtId="0" fontId="0" fillId="0" borderId="20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horizontal="center" vertical="center"/>
      <protection/>
    </xf>
    <xf numFmtId="0" fontId="0" fillId="0" borderId="15" xfId="63" applyFont="1" applyBorder="1" applyAlignment="1">
      <alignment horizontal="center" vertical="center"/>
      <protection/>
    </xf>
    <xf numFmtId="0" fontId="0" fillId="0" borderId="10" xfId="63" applyFont="1" applyBorder="1" applyAlignment="1">
      <alignment horizontal="center" vertical="center"/>
      <protection/>
    </xf>
    <xf numFmtId="0" fontId="0" fillId="0" borderId="12" xfId="63" applyFont="1" applyBorder="1" applyAlignment="1">
      <alignment horizontal="center" vertical="center"/>
      <protection/>
    </xf>
    <xf numFmtId="0" fontId="8" fillId="0" borderId="14" xfId="63" applyFont="1" applyFill="1" applyBorder="1" applyAlignment="1">
      <alignment horizontal="center" vertical="center"/>
      <protection/>
    </xf>
    <xf numFmtId="0" fontId="0" fillId="0" borderId="23" xfId="63" applyFont="1" applyFill="1" applyBorder="1" applyAlignment="1">
      <alignment horizontal="center" vertical="center"/>
      <protection/>
    </xf>
    <xf numFmtId="0" fontId="8" fillId="0" borderId="22" xfId="63" applyFont="1" applyFill="1" applyBorder="1" applyAlignment="1">
      <alignment horizontal="center" vertical="center"/>
      <protection/>
    </xf>
    <xf numFmtId="0" fontId="0" fillId="0" borderId="19" xfId="63" applyFont="1" applyBorder="1" applyAlignment="1">
      <alignment horizontal="center" vertical="center"/>
      <protection/>
    </xf>
    <xf numFmtId="0" fontId="8" fillId="0" borderId="13" xfId="63" applyFont="1" applyFill="1" applyBorder="1" applyAlignment="1">
      <alignment horizontal="center" vertical="center"/>
      <protection/>
    </xf>
    <xf numFmtId="0" fontId="0" fillId="0" borderId="16" xfId="63" applyFont="1" applyBorder="1" applyAlignment="1">
      <alignment horizontal="center" vertical="center"/>
      <protection/>
    </xf>
  </cellXfs>
  <cellStyles count="65">
    <cellStyle name="Normal" xfId="0"/>
    <cellStyle name="##0,0" xfId="15"/>
    <cellStyle name="20 % - Akzent1" xfId="16"/>
    <cellStyle name="20 % - Akzent2" xfId="17"/>
    <cellStyle name="20 % - Akzent3" xfId="18"/>
    <cellStyle name="20 % - Akzent4" xfId="19"/>
    <cellStyle name="20 % - Akzent5" xfId="20"/>
    <cellStyle name="20 % - Akzent6" xfId="21"/>
    <cellStyle name="40 % - Akzent1" xfId="22"/>
    <cellStyle name="40 % - Akzent2" xfId="23"/>
    <cellStyle name="40 % - Akzent3" xfId="24"/>
    <cellStyle name="40 % - Akzent4" xfId="25"/>
    <cellStyle name="40 % - Akzent5" xfId="26"/>
    <cellStyle name="40 % - Akzent6" xfId="27"/>
    <cellStyle name="60 % - Akzent1" xfId="28"/>
    <cellStyle name="60 % - Akzent2" xfId="29"/>
    <cellStyle name="60 % - Akzent3" xfId="30"/>
    <cellStyle name="60 % - Akzent4" xfId="31"/>
    <cellStyle name="60 % - Akzent5" xfId="32"/>
    <cellStyle name="60 % - Akzent6" xfId="33"/>
    <cellStyle name="Akzent1" xfId="34"/>
    <cellStyle name="Akzent2" xfId="35"/>
    <cellStyle name="Akzent3" xfId="36"/>
    <cellStyle name="Akzent4" xfId="37"/>
    <cellStyle name="Akzent5" xfId="38"/>
    <cellStyle name="Akzent6" xfId="39"/>
    <cellStyle name="Ausgabe" xfId="40"/>
    <cellStyle name="Berechnung" xfId="41"/>
    <cellStyle name="Comma [0]" xfId="42"/>
    <cellStyle name="Dezimal_Seite 06 Tab 3_1.vj.2009 2 2" xfId="43"/>
    <cellStyle name="Dezimal_Seite 07 Tab 4_2.vj.2009" xfId="44"/>
    <cellStyle name="Eingabe" xfId="45"/>
    <cellStyle name="Ergebnis" xfId="46"/>
    <cellStyle name="Erklärender Text" xfId="47"/>
    <cellStyle name="Gut" xfId="48"/>
    <cellStyle name="Comma" xfId="49"/>
    <cellStyle name="Komma 2" xfId="50"/>
    <cellStyle name="Neutral" xfId="51"/>
    <cellStyle name="Notiz" xfId="52"/>
    <cellStyle name="Percent" xfId="53"/>
    <cellStyle name="Schlecht" xfId="54"/>
    <cellStyle name="Standard 2" xfId="55"/>
    <cellStyle name="Standard 2 2" xfId="56"/>
    <cellStyle name="Standard 3" xfId="57"/>
    <cellStyle name="Standard 4" xfId="58"/>
    <cellStyle name="Standard_Seite 05 Tab 2_1.vj.2009" xfId="59"/>
    <cellStyle name="Standard_Seite 05 Tab 2_1.vj.2009 2" xfId="60"/>
    <cellStyle name="Standard_Seite 05 Tab 2_1.vj.2009 2 2" xfId="61"/>
    <cellStyle name="Standard_Seite 07 Tab 4_2.vj.2009" xfId="62"/>
    <cellStyle name="Standard_Seite 12 Tab  9_1.vj.2009" xfId="63"/>
    <cellStyle name="überschrift" xfId="64"/>
    <cellStyle name="Überschrift 1" xfId="65"/>
    <cellStyle name="Überschrift 2" xfId="66"/>
    <cellStyle name="Überschrift 3" xfId="67"/>
    <cellStyle name="Überschrift 4" xfId="68"/>
    <cellStyle name="überschrift 5" xfId="69"/>
    <cellStyle name="Überschrift 5 2" xfId="70"/>
    <cellStyle name="Verknüpfte Zelle" xfId="71"/>
    <cellStyle name="vorspalte" xfId="72"/>
    <cellStyle name="vorspalte 2" xfId="73"/>
    <cellStyle name="vorspalte 2 2" xfId="74"/>
    <cellStyle name="Currency" xfId="75"/>
    <cellStyle name="Currency [0]" xfId="76"/>
    <cellStyle name="Warnender Text" xfId="77"/>
    <cellStyle name="Zelle überprüfen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61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Lfd.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Nr.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1628775" y="161925"/>
          <a:ext cx="11144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2743200" y="161925"/>
          <a:ext cx="1924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14</xdr:col>
      <xdr:colOff>0</xdr:colOff>
      <xdr:row>1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4667250" y="161925"/>
          <a:ext cx="657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0</xdr:colOff>
      <xdr:row>1</xdr:row>
      <xdr:rowOff>0</xdr:rowOff>
    </xdr:to>
    <xdr:sp>
      <xdr:nvSpPr>
        <xdr:cNvPr id="5" name="Text 7"/>
        <xdr:cNvSpPr txBox="1">
          <a:spLocks noChangeArrowheads="1"/>
        </xdr:cNvSpPr>
      </xdr:nvSpPr>
      <xdr:spPr>
        <a:xfrm>
          <a:off x="5324475" y="161925"/>
          <a:ext cx="581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0</xdr:colOff>
      <xdr:row>1</xdr:row>
      <xdr:rowOff>0</xdr:rowOff>
    </xdr:to>
    <xdr:sp>
      <xdr:nvSpPr>
        <xdr:cNvPr id="6" name="Text 8"/>
        <xdr:cNvSpPr txBox="1">
          <a:spLocks noChangeArrowheads="1"/>
        </xdr:cNvSpPr>
      </xdr:nvSpPr>
      <xdr:spPr>
        <a:xfrm>
          <a:off x="5905500" y="161925"/>
          <a:ext cx="523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6429375" y="161925"/>
          <a:ext cx="523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8" name="Text 11"/>
        <xdr:cNvSpPr txBox="1">
          <a:spLocks noChangeArrowheads="1"/>
        </xdr:cNvSpPr>
      </xdr:nvSpPr>
      <xdr:spPr>
        <a:xfrm>
          <a:off x="1628775" y="161925"/>
          <a:ext cx="53244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9" name="Text 12"/>
        <xdr:cNvSpPr txBox="1">
          <a:spLocks noChangeArrowheads="1"/>
        </xdr:cNvSpPr>
      </xdr:nvSpPr>
      <xdr:spPr>
        <a:xfrm>
          <a:off x="0" y="161925"/>
          <a:ext cx="1590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oneCellAnchor>
    <xdr:from>
      <xdr:col>16</xdr:col>
      <xdr:colOff>485775</xdr:colOff>
      <xdr:row>47</xdr:row>
      <xdr:rowOff>0</xdr:rowOff>
    </xdr:from>
    <xdr:ext cx="142875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6915150" y="6457950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209550"/>
    <xdr:sp>
      <xdr:nvSpPr>
        <xdr:cNvPr id="11" name="Text Box 13"/>
        <xdr:cNvSpPr txBox="1">
          <a:spLocks noChangeArrowheads="1"/>
        </xdr:cNvSpPr>
      </xdr:nvSpPr>
      <xdr:spPr>
        <a:xfrm>
          <a:off x="6915150" y="82391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209550"/>
    <xdr:sp>
      <xdr:nvSpPr>
        <xdr:cNvPr id="12" name="Text Box 14"/>
        <xdr:cNvSpPr txBox="1">
          <a:spLocks noChangeArrowheads="1"/>
        </xdr:cNvSpPr>
      </xdr:nvSpPr>
      <xdr:spPr>
        <a:xfrm>
          <a:off x="6915150" y="82391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209550"/>
    <xdr:sp>
      <xdr:nvSpPr>
        <xdr:cNvPr id="13" name="Text Box 15"/>
        <xdr:cNvSpPr txBox="1">
          <a:spLocks noChangeArrowheads="1"/>
        </xdr:cNvSpPr>
      </xdr:nvSpPr>
      <xdr:spPr>
        <a:xfrm>
          <a:off x="6915150" y="82391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209550"/>
    <xdr:sp fLocksText="0">
      <xdr:nvSpPr>
        <xdr:cNvPr id="14" name="Text Box 16"/>
        <xdr:cNvSpPr txBox="1">
          <a:spLocks noChangeArrowheads="1"/>
        </xdr:cNvSpPr>
      </xdr:nvSpPr>
      <xdr:spPr>
        <a:xfrm>
          <a:off x="6915150" y="82391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58</xdr:row>
      <xdr:rowOff>123825</xdr:rowOff>
    </xdr:from>
    <xdr:ext cx="142875" cy="209550"/>
    <xdr:sp>
      <xdr:nvSpPr>
        <xdr:cNvPr id="15" name="Text Box 17"/>
        <xdr:cNvSpPr txBox="1">
          <a:spLocks noChangeArrowheads="1"/>
        </xdr:cNvSpPr>
      </xdr:nvSpPr>
      <xdr:spPr>
        <a:xfrm>
          <a:off x="6915150" y="82391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209550"/>
    <xdr:sp>
      <xdr:nvSpPr>
        <xdr:cNvPr id="16" name="Text Box 18"/>
        <xdr:cNvSpPr txBox="1">
          <a:spLocks noChangeArrowheads="1"/>
        </xdr:cNvSpPr>
      </xdr:nvSpPr>
      <xdr:spPr>
        <a:xfrm>
          <a:off x="6915150" y="82391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209550"/>
    <xdr:sp fLocksText="0">
      <xdr:nvSpPr>
        <xdr:cNvPr id="17" name="Text Box 19"/>
        <xdr:cNvSpPr txBox="1">
          <a:spLocks noChangeArrowheads="1"/>
        </xdr:cNvSpPr>
      </xdr:nvSpPr>
      <xdr:spPr>
        <a:xfrm>
          <a:off x="6915150" y="82391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161925"/>
    <xdr:sp>
      <xdr:nvSpPr>
        <xdr:cNvPr id="18" name="Text Box 12"/>
        <xdr:cNvSpPr txBox="1">
          <a:spLocks noChangeArrowheads="1"/>
        </xdr:cNvSpPr>
      </xdr:nvSpPr>
      <xdr:spPr>
        <a:xfrm>
          <a:off x="6915150" y="823912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161925"/>
    <xdr:sp>
      <xdr:nvSpPr>
        <xdr:cNvPr id="19" name="Text Box 13"/>
        <xdr:cNvSpPr txBox="1">
          <a:spLocks noChangeArrowheads="1"/>
        </xdr:cNvSpPr>
      </xdr:nvSpPr>
      <xdr:spPr>
        <a:xfrm>
          <a:off x="6915150" y="823912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161925"/>
    <xdr:sp>
      <xdr:nvSpPr>
        <xdr:cNvPr id="20" name="Text Box 14"/>
        <xdr:cNvSpPr txBox="1">
          <a:spLocks noChangeArrowheads="1"/>
        </xdr:cNvSpPr>
      </xdr:nvSpPr>
      <xdr:spPr>
        <a:xfrm>
          <a:off x="6915150" y="823912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161925"/>
    <xdr:sp>
      <xdr:nvSpPr>
        <xdr:cNvPr id="21" name="Text Box 15"/>
        <xdr:cNvSpPr txBox="1">
          <a:spLocks noChangeArrowheads="1"/>
        </xdr:cNvSpPr>
      </xdr:nvSpPr>
      <xdr:spPr>
        <a:xfrm>
          <a:off x="6915150" y="823912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161925"/>
    <xdr:sp fLocksText="0">
      <xdr:nvSpPr>
        <xdr:cNvPr id="22" name="Text Box 16"/>
        <xdr:cNvSpPr txBox="1">
          <a:spLocks noChangeArrowheads="1"/>
        </xdr:cNvSpPr>
      </xdr:nvSpPr>
      <xdr:spPr>
        <a:xfrm>
          <a:off x="6915150" y="823912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58</xdr:row>
      <xdr:rowOff>123825</xdr:rowOff>
    </xdr:from>
    <xdr:ext cx="142875" cy="200025"/>
    <xdr:sp>
      <xdr:nvSpPr>
        <xdr:cNvPr id="23" name="Text Box 17"/>
        <xdr:cNvSpPr txBox="1">
          <a:spLocks noChangeArrowheads="1"/>
        </xdr:cNvSpPr>
      </xdr:nvSpPr>
      <xdr:spPr>
        <a:xfrm>
          <a:off x="6915150" y="82391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161925"/>
    <xdr:sp>
      <xdr:nvSpPr>
        <xdr:cNvPr id="24" name="Text Box 18"/>
        <xdr:cNvSpPr txBox="1">
          <a:spLocks noChangeArrowheads="1"/>
        </xdr:cNvSpPr>
      </xdr:nvSpPr>
      <xdr:spPr>
        <a:xfrm>
          <a:off x="6915150" y="823912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161925"/>
    <xdr:sp fLocksText="0">
      <xdr:nvSpPr>
        <xdr:cNvPr id="25" name="Text Box 19"/>
        <xdr:cNvSpPr txBox="1">
          <a:spLocks noChangeArrowheads="1"/>
        </xdr:cNvSpPr>
      </xdr:nvSpPr>
      <xdr:spPr>
        <a:xfrm>
          <a:off x="6915150" y="823912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421875" style="208" customWidth="1"/>
    <col min="2" max="2" width="2.421875" style="162" customWidth="1"/>
    <col min="3" max="6" width="11.421875" style="162" customWidth="1"/>
    <col min="7" max="7" width="29.140625" style="162" customWidth="1"/>
    <col min="8" max="8" width="5.7109375" style="206" customWidth="1"/>
    <col min="9" max="16384" width="11.421875" style="162" customWidth="1"/>
  </cols>
  <sheetData>
    <row r="2" spans="1:8" ht="15.75">
      <c r="A2" s="133" t="s">
        <v>296</v>
      </c>
      <c r="B2" s="205"/>
      <c r="C2" s="205"/>
      <c r="D2" s="205"/>
      <c r="E2" s="205"/>
      <c r="F2" s="205"/>
      <c r="G2" s="205"/>
      <c r="H2" s="205"/>
    </row>
    <row r="3" spans="1:8" ht="15.75">
      <c r="A3" s="4"/>
      <c r="B3" s="205"/>
      <c r="C3" s="205"/>
      <c r="D3" s="205"/>
      <c r="E3" s="205"/>
      <c r="F3" s="205"/>
      <c r="G3" s="205"/>
      <c r="H3" s="205"/>
    </row>
    <row r="5" spans="1:8" ht="12.75">
      <c r="A5" s="254" t="s">
        <v>1</v>
      </c>
      <c r="B5" s="254"/>
      <c r="C5" s="254"/>
      <c r="D5" s="254"/>
      <c r="E5" s="254"/>
      <c r="F5" s="254"/>
      <c r="G5" s="254"/>
      <c r="H5" s="206">
        <v>4</v>
      </c>
    </row>
    <row r="7" spans="1:8" ht="12.75">
      <c r="A7" s="254" t="s">
        <v>2</v>
      </c>
      <c r="B7" s="254"/>
      <c r="C7" s="254"/>
      <c r="D7" s="254"/>
      <c r="E7" s="254"/>
      <c r="F7" s="254"/>
      <c r="G7" s="254"/>
      <c r="H7" s="206">
        <v>5</v>
      </c>
    </row>
    <row r="10" ht="12.75">
      <c r="A10" s="162" t="s">
        <v>288</v>
      </c>
    </row>
    <row r="11" spans="1:8" ht="12.75">
      <c r="A11" s="162"/>
      <c r="B11" s="254" t="s">
        <v>291</v>
      </c>
      <c r="C11" s="254"/>
      <c r="D11" s="254"/>
      <c r="E11" s="254"/>
      <c r="F11" s="254"/>
      <c r="G11" s="254"/>
      <c r="H11" s="206">
        <v>6</v>
      </c>
    </row>
    <row r="12" ht="12.75">
      <c r="A12" s="207"/>
    </row>
    <row r="13" ht="12.75">
      <c r="A13" s="207"/>
    </row>
    <row r="14" ht="12.75">
      <c r="A14" s="207"/>
    </row>
    <row r="15" ht="12.75">
      <c r="A15" s="162" t="s">
        <v>310</v>
      </c>
    </row>
    <row r="16" spans="1:8" ht="12.75">
      <c r="A16" s="162"/>
      <c r="B16" s="253" t="s">
        <v>292</v>
      </c>
      <c r="C16" s="253"/>
      <c r="D16" s="253"/>
      <c r="E16" s="253"/>
      <c r="F16" s="253"/>
      <c r="G16" s="253"/>
      <c r="H16" s="206">
        <v>7</v>
      </c>
    </row>
    <row r="17" ht="12.75">
      <c r="A17" s="207"/>
    </row>
    <row r="18" ht="12.75">
      <c r="A18" s="207" t="s">
        <v>0</v>
      </c>
    </row>
    <row r="19" ht="12.75">
      <c r="A19" s="207"/>
    </row>
    <row r="20" spans="1:8" ht="12.75">
      <c r="A20" s="253" t="s">
        <v>289</v>
      </c>
      <c r="B20" s="253"/>
      <c r="C20" s="253"/>
      <c r="D20" s="253"/>
      <c r="E20" s="253"/>
      <c r="F20" s="253"/>
      <c r="G20" s="253"/>
      <c r="H20" s="206">
        <v>8</v>
      </c>
    </row>
    <row r="21" ht="12.75">
      <c r="A21" s="207"/>
    </row>
    <row r="22" ht="12.75">
      <c r="A22" s="207" t="s">
        <v>0</v>
      </c>
    </row>
    <row r="23" ht="12.75">
      <c r="A23" s="207" t="s">
        <v>0</v>
      </c>
    </row>
    <row r="24" spans="1:8" ht="12.75">
      <c r="A24" s="253" t="s">
        <v>290</v>
      </c>
      <c r="B24" s="253"/>
      <c r="C24" s="253"/>
      <c r="D24" s="253"/>
      <c r="E24" s="253"/>
      <c r="F24" s="253"/>
      <c r="G24" s="253"/>
      <c r="H24" s="206">
        <v>9</v>
      </c>
    </row>
    <row r="25" ht="12.75">
      <c r="A25" s="207"/>
    </row>
    <row r="26" ht="12.75">
      <c r="A26" s="207"/>
    </row>
    <row r="27" ht="12.75">
      <c r="A27" s="207"/>
    </row>
    <row r="28" ht="12.75">
      <c r="A28" s="162" t="s">
        <v>293</v>
      </c>
    </row>
    <row r="29" spans="1:8" ht="12.75">
      <c r="A29" s="162"/>
      <c r="B29" s="253" t="s">
        <v>317</v>
      </c>
      <c r="C29" s="253"/>
      <c r="D29" s="253"/>
      <c r="E29" s="253"/>
      <c r="F29" s="253"/>
      <c r="G29" s="253"/>
      <c r="H29" s="206">
        <v>10</v>
      </c>
    </row>
    <row r="30" ht="12.75">
      <c r="A30" s="207"/>
    </row>
    <row r="31" ht="12.75">
      <c r="A31" s="207"/>
    </row>
    <row r="32" ht="12.75">
      <c r="A32" s="207" t="s">
        <v>0</v>
      </c>
    </row>
    <row r="33" ht="12.75">
      <c r="A33" s="162" t="s">
        <v>294</v>
      </c>
    </row>
    <row r="34" spans="1:8" ht="12.75">
      <c r="A34" s="207"/>
      <c r="B34" s="255" t="s">
        <v>317</v>
      </c>
      <c r="C34" s="255"/>
      <c r="D34" s="255"/>
      <c r="E34" s="255"/>
      <c r="F34" s="255"/>
      <c r="G34" s="255"/>
      <c r="H34" s="206">
        <v>11</v>
      </c>
    </row>
    <row r="35" spans="1:7" ht="12.75">
      <c r="A35" s="207"/>
      <c r="B35" s="188"/>
      <c r="C35" s="188"/>
      <c r="D35" s="188"/>
      <c r="E35" s="188"/>
      <c r="F35" s="188"/>
      <c r="G35" s="188"/>
    </row>
    <row r="36" spans="1:7" ht="12.75">
      <c r="A36" s="207"/>
      <c r="B36" s="188"/>
      <c r="C36" s="188"/>
      <c r="D36" s="188"/>
      <c r="E36" s="188"/>
      <c r="F36" s="188"/>
      <c r="G36" s="188"/>
    </row>
    <row r="37" ht="12.75">
      <c r="A37" s="207"/>
    </row>
    <row r="38" spans="1:8" ht="12.75">
      <c r="A38" s="162" t="s">
        <v>319</v>
      </c>
      <c r="H38" s="162"/>
    </row>
    <row r="39" spans="1:8" ht="12.75">
      <c r="A39" s="207" t="s">
        <v>0</v>
      </c>
      <c r="B39" s="255" t="s">
        <v>322</v>
      </c>
      <c r="C39" s="255"/>
      <c r="D39" s="255"/>
      <c r="E39" s="255"/>
      <c r="F39" s="255"/>
      <c r="G39" s="255"/>
      <c r="H39" s="206">
        <v>12</v>
      </c>
    </row>
    <row r="40" spans="1:7" ht="12.75">
      <c r="A40" s="207"/>
      <c r="B40" s="188"/>
      <c r="C40" s="188"/>
      <c r="D40" s="188"/>
      <c r="E40" s="188"/>
      <c r="F40" s="188"/>
      <c r="G40" s="188"/>
    </row>
    <row r="41" ht="12.75">
      <c r="A41" s="207"/>
    </row>
    <row r="42" ht="12.75">
      <c r="A42" s="207" t="s">
        <v>0</v>
      </c>
    </row>
    <row r="43" ht="12.75">
      <c r="A43" s="162" t="s">
        <v>320</v>
      </c>
    </row>
    <row r="44" spans="1:8" ht="12.75">
      <c r="A44" s="207"/>
      <c r="B44" s="255" t="s">
        <v>322</v>
      </c>
      <c r="C44" s="255"/>
      <c r="D44" s="255"/>
      <c r="E44" s="255"/>
      <c r="F44" s="255"/>
      <c r="G44" s="255"/>
      <c r="H44" s="206">
        <v>13</v>
      </c>
    </row>
    <row r="45" ht="12.75">
      <c r="A45" s="207"/>
    </row>
    <row r="46" ht="12.75">
      <c r="A46" s="207"/>
    </row>
    <row r="47" ht="12.75">
      <c r="A47" s="207"/>
    </row>
    <row r="48" ht="12.75">
      <c r="A48" s="162" t="s">
        <v>321</v>
      </c>
    </row>
    <row r="49" spans="1:8" ht="12.75">
      <c r="A49" s="207" t="s">
        <v>0</v>
      </c>
      <c r="B49" s="255" t="s">
        <v>318</v>
      </c>
      <c r="C49" s="255"/>
      <c r="D49" s="255"/>
      <c r="E49" s="255"/>
      <c r="F49" s="255"/>
      <c r="G49" s="255"/>
      <c r="H49" s="206">
        <v>14</v>
      </c>
    </row>
    <row r="51" ht="13.5">
      <c r="H51" s="2"/>
    </row>
    <row r="52" ht="13.5">
      <c r="H52" s="3"/>
    </row>
  </sheetData>
  <sheetProtection/>
  <mergeCells count="11">
    <mergeCell ref="B29:G29"/>
    <mergeCell ref="B34:G34"/>
    <mergeCell ref="B39:G39"/>
    <mergeCell ref="B44:G44"/>
    <mergeCell ref="B49:G49"/>
    <mergeCell ref="A24:G24"/>
    <mergeCell ref="A5:G5"/>
    <mergeCell ref="A7:G7"/>
    <mergeCell ref="B11:G11"/>
    <mergeCell ref="B16:G16"/>
    <mergeCell ref="A20:G20"/>
  </mergeCells>
  <printOptions horizontalCentered="1"/>
  <pageMargins left="0.3937007874015748" right="0.3937007874015748" top="0.5905511811023623" bottom="0.7874015748031497" header="0.5118110236220472" footer="0.3937007874015748"/>
  <pageSetup horizontalDpi="300" verticalDpi="300" orientation="portrait" paperSize="9" scale="85" r:id="rId1"/>
  <headerFooter alignWithMargins="0">
    <oddFooter>&amp;C3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C3" sqref="C3"/>
    </sheetView>
  </sheetViews>
  <sheetFormatPr defaultColWidth="10.28125" defaultRowHeight="12.75"/>
  <cols>
    <col min="1" max="2" width="1.1484375" style="88" customWidth="1"/>
    <col min="3" max="3" width="5.28125" style="88" customWidth="1"/>
    <col min="4" max="4" width="8.00390625" style="88" customWidth="1"/>
    <col min="5" max="5" width="1.1484375" style="88" customWidth="1"/>
    <col min="6" max="6" width="6.7109375" style="88" customWidth="1"/>
    <col min="7" max="7" width="0.5625" style="88" customWidth="1"/>
    <col min="8" max="8" width="9.7109375" style="88" customWidth="1"/>
    <col min="9" max="14" width="9.7109375" style="89" customWidth="1"/>
    <col min="15" max="15" width="9.7109375" style="88" customWidth="1"/>
    <col min="16" max="16384" width="10.28125" style="88" customWidth="1"/>
  </cols>
  <sheetData>
    <row r="1" spans="1:15" ht="12.75">
      <c r="A1" s="406" t="s">
        <v>295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</row>
    <row r="2" spans="1:15" ht="12.75">
      <c r="A2" s="406" t="s">
        <v>318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</row>
    <row r="3" ht="9" customHeight="1"/>
    <row r="4" spans="1:15" ht="12.75" customHeight="1">
      <c r="A4" s="407" t="s">
        <v>64</v>
      </c>
      <c r="B4" s="408"/>
      <c r="C4" s="408"/>
      <c r="D4" s="408"/>
      <c r="E4" s="408"/>
      <c r="F4" s="408"/>
      <c r="G4" s="409"/>
      <c r="H4" s="90" t="s">
        <v>65</v>
      </c>
      <c r="I4" s="90" t="s">
        <v>66</v>
      </c>
      <c r="J4" s="90" t="s">
        <v>65</v>
      </c>
      <c r="K4" s="251" t="s">
        <v>65</v>
      </c>
      <c r="L4" s="90" t="s">
        <v>67</v>
      </c>
      <c r="M4" s="90" t="s">
        <v>68</v>
      </c>
      <c r="N4" s="414" t="s">
        <v>69</v>
      </c>
      <c r="O4" s="416" t="s">
        <v>70</v>
      </c>
    </row>
    <row r="5" spans="1:15" ht="12.75">
      <c r="A5" s="410"/>
      <c r="B5" s="410"/>
      <c r="C5" s="410"/>
      <c r="D5" s="410"/>
      <c r="E5" s="410"/>
      <c r="F5" s="410"/>
      <c r="G5" s="411"/>
      <c r="H5" s="91" t="s">
        <v>71</v>
      </c>
      <c r="I5" s="91" t="s">
        <v>71</v>
      </c>
      <c r="J5" s="91" t="s">
        <v>72</v>
      </c>
      <c r="K5" s="252" t="s">
        <v>73</v>
      </c>
      <c r="L5" s="91" t="s">
        <v>73</v>
      </c>
      <c r="M5" s="91" t="s">
        <v>73</v>
      </c>
      <c r="N5" s="415"/>
      <c r="O5" s="417"/>
    </row>
    <row r="6" spans="1:15" ht="12.75">
      <c r="A6" s="412"/>
      <c r="B6" s="412"/>
      <c r="C6" s="412"/>
      <c r="D6" s="412"/>
      <c r="E6" s="412"/>
      <c r="F6" s="412"/>
      <c r="G6" s="413"/>
      <c r="H6" s="418" t="s">
        <v>74</v>
      </c>
      <c r="I6" s="419"/>
      <c r="J6" s="419"/>
      <c r="K6" s="419"/>
      <c r="L6" s="419"/>
      <c r="M6" s="419"/>
      <c r="N6" s="419"/>
      <c r="O6" s="419"/>
    </row>
    <row r="7" ht="6" customHeight="1"/>
    <row r="8" spans="1:15" s="111" customFormat="1" ht="12.75">
      <c r="A8" s="404" t="s">
        <v>75</v>
      </c>
      <c r="B8" s="404"/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</row>
    <row r="9" ht="6" customHeight="1"/>
    <row r="10" spans="1:15" ht="12.75">
      <c r="A10" s="93" t="s">
        <v>33</v>
      </c>
      <c r="B10" s="93"/>
      <c r="C10" s="93"/>
      <c r="D10" s="93"/>
      <c r="E10" s="93"/>
      <c r="F10" s="93"/>
      <c r="H10" s="89"/>
      <c r="O10" s="89"/>
    </row>
    <row r="11" spans="8:15" ht="6" customHeight="1">
      <c r="H11" s="94"/>
      <c r="I11" s="94"/>
      <c r="J11" s="94" t="s">
        <v>0</v>
      </c>
      <c r="K11" s="94"/>
      <c r="L11" s="94"/>
      <c r="M11" s="94"/>
      <c r="N11" s="94"/>
      <c r="O11" s="89"/>
    </row>
    <row r="12" spans="1:15" ht="12.75">
      <c r="A12" s="250" t="s">
        <v>76</v>
      </c>
      <c r="B12" s="112"/>
      <c r="C12" s="112"/>
      <c r="D12" s="112"/>
      <c r="E12" s="112"/>
      <c r="F12" s="112"/>
      <c r="G12" s="95"/>
      <c r="H12" s="175">
        <v>535</v>
      </c>
      <c r="I12" s="175">
        <v>0</v>
      </c>
      <c r="J12" s="175">
        <v>0</v>
      </c>
      <c r="K12" s="175">
        <v>0</v>
      </c>
      <c r="L12" s="175">
        <v>332</v>
      </c>
      <c r="M12" s="175">
        <v>0</v>
      </c>
      <c r="N12" s="175">
        <v>0</v>
      </c>
      <c r="O12" s="176">
        <v>410.6168480458686</v>
      </c>
    </row>
    <row r="13" spans="1:15" ht="12.75">
      <c r="A13" s="98" t="s">
        <v>78</v>
      </c>
      <c r="B13" s="113"/>
      <c r="C13" s="114"/>
      <c r="D13" s="113" t="s">
        <v>266</v>
      </c>
      <c r="E13" s="250" t="s">
        <v>77</v>
      </c>
      <c r="F13" s="112"/>
      <c r="G13" s="95"/>
      <c r="H13" s="175">
        <v>0</v>
      </c>
      <c r="I13" s="175">
        <v>0</v>
      </c>
      <c r="J13" s="175">
        <v>0</v>
      </c>
      <c r="K13" s="175">
        <v>0</v>
      </c>
      <c r="L13" s="175">
        <v>0</v>
      </c>
      <c r="M13" s="175">
        <v>0</v>
      </c>
      <c r="N13" s="175">
        <v>485</v>
      </c>
      <c r="O13" s="176">
        <v>485</v>
      </c>
    </row>
    <row r="14" spans="1:15" ht="12.75">
      <c r="A14" s="98" t="s">
        <v>55</v>
      </c>
      <c r="B14" s="113"/>
      <c r="C14" s="114"/>
      <c r="D14" s="113" t="s">
        <v>266</v>
      </c>
      <c r="E14" s="250" t="s">
        <v>78</v>
      </c>
      <c r="F14" s="112"/>
      <c r="G14" s="95"/>
      <c r="H14" s="175">
        <v>350</v>
      </c>
      <c r="I14" s="175">
        <v>0</v>
      </c>
      <c r="J14" s="175">
        <v>295</v>
      </c>
      <c r="K14" s="175">
        <v>0</v>
      </c>
      <c r="L14" s="175">
        <v>350</v>
      </c>
      <c r="M14" s="175">
        <v>340</v>
      </c>
      <c r="N14" s="175">
        <v>0</v>
      </c>
      <c r="O14" s="176">
        <v>341.6416596594113</v>
      </c>
    </row>
    <row r="15" spans="1:15" ht="12.75">
      <c r="A15" s="98"/>
      <c r="B15" s="114" t="s">
        <v>56</v>
      </c>
      <c r="C15" s="114"/>
      <c r="D15" s="113" t="s">
        <v>266</v>
      </c>
      <c r="E15" s="250" t="s">
        <v>55</v>
      </c>
      <c r="F15" s="112"/>
      <c r="G15" s="95"/>
      <c r="H15" s="175">
        <v>330</v>
      </c>
      <c r="I15" s="175">
        <v>300</v>
      </c>
      <c r="J15" s="175">
        <v>0</v>
      </c>
      <c r="K15" s="175">
        <v>266.5911584610484</v>
      </c>
      <c r="L15" s="175">
        <v>0</v>
      </c>
      <c r="M15" s="175">
        <v>287.7135700163057</v>
      </c>
      <c r="N15" s="175">
        <v>275</v>
      </c>
      <c r="O15" s="176">
        <v>288.9164355969281</v>
      </c>
    </row>
    <row r="16" spans="2:15" ht="12.75">
      <c r="B16" s="113"/>
      <c r="C16" s="113"/>
      <c r="D16" s="117" t="s">
        <v>54</v>
      </c>
      <c r="E16" s="114"/>
      <c r="F16" s="250" t="s">
        <v>56</v>
      </c>
      <c r="G16" s="95"/>
      <c r="H16" s="175">
        <v>0</v>
      </c>
      <c r="I16" s="175">
        <v>350</v>
      </c>
      <c r="J16" s="175">
        <v>290.5593403379957</v>
      </c>
      <c r="K16" s="175">
        <v>322.9460881465431</v>
      </c>
      <c r="L16" s="175">
        <v>341.1563462196374</v>
      </c>
      <c r="M16" s="175">
        <v>0</v>
      </c>
      <c r="N16" s="175">
        <v>258.2438878588248</v>
      </c>
      <c r="O16" s="176">
        <v>312.2645665672544</v>
      </c>
    </row>
    <row r="17" spans="6:15" ht="12.75">
      <c r="F17" s="99" t="s">
        <v>248</v>
      </c>
      <c r="G17" s="95"/>
      <c r="H17" s="177">
        <v>430</v>
      </c>
      <c r="I17" s="177">
        <v>327</v>
      </c>
      <c r="J17" s="177">
        <v>292</v>
      </c>
      <c r="K17" s="177">
        <v>293</v>
      </c>
      <c r="L17" s="177">
        <v>339</v>
      </c>
      <c r="M17" s="177">
        <v>327</v>
      </c>
      <c r="N17" s="177">
        <v>357</v>
      </c>
      <c r="O17" s="178">
        <v>352</v>
      </c>
    </row>
    <row r="18" spans="7:15" ht="6" customHeight="1">
      <c r="G18" s="100"/>
      <c r="H18" s="179"/>
      <c r="I18" s="180"/>
      <c r="J18" s="180"/>
      <c r="K18" s="180"/>
      <c r="L18" s="180"/>
      <c r="M18" s="180"/>
      <c r="N18" s="181"/>
      <c r="O18" s="179"/>
    </row>
    <row r="19" spans="1:15" ht="12.75">
      <c r="A19" s="103" t="s">
        <v>38</v>
      </c>
      <c r="B19" s="103"/>
      <c r="C19" s="103"/>
      <c r="D19" s="103"/>
      <c r="E19" s="103"/>
      <c r="F19" s="103"/>
      <c r="G19" s="100"/>
      <c r="H19" s="179"/>
      <c r="I19" s="180"/>
      <c r="J19" s="180"/>
      <c r="K19" s="180"/>
      <c r="L19" s="180"/>
      <c r="M19" s="180"/>
      <c r="N19" s="181"/>
      <c r="O19" s="179"/>
    </row>
    <row r="20" spans="7:15" ht="6" customHeight="1">
      <c r="G20" s="100"/>
      <c r="H20" s="179"/>
      <c r="I20" s="180"/>
      <c r="J20" s="180"/>
      <c r="K20" s="180"/>
      <c r="L20" s="180"/>
      <c r="M20" s="180"/>
      <c r="N20" s="181"/>
      <c r="O20" s="179"/>
    </row>
    <row r="21" spans="2:15" ht="12.75">
      <c r="B21" s="250" t="s">
        <v>57</v>
      </c>
      <c r="C21" s="96"/>
      <c r="D21" s="96"/>
      <c r="E21" s="96"/>
      <c r="F21" s="96"/>
      <c r="G21" s="95"/>
      <c r="H21" s="175">
        <v>0</v>
      </c>
      <c r="I21" s="175">
        <v>0</v>
      </c>
      <c r="J21" s="175">
        <v>0</v>
      </c>
      <c r="K21" s="175">
        <v>0</v>
      </c>
      <c r="L21" s="175">
        <v>0</v>
      </c>
      <c r="M21" s="175">
        <v>0</v>
      </c>
      <c r="N21" s="175">
        <v>350</v>
      </c>
      <c r="O21" s="176">
        <v>350</v>
      </c>
    </row>
    <row r="22" spans="2:15" ht="12.75">
      <c r="B22" s="104" t="s">
        <v>58</v>
      </c>
      <c r="C22" s="105"/>
      <c r="D22" s="113" t="s">
        <v>266</v>
      </c>
      <c r="E22" s="405" t="s">
        <v>56</v>
      </c>
      <c r="F22" s="405"/>
      <c r="G22" s="95"/>
      <c r="H22" s="175">
        <v>320.9266583547124</v>
      </c>
      <c r="I22" s="175">
        <v>330</v>
      </c>
      <c r="J22" s="175">
        <v>282.0144906161278</v>
      </c>
      <c r="K22" s="175">
        <v>324.37240305227675</v>
      </c>
      <c r="L22" s="175">
        <v>307.58210325028637</v>
      </c>
      <c r="M22" s="175">
        <v>338.4627077840922</v>
      </c>
      <c r="N22" s="175">
        <v>336.6456741073214</v>
      </c>
      <c r="O22" s="176">
        <v>321.01751692891673</v>
      </c>
    </row>
    <row r="23" spans="2:15" ht="12.75">
      <c r="B23" s="114" t="s">
        <v>59</v>
      </c>
      <c r="C23" s="114"/>
      <c r="D23" s="113" t="s">
        <v>266</v>
      </c>
      <c r="E23" s="250" t="s">
        <v>58</v>
      </c>
      <c r="F23" s="250"/>
      <c r="G23" s="95"/>
      <c r="H23" s="175">
        <v>326.08804098837635</v>
      </c>
      <c r="I23" s="175">
        <v>343.8402062848526</v>
      </c>
      <c r="J23" s="175">
        <v>358.4716370285721</v>
      </c>
      <c r="K23" s="175">
        <v>340.71872512417787</v>
      </c>
      <c r="L23" s="175">
        <v>369.89775323518614</v>
      </c>
      <c r="M23" s="175">
        <v>343.79359893118675</v>
      </c>
      <c r="N23" s="175">
        <v>350.8393961909806</v>
      </c>
      <c r="O23" s="176">
        <v>342.7397674835576</v>
      </c>
    </row>
    <row r="24" spans="1:15" ht="12.75">
      <c r="A24" s="113"/>
      <c r="C24" s="114" t="s">
        <v>60</v>
      </c>
      <c r="D24" s="113" t="s">
        <v>266</v>
      </c>
      <c r="E24" s="250" t="s">
        <v>59</v>
      </c>
      <c r="F24" s="250"/>
      <c r="G24" s="95"/>
      <c r="H24" s="175">
        <v>324.86930760174926</v>
      </c>
      <c r="I24" s="175">
        <v>347.34174486242887</v>
      </c>
      <c r="J24" s="175">
        <v>322.0997967909233</v>
      </c>
      <c r="K24" s="175">
        <v>349.31110948759107</v>
      </c>
      <c r="L24" s="175">
        <v>364.9000072615402</v>
      </c>
      <c r="M24" s="175">
        <v>354.0324685093161</v>
      </c>
      <c r="N24" s="175">
        <v>361.92385886805147</v>
      </c>
      <c r="O24" s="176">
        <v>342.43104065560317</v>
      </c>
    </row>
    <row r="25" spans="1:15" ht="12.75">
      <c r="A25" s="114"/>
      <c r="C25" s="114" t="s">
        <v>61</v>
      </c>
      <c r="D25" s="113" t="s">
        <v>266</v>
      </c>
      <c r="E25" s="115"/>
      <c r="F25" s="250" t="s">
        <v>60</v>
      </c>
      <c r="G25" s="95"/>
      <c r="H25" s="175">
        <v>321.5317073826511</v>
      </c>
      <c r="I25" s="175">
        <v>345.1105874657308</v>
      </c>
      <c r="J25" s="175">
        <v>326.5039267452756</v>
      </c>
      <c r="K25" s="175">
        <v>362.59437962840474</v>
      </c>
      <c r="L25" s="175">
        <v>381.19770022365304</v>
      </c>
      <c r="M25" s="175">
        <v>339.7553089902581</v>
      </c>
      <c r="N25" s="175">
        <v>360.22449501625084</v>
      </c>
      <c r="O25" s="176">
        <v>341.1177945161519</v>
      </c>
    </row>
    <row r="26" spans="1:15" ht="12.75">
      <c r="A26" s="114"/>
      <c r="C26" s="114" t="s">
        <v>62</v>
      </c>
      <c r="D26" s="113" t="s">
        <v>266</v>
      </c>
      <c r="E26" s="115"/>
      <c r="F26" s="250" t="s">
        <v>61</v>
      </c>
      <c r="G26" s="95"/>
      <c r="H26" s="175">
        <v>335.1244134651785</v>
      </c>
      <c r="I26" s="175">
        <v>354.89554653713475</v>
      </c>
      <c r="J26" s="175">
        <v>335.34624388034996</v>
      </c>
      <c r="K26" s="175">
        <v>368.3352106500075</v>
      </c>
      <c r="L26" s="175">
        <v>429.2342903388056</v>
      </c>
      <c r="M26" s="175">
        <v>346.34500855447516</v>
      </c>
      <c r="N26" s="175">
        <v>383.06338658015784</v>
      </c>
      <c r="O26" s="176">
        <v>360.68209820952666</v>
      </c>
    </row>
    <row r="27" spans="1:15" ht="12.75">
      <c r="A27" s="113"/>
      <c r="B27" s="113"/>
      <c r="C27" s="113"/>
      <c r="D27" s="117" t="s">
        <v>54</v>
      </c>
      <c r="E27" s="116"/>
      <c r="F27" s="250" t="s">
        <v>62</v>
      </c>
      <c r="G27" s="95"/>
      <c r="H27" s="175">
        <v>354</v>
      </c>
      <c r="I27" s="175">
        <v>359.21798900191374</v>
      </c>
      <c r="J27" s="175">
        <v>344.787116172962</v>
      </c>
      <c r="K27" s="175">
        <v>361.78699879126714</v>
      </c>
      <c r="L27" s="175">
        <v>468.9319220605779</v>
      </c>
      <c r="M27" s="175">
        <v>367.46514302471115</v>
      </c>
      <c r="N27" s="175">
        <v>393.9087333483706</v>
      </c>
      <c r="O27" s="176">
        <v>388.2226458665859</v>
      </c>
    </row>
    <row r="28" spans="6:15" ht="12.75">
      <c r="F28" s="99" t="s">
        <v>248</v>
      </c>
      <c r="G28" s="95"/>
      <c r="H28" s="177">
        <v>328</v>
      </c>
      <c r="I28" s="177">
        <v>349</v>
      </c>
      <c r="J28" s="177">
        <v>330</v>
      </c>
      <c r="K28" s="177">
        <v>356</v>
      </c>
      <c r="L28" s="177">
        <v>398</v>
      </c>
      <c r="M28" s="177">
        <v>348</v>
      </c>
      <c r="N28" s="177">
        <v>369</v>
      </c>
      <c r="O28" s="178">
        <v>349</v>
      </c>
    </row>
    <row r="29" spans="4:15" s="103" customFormat="1" ht="12.75">
      <c r="D29" s="93"/>
      <c r="E29" s="93"/>
      <c r="F29" s="99" t="s">
        <v>79</v>
      </c>
      <c r="G29" s="106"/>
      <c r="H29" s="177">
        <v>330</v>
      </c>
      <c r="I29" s="177">
        <v>348</v>
      </c>
      <c r="J29" s="177">
        <v>329</v>
      </c>
      <c r="K29" s="177">
        <v>355</v>
      </c>
      <c r="L29" s="177">
        <v>393</v>
      </c>
      <c r="M29" s="177">
        <v>348</v>
      </c>
      <c r="N29" s="177">
        <v>369</v>
      </c>
      <c r="O29" s="178">
        <v>349</v>
      </c>
    </row>
    <row r="30" spans="7:15" ht="6" customHeight="1">
      <c r="G30" s="100"/>
      <c r="H30" s="101"/>
      <c r="I30" s="97"/>
      <c r="J30" s="97"/>
      <c r="K30" s="97"/>
      <c r="L30" s="97"/>
      <c r="M30" s="97"/>
      <c r="N30" s="107"/>
      <c r="O30" s="101"/>
    </row>
    <row r="31" spans="1:15" s="111" customFormat="1" ht="12.75">
      <c r="A31" s="404" t="s">
        <v>80</v>
      </c>
      <c r="B31" s="404"/>
      <c r="C31" s="404"/>
      <c r="D31" s="404"/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</row>
    <row r="32" spans="1:15" ht="6" customHeight="1">
      <c r="A32" s="92"/>
      <c r="B32" s="92"/>
      <c r="C32" s="92"/>
      <c r="D32" s="92"/>
      <c r="E32" s="92"/>
      <c r="F32" s="92"/>
      <c r="G32" s="92"/>
      <c r="H32" s="92"/>
      <c r="I32" s="108"/>
      <c r="J32" s="108"/>
      <c r="K32" s="108"/>
      <c r="L32" s="108"/>
      <c r="M32" s="108"/>
      <c r="N32" s="108"/>
      <c r="O32" s="92"/>
    </row>
    <row r="33" spans="1:15" ht="12.75">
      <c r="A33" s="93" t="s">
        <v>33</v>
      </c>
      <c r="B33" s="93"/>
      <c r="C33" s="93"/>
      <c r="D33" s="93"/>
      <c r="E33" s="93"/>
      <c r="F33" s="93"/>
      <c r="G33" s="109"/>
      <c r="H33" s="101"/>
      <c r="I33" s="97"/>
      <c r="J33" s="97"/>
      <c r="K33" s="97"/>
      <c r="L33" s="97"/>
      <c r="M33" s="97"/>
      <c r="N33" s="110"/>
      <c r="O33" s="101"/>
    </row>
    <row r="34" spans="7:15" ht="6" customHeight="1">
      <c r="G34" s="100"/>
      <c r="H34" s="101"/>
      <c r="I34" s="97"/>
      <c r="J34" s="97"/>
      <c r="K34" s="97"/>
      <c r="L34" s="97"/>
      <c r="M34" s="97"/>
      <c r="N34" s="102"/>
      <c r="O34" s="101"/>
    </row>
    <row r="35" spans="1:15" ht="12.75">
      <c r="A35" s="250" t="s">
        <v>76</v>
      </c>
      <c r="B35" s="112"/>
      <c r="C35" s="112"/>
      <c r="D35" s="112"/>
      <c r="E35" s="112"/>
      <c r="F35" s="112"/>
      <c r="G35" s="95"/>
      <c r="H35" s="175">
        <v>535</v>
      </c>
      <c r="I35" s="175">
        <v>0</v>
      </c>
      <c r="J35" s="175">
        <v>0</v>
      </c>
      <c r="K35" s="175">
        <v>0</v>
      </c>
      <c r="L35" s="175">
        <v>535</v>
      </c>
      <c r="M35" s="175">
        <v>0</v>
      </c>
      <c r="N35" s="175">
        <v>0</v>
      </c>
      <c r="O35" s="176">
        <v>535</v>
      </c>
    </row>
    <row r="36" spans="1:15" ht="12.75">
      <c r="A36" s="98" t="s">
        <v>78</v>
      </c>
      <c r="B36" s="113"/>
      <c r="C36" s="114"/>
      <c r="D36" s="113" t="s">
        <v>266</v>
      </c>
      <c r="E36" s="250" t="s">
        <v>77</v>
      </c>
      <c r="F36" s="112"/>
      <c r="G36" s="95"/>
      <c r="H36" s="175">
        <v>0</v>
      </c>
      <c r="I36" s="175">
        <v>0</v>
      </c>
      <c r="J36" s="175">
        <v>0</v>
      </c>
      <c r="K36" s="175">
        <v>0</v>
      </c>
      <c r="L36" s="175">
        <v>0</v>
      </c>
      <c r="M36" s="175">
        <v>0</v>
      </c>
      <c r="N36" s="175">
        <v>555</v>
      </c>
      <c r="O36" s="176">
        <v>555</v>
      </c>
    </row>
    <row r="37" spans="1:15" ht="12.75">
      <c r="A37" s="98" t="s">
        <v>55</v>
      </c>
      <c r="B37" s="113"/>
      <c r="C37" s="114"/>
      <c r="D37" s="113" t="s">
        <v>266</v>
      </c>
      <c r="E37" s="250" t="s">
        <v>78</v>
      </c>
      <c r="F37" s="112"/>
      <c r="G37" s="95"/>
      <c r="H37" s="175">
        <v>460.00000000000006</v>
      </c>
      <c r="I37" s="175">
        <v>0</v>
      </c>
      <c r="J37" s="175">
        <v>395</v>
      </c>
      <c r="K37" s="175">
        <v>0</v>
      </c>
      <c r="L37" s="175">
        <v>529.3172125573932</v>
      </c>
      <c r="M37" s="175">
        <v>450</v>
      </c>
      <c r="N37" s="175">
        <v>0</v>
      </c>
      <c r="O37" s="176">
        <v>460.27907870906785</v>
      </c>
    </row>
    <row r="38" spans="1:15" ht="12.75">
      <c r="A38" s="98"/>
      <c r="B38" s="114" t="s">
        <v>56</v>
      </c>
      <c r="C38" s="114"/>
      <c r="D38" s="113" t="s">
        <v>266</v>
      </c>
      <c r="E38" s="250" t="s">
        <v>55</v>
      </c>
      <c r="F38" s="112"/>
      <c r="G38" s="95"/>
      <c r="H38" s="175">
        <v>479.99999999999994</v>
      </c>
      <c r="I38" s="175">
        <v>414.5026495678742</v>
      </c>
      <c r="J38" s="175">
        <v>0</v>
      </c>
      <c r="K38" s="175">
        <v>410.6126616965675</v>
      </c>
      <c r="L38" s="175">
        <v>0</v>
      </c>
      <c r="M38" s="175">
        <v>393.83530688634926</v>
      </c>
      <c r="N38" s="175">
        <v>420</v>
      </c>
      <c r="O38" s="176">
        <v>415.02880886147193</v>
      </c>
    </row>
    <row r="39" spans="2:15" ht="12.75">
      <c r="B39" s="113"/>
      <c r="C39" s="113"/>
      <c r="D39" s="117" t="s">
        <v>54</v>
      </c>
      <c r="E39" s="114"/>
      <c r="F39" s="250" t="s">
        <v>56</v>
      </c>
      <c r="G39" s="95"/>
      <c r="H39" s="175">
        <v>0</v>
      </c>
      <c r="I39" s="175">
        <v>390</v>
      </c>
      <c r="J39" s="175">
        <v>370.1448341006397</v>
      </c>
      <c r="K39" s="175">
        <v>364.95153032034904</v>
      </c>
      <c r="L39" s="175">
        <v>376.848985214408</v>
      </c>
      <c r="M39" s="175">
        <v>0</v>
      </c>
      <c r="N39" s="175">
        <v>364.0630269691756</v>
      </c>
      <c r="O39" s="176">
        <v>371.8944686841013</v>
      </c>
    </row>
    <row r="40" spans="6:15" ht="12.75">
      <c r="F40" s="99" t="s">
        <v>248</v>
      </c>
      <c r="G40" s="95"/>
      <c r="H40" s="177">
        <v>529</v>
      </c>
      <c r="I40" s="177">
        <v>406</v>
      </c>
      <c r="J40" s="177">
        <v>387</v>
      </c>
      <c r="K40" s="177">
        <v>391</v>
      </c>
      <c r="L40" s="177">
        <v>518</v>
      </c>
      <c r="M40" s="177">
        <v>422</v>
      </c>
      <c r="N40" s="177">
        <v>495</v>
      </c>
      <c r="O40" s="178">
        <v>495</v>
      </c>
    </row>
    <row r="41" spans="7:15" ht="6" customHeight="1">
      <c r="G41" s="100"/>
      <c r="H41" s="179"/>
      <c r="I41" s="180"/>
      <c r="J41" s="180"/>
      <c r="K41" s="180"/>
      <c r="L41" s="180"/>
      <c r="M41" s="180"/>
      <c r="N41" s="182"/>
      <c r="O41" s="179"/>
    </row>
    <row r="42" spans="1:15" ht="12.75">
      <c r="A42" s="103" t="s">
        <v>38</v>
      </c>
      <c r="B42" s="103"/>
      <c r="C42" s="103"/>
      <c r="D42" s="103"/>
      <c r="E42" s="103"/>
      <c r="F42" s="103"/>
      <c r="G42" s="100"/>
      <c r="H42" s="179"/>
      <c r="I42" s="180"/>
      <c r="J42" s="180"/>
      <c r="K42" s="180"/>
      <c r="L42" s="180"/>
      <c r="M42" s="180"/>
      <c r="N42" s="182"/>
      <c r="O42" s="179"/>
    </row>
    <row r="43" spans="7:15" ht="6" customHeight="1">
      <c r="G43" s="100"/>
      <c r="H43" s="179"/>
      <c r="I43" s="180"/>
      <c r="J43" s="180"/>
      <c r="K43" s="180"/>
      <c r="L43" s="180"/>
      <c r="M43" s="180"/>
      <c r="N43" s="182"/>
      <c r="O43" s="179"/>
    </row>
    <row r="44" spans="2:15" ht="12.75">
      <c r="B44" s="250" t="s">
        <v>57</v>
      </c>
      <c r="C44" s="96"/>
      <c r="D44" s="96"/>
      <c r="E44" s="96"/>
      <c r="F44" s="96"/>
      <c r="G44" s="95"/>
      <c r="H44" s="175">
        <v>0</v>
      </c>
      <c r="I44" s="175">
        <v>0</v>
      </c>
      <c r="J44" s="175">
        <v>0</v>
      </c>
      <c r="K44" s="175">
        <v>0</v>
      </c>
      <c r="L44" s="175">
        <v>0</v>
      </c>
      <c r="M44" s="175">
        <v>0</v>
      </c>
      <c r="N44" s="175">
        <v>375</v>
      </c>
      <c r="O44" s="176">
        <v>375</v>
      </c>
    </row>
    <row r="45" spans="2:15" ht="12.75">
      <c r="B45" s="104" t="s">
        <v>58</v>
      </c>
      <c r="C45" s="105"/>
      <c r="D45" s="113" t="s">
        <v>266</v>
      </c>
      <c r="E45" s="405" t="s">
        <v>56</v>
      </c>
      <c r="F45" s="405"/>
      <c r="G45" s="95"/>
      <c r="H45" s="175">
        <v>347.4295422546541</v>
      </c>
      <c r="I45" s="175">
        <v>330</v>
      </c>
      <c r="J45" s="175">
        <v>300.3037595798942</v>
      </c>
      <c r="K45" s="175">
        <v>352.6418335444702</v>
      </c>
      <c r="L45" s="175">
        <v>322.8445142087445</v>
      </c>
      <c r="M45" s="175">
        <v>348.1588799992588</v>
      </c>
      <c r="N45" s="175">
        <v>354.4776634580651</v>
      </c>
      <c r="O45" s="176">
        <v>344.07834171354733</v>
      </c>
    </row>
    <row r="46" spans="2:15" ht="12.75">
      <c r="B46" s="114" t="s">
        <v>59</v>
      </c>
      <c r="C46" s="114"/>
      <c r="D46" s="113" t="s">
        <v>266</v>
      </c>
      <c r="E46" s="250" t="s">
        <v>58</v>
      </c>
      <c r="F46" s="250"/>
      <c r="G46" s="95"/>
      <c r="H46" s="175">
        <v>326.2829794618954</v>
      </c>
      <c r="I46" s="175">
        <v>343.53725575230607</v>
      </c>
      <c r="J46" s="175">
        <v>337.64745445955873</v>
      </c>
      <c r="K46" s="175">
        <v>348.58723403694154</v>
      </c>
      <c r="L46" s="175">
        <v>361.8044250460516</v>
      </c>
      <c r="M46" s="175">
        <v>341.9190244086109</v>
      </c>
      <c r="N46" s="175">
        <v>365.77071921938415</v>
      </c>
      <c r="O46" s="176">
        <v>340.9923174998657</v>
      </c>
    </row>
    <row r="47" spans="1:15" ht="12.75">
      <c r="A47" s="113"/>
      <c r="C47" s="114" t="s">
        <v>60</v>
      </c>
      <c r="D47" s="113" t="s">
        <v>266</v>
      </c>
      <c r="E47" s="250" t="s">
        <v>59</v>
      </c>
      <c r="F47" s="250"/>
      <c r="G47" s="95"/>
      <c r="H47" s="175">
        <v>314.6253062837701</v>
      </c>
      <c r="I47" s="175">
        <v>352.4604492642313</v>
      </c>
      <c r="J47" s="175">
        <v>320.7543364907665</v>
      </c>
      <c r="K47" s="175">
        <v>335.880764849679</v>
      </c>
      <c r="L47" s="175">
        <v>358.88349730669</v>
      </c>
      <c r="M47" s="175">
        <v>333.90625438316994</v>
      </c>
      <c r="N47" s="175">
        <v>364.051886579069</v>
      </c>
      <c r="O47" s="176">
        <v>334.64296510833304</v>
      </c>
    </row>
    <row r="48" spans="1:15" ht="12.75">
      <c r="A48" s="114"/>
      <c r="C48" s="114" t="s">
        <v>61</v>
      </c>
      <c r="D48" s="113" t="s">
        <v>266</v>
      </c>
      <c r="E48" s="115"/>
      <c r="F48" s="250" t="s">
        <v>60</v>
      </c>
      <c r="G48" s="95"/>
      <c r="H48" s="175">
        <v>323.4927777189361</v>
      </c>
      <c r="I48" s="175">
        <v>335.69764851183305</v>
      </c>
      <c r="J48" s="175">
        <v>324.140651842654</v>
      </c>
      <c r="K48" s="175">
        <v>348.34631053497964</v>
      </c>
      <c r="L48" s="175">
        <v>366.72344772179656</v>
      </c>
      <c r="M48" s="175">
        <v>325.7164126963777</v>
      </c>
      <c r="N48" s="175">
        <v>342.942069341588</v>
      </c>
      <c r="O48" s="176">
        <v>333.6566763459454</v>
      </c>
    </row>
    <row r="49" spans="1:15" ht="12.75">
      <c r="A49" s="114"/>
      <c r="C49" s="114" t="s">
        <v>62</v>
      </c>
      <c r="D49" s="113" t="s">
        <v>266</v>
      </c>
      <c r="E49" s="115"/>
      <c r="F49" s="250" t="s">
        <v>61</v>
      </c>
      <c r="G49" s="95"/>
      <c r="H49" s="175">
        <v>328.93649035722325</v>
      </c>
      <c r="I49" s="175">
        <v>347.7128760840372</v>
      </c>
      <c r="J49" s="175">
        <v>327.41958256771716</v>
      </c>
      <c r="K49" s="175">
        <v>353.3201950990754</v>
      </c>
      <c r="L49" s="175">
        <v>398.506235325182</v>
      </c>
      <c r="M49" s="175">
        <v>332.2805173756163</v>
      </c>
      <c r="N49" s="175">
        <v>349.0995446725173</v>
      </c>
      <c r="O49" s="176">
        <v>344.25978986785896</v>
      </c>
    </row>
    <row r="50" spans="1:15" ht="12.75">
      <c r="A50" s="113"/>
      <c r="B50" s="113"/>
      <c r="C50" s="113"/>
      <c r="D50" s="117" t="s">
        <v>54</v>
      </c>
      <c r="E50" s="116"/>
      <c r="F50" s="250" t="s">
        <v>62</v>
      </c>
      <c r="G50" s="95"/>
      <c r="H50" s="175">
        <v>318.3830591691697</v>
      </c>
      <c r="I50" s="175">
        <v>347.52957226610795</v>
      </c>
      <c r="J50" s="175">
        <v>332.2101274055773</v>
      </c>
      <c r="K50" s="175">
        <v>366.2307556897825</v>
      </c>
      <c r="L50" s="175">
        <v>466.3175174751111</v>
      </c>
      <c r="M50" s="175">
        <v>349.74310224684126</v>
      </c>
      <c r="N50" s="175">
        <v>360.7124986815733</v>
      </c>
      <c r="O50" s="176">
        <v>355.69172340984693</v>
      </c>
    </row>
    <row r="51" spans="6:15" ht="12.75">
      <c r="F51" s="99" t="s">
        <v>248</v>
      </c>
      <c r="G51" s="95"/>
      <c r="H51" s="177">
        <v>328</v>
      </c>
      <c r="I51" s="177">
        <v>344</v>
      </c>
      <c r="J51" s="177">
        <v>323</v>
      </c>
      <c r="K51" s="177">
        <v>346</v>
      </c>
      <c r="L51" s="177">
        <v>363</v>
      </c>
      <c r="M51" s="177">
        <v>335</v>
      </c>
      <c r="N51" s="177">
        <v>358</v>
      </c>
      <c r="O51" s="178">
        <v>340</v>
      </c>
    </row>
    <row r="52" spans="1:15" ht="12.75">
      <c r="A52" s="103"/>
      <c r="B52" s="103"/>
      <c r="C52" s="103"/>
      <c r="D52" s="93"/>
      <c r="E52" s="93"/>
      <c r="F52" s="99" t="s">
        <v>79</v>
      </c>
      <c r="G52" s="95"/>
      <c r="H52" s="177">
        <v>419</v>
      </c>
      <c r="I52" s="177">
        <v>356</v>
      </c>
      <c r="J52" s="177">
        <v>344</v>
      </c>
      <c r="K52" s="177">
        <v>358</v>
      </c>
      <c r="L52" s="177">
        <v>447</v>
      </c>
      <c r="M52" s="177">
        <v>355</v>
      </c>
      <c r="N52" s="177">
        <v>394</v>
      </c>
      <c r="O52" s="178">
        <v>397</v>
      </c>
    </row>
    <row r="53" spans="8:15" ht="6" customHeight="1">
      <c r="H53" s="101"/>
      <c r="I53" s="97"/>
      <c r="J53" s="97"/>
      <c r="K53" s="97"/>
      <c r="L53" s="97"/>
      <c r="M53" s="97"/>
      <c r="N53" s="102"/>
      <c r="O53" s="101"/>
    </row>
    <row r="54" spans="1:15" s="111" customFormat="1" ht="12.75">
      <c r="A54" s="404" t="s">
        <v>45</v>
      </c>
      <c r="B54" s="404"/>
      <c r="C54" s="404"/>
      <c r="D54" s="404"/>
      <c r="E54" s="404"/>
      <c r="F54" s="404"/>
      <c r="G54" s="404"/>
      <c r="H54" s="404"/>
      <c r="I54" s="404"/>
      <c r="J54" s="404"/>
      <c r="K54" s="404"/>
      <c r="L54" s="404"/>
      <c r="M54" s="404"/>
      <c r="N54" s="404"/>
      <c r="O54" s="404"/>
    </row>
    <row r="55" spans="8:15" ht="6" customHeight="1">
      <c r="H55" s="101"/>
      <c r="I55" s="97"/>
      <c r="J55" s="97"/>
      <c r="K55" s="97"/>
      <c r="L55" s="97"/>
      <c r="M55" s="97"/>
      <c r="N55" s="102"/>
      <c r="O55" s="101"/>
    </row>
    <row r="56" spans="1:15" ht="12.75">
      <c r="A56" s="93" t="s">
        <v>33</v>
      </c>
      <c r="B56" s="93"/>
      <c r="C56" s="93"/>
      <c r="D56" s="93"/>
      <c r="E56" s="93"/>
      <c r="F56" s="93"/>
      <c r="G56" s="109"/>
      <c r="H56" s="101"/>
      <c r="I56" s="97"/>
      <c r="J56" s="97"/>
      <c r="K56" s="97"/>
      <c r="L56" s="97"/>
      <c r="M56" s="97"/>
      <c r="N56" s="102"/>
      <c r="O56" s="101"/>
    </row>
    <row r="57" spans="1:15" ht="12.75">
      <c r="A57" s="250" t="s">
        <v>76</v>
      </c>
      <c r="B57" s="112"/>
      <c r="C57" s="112"/>
      <c r="D57" s="112"/>
      <c r="E57" s="112"/>
      <c r="F57" s="112"/>
      <c r="G57" s="95"/>
      <c r="H57" s="175">
        <v>490</v>
      </c>
      <c r="I57" s="175">
        <v>0</v>
      </c>
      <c r="J57" s="175">
        <v>0</v>
      </c>
      <c r="K57" s="175">
        <v>0</v>
      </c>
      <c r="L57" s="175">
        <v>446.99999999999994</v>
      </c>
      <c r="M57" s="175">
        <v>0</v>
      </c>
      <c r="N57" s="175">
        <v>0</v>
      </c>
      <c r="O57" s="176">
        <v>482.9506658910037</v>
      </c>
    </row>
    <row r="58" spans="1:15" ht="12.75">
      <c r="A58" s="98" t="s">
        <v>78</v>
      </c>
      <c r="B58" s="113"/>
      <c r="C58" s="114"/>
      <c r="D58" s="113" t="s">
        <v>266</v>
      </c>
      <c r="E58" s="250" t="s">
        <v>77</v>
      </c>
      <c r="F58" s="112"/>
      <c r="G58" s="95"/>
      <c r="H58" s="175">
        <v>0</v>
      </c>
      <c r="I58" s="175">
        <v>0</v>
      </c>
      <c r="J58" s="175">
        <v>0</v>
      </c>
      <c r="K58" s="175">
        <v>0</v>
      </c>
      <c r="L58" s="175">
        <v>0</v>
      </c>
      <c r="M58" s="175">
        <v>0</v>
      </c>
      <c r="N58" s="175">
        <v>470.00000000000006</v>
      </c>
      <c r="O58" s="176">
        <v>470.00000000000006</v>
      </c>
    </row>
    <row r="59" spans="1:15" ht="12.75">
      <c r="A59" s="98" t="s">
        <v>55</v>
      </c>
      <c r="B59" s="113"/>
      <c r="C59" s="114"/>
      <c r="D59" s="113" t="s">
        <v>266</v>
      </c>
      <c r="E59" s="250" t="s">
        <v>78</v>
      </c>
      <c r="F59" s="112"/>
      <c r="G59" s="95"/>
      <c r="H59" s="175">
        <v>400</v>
      </c>
      <c r="I59" s="175">
        <v>0</v>
      </c>
      <c r="J59" s="175">
        <v>425</v>
      </c>
      <c r="K59" s="175">
        <v>0</v>
      </c>
      <c r="L59" s="175">
        <v>440</v>
      </c>
      <c r="M59" s="175">
        <v>420.00000000000006</v>
      </c>
      <c r="N59" s="175">
        <v>0</v>
      </c>
      <c r="O59" s="176">
        <v>423.559090624624</v>
      </c>
    </row>
    <row r="60" spans="1:15" ht="12.75">
      <c r="A60" s="98"/>
      <c r="B60" s="114" t="s">
        <v>56</v>
      </c>
      <c r="C60" s="114"/>
      <c r="D60" s="113" t="s">
        <v>266</v>
      </c>
      <c r="E60" s="250" t="s">
        <v>55</v>
      </c>
      <c r="F60" s="112"/>
      <c r="G60" s="95"/>
      <c r="H60" s="175">
        <v>400</v>
      </c>
      <c r="I60" s="175">
        <v>410.27078954788914</v>
      </c>
      <c r="J60" s="175">
        <v>0</v>
      </c>
      <c r="K60" s="175">
        <v>390</v>
      </c>
      <c r="L60" s="175">
        <v>0</v>
      </c>
      <c r="M60" s="175">
        <v>381.53393591016015</v>
      </c>
      <c r="N60" s="175">
        <v>387</v>
      </c>
      <c r="O60" s="176">
        <v>391.7885429105096</v>
      </c>
    </row>
    <row r="61" spans="2:15" ht="12.75">
      <c r="B61" s="113"/>
      <c r="C61" s="113"/>
      <c r="D61" s="117" t="s">
        <v>54</v>
      </c>
      <c r="E61" s="114"/>
      <c r="F61" s="250" t="s">
        <v>56</v>
      </c>
      <c r="G61" s="95"/>
      <c r="H61" s="175">
        <v>0</v>
      </c>
      <c r="I61" s="175">
        <v>400</v>
      </c>
      <c r="J61" s="175">
        <v>380</v>
      </c>
      <c r="K61" s="175">
        <v>325.2940303372136</v>
      </c>
      <c r="L61" s="175">
        <v>377.68316847103296</v>
      </c>
      <c r="M61" s="175">
        <v>0</v>
      </c>
      <c r="N61" s="175">
        <v>330</v>
      </c>
      <c r="O61" s="176">
        <v>349.9168013135731</v>
      </c>
    </row>
    <row r="62" spans="6:15" ht="12.75">
      <c r="F62" s="99" t="s">
        <v>248</v>
      </c>
      <c r="G62" s="95"/>
      <c r="H62" s="177">
        <v>484</v>
      </c>
      <c r="I62" s="177">
        <v>407</v>
      </c>
      <c r="J62" s="177">
        <v>414</v>
      </c>
      <c r="K62" s="177">
        <v>361</v>
      </c>
      <c r="L62" s="177">
        <v>439</v>
      </c>
      <c r="M62" s="177">
        <v>394</v>
      </c>
      <c r="N62" s="177">
        <v>420</v>
      </c>
      <c r="O62" s="178">
        <v>451</v>
      </c>
    </row>
    <row r="63" spans="7:15" ht="6" customHeight="1">
      <c r="G63" s="100"/>
      <c r="H63" s="179"/>
      <c r="I63" s="180"/>
      <c r="J63" s="180"/>
      <c r="K63" s="180"/>
      <c r="L63" s="180"/>
      <c r="M63" s="180"/>
      <c r="N63" s="182"/>
      <c r="O63" s="179"/>
    </row>
    <row r="64" spans="1:15" ht="12.75">
      <c r="A64" s="103" t="s">
        <v>38</v>
      </c>
      <c r="B64" s="103"/>
      <c r="C64" s="103"/>
      <c r="D64" s="103"/>
      <c r="E64" s="103"/>
      <c r="F64" s="103"/>
      <c r="G64" s="100"/>
      <c r="H64" s="179"/>
      <c r="I64" s="180"/>
      <c r="J64" s="180"/>
      <c r="K64" s="180"/>
      <c r="L64" s="180"/>
      <c r="M64" s="180"/>
      <c r="N64" s="182"/>
      <c r="O64" s="179"/>
    </row>
    <row r="65" spans="7:15" ht="6" customHeight="1">
      <c r="G65" s="100"/>
      <c r="H65" s="179"/>
      <c r="I65" s="180"/>
      <c r="J65" s="180"/>
      <c r="K65" s="180"/>
      <c r="L65" s="180"/>
      <c r="M65" s="180"/>
      <c r="N65" s="182"/>
      <c r="O65" s="179"/>
    </row>
    <row r="66" spans="2:15" ht="12.75">
      <c r="B66" s="250" t="s">
        <v>57</v>
      </c>
      <c r="C66" s="96"/>
      <c r="D66" s="96"/>
      <c r="E66" s="96"/>
      <c r="F66" s="96"/>
      <c r="G66" s="95"/>
      <c r="H66" s="175">
        <v>0</v>
      </c>
      <c r="I66" s="175">
        <v>0</v>
      </c>
      <c r="J66" s="175">
        <v>0</v>
      </c>
      <c r="K66" s="175">
        <v>0</v>
      </c>
      <c r="L66" s="175">
        <v>0</v>
      </c>
      <c r="M66" s="175">
        <v>0</v>
      </c>
      <c r="N66" s="175">
        <v>360</v>
      </c>
      <c r="O66" s="176">
        <v>360</v>
      </c>
    </row>
    <row r="67" spans="2:15" ht="12.75">
      <c r="B67" s="104" t="s">
        <v>58</v>
      </c>
      <c r="C67" s="105"/>
      <c r="D67" s="113" t="s">
        <v>266</v>
      </c>
      <c r="E67" s="405" t="s">
        <v>56</v>
      </c>
      <c r="F67" s="405"/>
      <c r="G67" s="95"/>
      <c r="H67" s="175">
        <v>342.54301068161203</v>
      </c>
      <c r="I67" s="175">
        <v>350</v>
      </c>
      <c r="J67" s="175">
        <v>338.1028784505217</v>
      </c>
      <c r="K67" s="175">
        <v>357.91459391968584</v>
      </c>
      <c r="L67" s="175">
        <v>330.2298496012379</v>
      </c>
      <c r="M67" s="175">
        <v>367.08081369644054</v>
      </c>
      <c r="N67" s="175">
        <v>354.9798359512564</v>
      </c>
      <c r="O67" s="176">
        <v>344.3941432163308</v>
      </c>
    </row>
    <row r="68" spans="2:15" ht="12.75">
      <c r="B68" s="114" t="s">
        <v>59</v>
      </c>
      <c r="C68" s="114"/>
      <c r="D68" s="113" t="s">
        <v>266</v>
      </c>
      <c r="E68" s="250" t="s">
        <v>58</v>
      </c>
      <c r="F68" s="250"/>
      <c r="G68" s="95"/>
      <c r="H68" s="175">
        <v>301.6139165068774</v>
      </c>
      <c r="I68" s="175">
        <v>335.1226941163801</v>
      </c>
      <c r="J68" s="175">
        <v>335.3658165551438</v>
      </c>
      <c r="K68" s="175">
        <v>355.1713302509344</v>
      </c>
      <c r="L68" s="175">
        <v>354.34631860590207</v>
      </c>
      <c r="M68" s="175">
        <v>346.8154645209612</v>
      </c>
      <c r="N68" s="175">
        <v>331.5880282914097</v>
      </c>
      <c r="O68" s="176">
        <v>318.33683392167285</v>
      </c>
    </row>
    <row r="69" spans="1:15" ht="12.75">
      <c r="A69" s="113"/>
      <c r="C69" s="114" t="s">
        <v>60</v>
      </c>
      <c r="D69" s="113" t="s">
        <v>266</v>
      </c>
      <c r="E69" s="250" t="s">
        <v>59</v>
      </c>
      <c r="F69" s="250"/>
      <c r="G69" s="95"/>
      <c r="H69" s="175">
        <v>313.10534150601967</v>
      </c>
      <c r="I69" s="175">
        <v>351.7977694884706</v>
      </c>
      <c r="J69" s="175">
        <v>339.87434633821965</v>
      </c>
      <c r="K69" s="175">
        <v>327.0028091139695</v>
      </c>
      <c r="L69" s="175">
        <v>336.00894022645707</v>
      </c>
      <c r="M69" s="175">
        <v>338.6827748052599</v>
      </c>
      <c r="N69" s="175">
        <v>334.4402856682957</v>
      </c>
      <c r="O69" s="176">
        <v>328.9110620417624</v>
      </c>
    </row>
    <row r="70" spans="1:15" ht="12.75">
      <c r="A70" s="114"/>
      <c r="C70" s="114" t="s">
        <v>61</v>
      </c>
      <c r="D70" s="113" t="s">
        <v>266</v>
      </c>
      <c r="E70" s="115"/>
      <c r="F70" s="250" t="s">
        <v>60</v>
      </c>
      <c r="G70" s="95"/>
      <c r="H70" s="175">
        <v>328.0303427954439</v>
      </c>
      <c r="I70" s="175">
        <v>336.3283719049419</v>
      </c>
      <c r="J70" s="175">
        <v>333.91996764772944</v>
      </c>
      <c r="K70" s="175">
        <v>347.8709316148055</v>
      </c>
      <c r="L70" s="175">
        <v>337.3541078045485</v>
      </c>
      <c r="M70" s="175">
        <v>333.50192689745603</v>
      </c>
      <c r="N70" s="175">
        <v>325.26709357219636</v>
      </c>
      <c r="O70" s="176">
        <v>332.3378612959909</v>
      </c>
    </row>
    <row r="71" spans="1:15" ht="12.75">
      <c r="A71" s="114"/>
      <c r="C71" s="114" t="s">
        <v>62</v>
      </c>
      <c r="D71" s="113" t="s">
        <v>266</v>
      </c>
      <c r="E71" s="115"/>
      <c r="F71" s="250" t="s">
        <v>61</v>
      </c>
      <c r="G71" s="95"/>
      <c r="H71" s="175">
        <v>326.1441547838008</v>
      </c>
      <c r="I71" s="175">
        <v>340.3615671922375</v>
      </c>
      <c r="J71" s="175">
        <v>323.7072574807865</v>
      </c>
      <c r="K71" s="175">
        <v>336.17479724356735</v>
      </c>
      <c r="L71" s="175">
        <v>329.9391032198809</v>
      </c>
      <c r="M71" s="175">
        <v>336.9868585736115</v>
      </c>
      <c r="N71" s="175">
        <v>301.4229246186715</v>
      </c>
      <c r="O71" s="176">
        <v>323.29671953423485</v>
      </c>
    </row>
    <row r="72" spans="1:15" ht="12.75">
      <c r="A72" s="113"/>
      <c r="B72" s="113"/>
      <c r="C72" s="113"/>
      <c r="D72" s="117" t="s">
        <v>54</v>
      </c>
      <c r="E72" s="116"/>
      <c r="F72" s="250" t="s">
        <v>62</v>
      </c>
      <c r="G72" s="95"/>
      <c r="H72" s="175">
        <v>293.1880792734329</v>
      </c>
      <c r="I72" s="175">
        <v>347.41739862558137</v>
      </c>
      <c r="J72" s="175">
        <v>323.100958256872</v>
      </c>
      <c r="K72" s="175">
        <v>334.11052142661316</v>
      </c>
      <c r="L72" s="175">
        <v>340.55414611286227</v>
      </c>
      <c r="M72" s="175">
        <v>306.1503819870633</v>
      </c>
      <c r="N72" s="175">
        <v>298.49689622848365</v>
      </c>
      <c r="O72" s="176">
        <v>307.4125861130351</v>
      </c>
    </row>
    <row r="73" spans="6:15" ht="12.75">
      <c r="F73" s="99" t="s">
        <v>248</v>
      </c>
      <c r="G73" s="95"/>
      <c r="H73" s="177">
        <v>316</v>
      </c>
      <c r="I73" s="177">
        <v>340</v>
      </c>
      <c r="J73" s="177">
        <v>334</v>
      </c>
      <c r="K73" s="177">
        <v>340</v>
      </c>
      <c r="L73" s="177">
        <v>340</v>
      </c>
      <c r="M73" s="177">
        <v>340</v>
      </c>
      <c r="N73" s="177">
        <v>329</v>
      </c>
      <c r="O73" s="178">
        <v>327</v>
      </c>
    </row>
    <row r="74" spans="1:15" ht="12.75">
      <c r="A74" s="103"/>
      <c r="B74" s="103"/>
      <c r="C74" s="103"/>
      <c r="D74" s="93"/>
      <c r="E74" s="93"/>
      <c r="F74" s="99" t="s">
        <v>79</v>
      </c>
      <c r="G74" s="95"/>
      <c r="H74" s="177">
        <v>380</v>
      </c>
      <c r="I74" s="177">
        <v>350</v>
      </c>
      <c r="J74" s="177">
        <v>360</v>
      </c>
      <c r="K74" s="177">
        <v>348</v>
      </c>
      <c r="L74" s="177">
        <v>394</v>
      </c>
      <c r="M74" s="177">
        <v>354</v>
      </c>
      <c r="N74" s="177">
        <v>348</v>
      </c>
      <c r="O74" s="178">
        <v>370</v>
      </c>
    </row>
    <row r="75" spans="1:3" ht="12.75">
      <c r="A75" s="111"/>
      <c r="B75" s="111"/>
      <c r="C75" s="111"/>
    </row>
  </sheetData>
  <sheetProtection/>
  <mergeCells count="12">
    <mergeCell ref="E67:F67"/>
    <mergeCell ref="A1:O1"/>
    <mergeCell ref="A2:O2"/>
    <mergeCell ref="A4:G6"/>
    <mergeCell ref="N4:N5"/>
    <mergeCell ref="O4:O5"/>
    <mergeCell ref="H6:O6"/>
    <mergeCell ref="A8:O8"/>
    <mergeCell ref="E22:F22"/>
    <mergeCell ref="A31:O31"/>
    <mergeCell ref="E45:F45"/>
    <mergeCell ref="A54:O54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5" r:id="rId1"/>
  <headerFooter alignWithMargins="0">
    <oddFooter>&amp;C14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4.00390625" style="5" customWidth="1"/>
    <col min="2" max="2" width="42.8515625" style="5" customWidth="1"/>
    <col min="3" max="3" width="0.71875" style="5" customWidth="1"/>
    <col min="4" max="8" width="8.28125" style="5" customWidth="1"/>
    <col min="9" max="10" width="9.00390625" style="5" customWidth="1"/>
    <col min="11" max="11" width="11.421875" style="9" customWidth="1"/>
    <col min="12" max="16384" width="11.421875" style="5" customWidth="1"/>
  </cols>
  <sheetData>
    <row r="1" spans="1:11" s="7" customFormat="1" ht="14.25">
      <c r="A1" s="6" t="s">
        <v>255</v>
      </c>
      <c r="B1" s="6"/>
      <c r="C1" s="6"/>
      <c r="D1" s="6"/>
      <c r="E1" s="6"/>
      <c r="F1" s="6"/>
      <c r="G1" s="6"/>
      <c r="H1" s="6"/>
      <c r="I1" s="6"/>
      <c r="J1" s="6"/>
      <c r="K1" s="86"/>
    </row>
    <row r="2" spans="1:10" ht="9" customHeight="1">
      <c r="A2" s="8"/>
      <c r="B2" s="8"/>
      <c r="C2" s="8"/>
      <c r="D2" s="8"/>
      <c r="E2" s="9"/>
      <c r="F2" s="9"/>
      <c r="G2" s="9"/>
      <c r="H2" s="9"/>
      <c r="I2" s="8"/>
      <c r="J2" s="8"/>
    </row>
    <row r="3" spans="1:10" ht="12.75">
      <c r="A3" s="265" t="s">
        <v>237</v>
      </c>
      <c r="B3" s="258"/>
      <c r="C3" s="266"/>
      <c r="D3" s="270">
        <v>2016</v>
      </c>
      <c r="E3" s="265"/>
      <c r="F3" s="265"/>
      <c r="G3" s="270">
        <v>2017</v>
      </c>
      <c r="H3" s="275"/>
      <c r="I3" s="257" t="s">
        <v>336</v>
      </c>
      <c r="J3" s="258"/>
    </row>
    <row r="4" spans="1:10" ht="12.75">
      <c r="A4" s="260"/>
      <c r="B4" s="260"/>
      <c r="C4" s="267"/>
      <c r="D4" s="271"/>
      <c r="E4" s="272"/>
      <c r="F4" s="272"/>
      <c r="G4" s="271"/>
      <c r="H4" s="276"/>
      <c r="I4" s="259"/>
      <c r="J4" s="260"/>
    </row>
    <row r="5" spans="1:10" ht="12.75">
      <c r="A5" s="260"/>
      <c r="B5" s="260"/>
      <c r="C5" s="267"/>
      <c r="D5" s="273"/>
      <c r="E5" s="274"/>
      <c r="F5" s="274"/>
      <c r="G5" s="273"/>
      <c r="H5" s="277"/>
      <c r="I5" s="261"/>
      <c r="J5" s="262"/>
    </row>
    <row r="6" spans="1:10" ht="12.75">
      <c r="A6" s="260"/>
      <c r="B6" s="260"/>
      <c r="C6" s="267"/>
      <c r="D6" s="10" t="s">
        <v>4</v>
      </c>
      <c r="E6" s="10" t="s">
        <v>5</v>
      </c>
      <c r="F6" s="10" t="s">
        <v>6</v>
      </c>
      <c r="G6" s="10" t="s">
        <v>3</v>
      </c>
      <c r="H6" s="189" t="s">
        <v>4</v>
      </c>
      <c r="I6" s="11" t="s">
        <v>337</v>
      </c>
      <c r="J6" s="12" t="s">
        <v>338</v>
      </c>
    </row>
    <row r="7" spans="1:10" ht="12.75">
      <c r="A7" s="262"/>
      <c r="B7" s="262"/>
      <c r="C7" s="268"/>
      <c r="D7" s="263" t="s">
        <v>7</v>
      </c>
      <c r="E7" s="263"/>
      <c r="F7" s="263"/>
      <c r="G7" s="263"/>
      <c r="H7" s="264"/>
      <c r="I7" s="13" t="s">
        <v>8</v>
      </c>
      <c r="J7" s="12"/>
    </row>
    <row r="8" spans="3:10" ht="12.75">
      <c r="C8" s="9"/>
      <c r="D8" s="14"/>
      <c r="E8" s="14"/>
      <c r="F8" s="14"/>
      <c r="G8" s="42"/>
      <c r="H8" s="14"/>
      <c r="I8" s="14"/>
      <c r="J8" s="9"/>
    </row>
    <row r="9" spans="1:10" ht="12.75">
      <c r="A9" s="256" t="s">
        <v>9</v>
      </c>
      <c r="B9" s="256"/>
      <c r="C9" s="15"/>
      <c r="D9" s="42">
        <v>4506</v>
      </c>
      <c r="E9" s="42">
        <v>4217</v>
      </c>
      <c r="F9" s="42">
        <v>6301.321232</v>
      </c>
      <c r="G9" s="42">
        <v>2786</v>
      </c>
      <c r="H9" s="42">
        <v>5002</v>
      </c>
      <c r="I9" s="44">
        <f>SUM(H9/D9%)-100</f>
        <v>11.007545494895695</v>
      </c>
      <c r="J9" s="46">
        <f>SUM(H9/G9%)-100</f>
        <v>79.54055994256998</v>
      </c>
    </row>
    <row r="10" spans="1:14" ht="12.75">
      <c r="A10" s="256" t="s">
        <v>10</v>
      </c>
      <c r="B10" s="256"/>
      <c r="C10" s="15"/>
      <c r="D10" s="42">
        <v>1474</v>
      </c>
      <c r="E10" s="42">
        <v>1484</v>
      </c>
      <c r="F10" s="42">
        <v>1530.133559</v>
      </c>
      <c r="G10" s="42">
        <v>1407</v>
      </c>
      <c r="H10" s="42">
        <v>1666</v>
      </c>
      <c r="I10" s="44">
        <f aca="true" t="shared" si="0" ref="I10:I52">SUM(H10/D10%)-100</f>
        <v>13.025780189959292</v>
      </c>
      <c r="J10" s="46">
        <f aca="true" t="shared" si="1" ref="J10:J52">SUM(H10/G10%)-100</f>
        <v>18.407960199004975</v>
      </c>
      <c r="N10" s="47"/>
    </row>
    <row r="11" spans="1:10" ht="12.75">
      <c r="A11" s="256" t="s">
        <v>11</v>
      </c>
      <c r="B11" s="256"/>
      <c r="C11" s="15"/>
      <c r="D11" s="42">
        <v>5362</v>
      </c>
      <c r="E11" s="42">
        <v>5696</v>
      </c>
      <c r="F11" s="42">
        <v>5704.990291</v>
      </c>
      <c r="G11" s="42">
        <v>5068</v>
      </c>
      <c r="H11" s="42">
        <v>5194</v>
      </c>
      <c r="I11" s="44">
        <f t="shared" si="0"/>
        <v>-3.1331592689295036</v>
      </c>
      <c r="J11" s="46">
        <f t="shared" si="1"/>
        <v>2.486187845303874</v>
      </c>
    </row>
    <row r="12" spans="3:10" ht="12.75">
      <c r="C12" s="15"/>
      <c r="D12" s="42"/>
      <c r="E12" s="42"/>
      <c r="F12" s="42"/>
      <c r="G12" s="42"/>
      <c r="H12" s="42"/>
      <c r="I12" s="44"/>
      <c r="J12" s="46"/>
    </row>
    <row r="13" spans="1:10" ht="14.25">
      <c r="A13" s="269" t="s">
        <v>256</v>
      </c>
      <c r="B13" s="269"/>
      <c r="C13" s="16"/>
      <c r="D13" s="42">
        <v>9076</v>
      </c>
      <c r="E13" s="42">
        <v>9153</v>
      </c>
      <c r="F13" s="42">
        <v>11345.298876</v>
      </c>
      <c r="G13" s="42">
        <v>6991</v>
      </c>
      <c r="H13" s="42">
        <v>9569</v>
      </c>
      <c r="I13" s="44">
        <f t="shared" si="0"/>
        <v>5.431908329660644</v>
      </c>
      <c r="J13" s="46">
        <f t="shared" si="1"/>
        <v>36.8759834072379</v>
      </c>
    </row>
    <row r="14" spans="3:10" ht="12.75">
      <c r="C14" s="15"/>
      <c r="D14" s="42"/>
      <c r="E14" s="42"/>
      <c r="F14" s="42"/>
      <c r="G14" s="42"/>
      <c r="H14" s="42"/>
      <c r="I14" s="44"/>
      <c r="J14" s="46"/>
    </row>
    <row r="15" spans="1:10" ht="12.75">
      <c r="A15" s="256" t="s">
        <v>12</v>
      </c>
      <c r="B15" s="256"/>
      <c r="C15" s="15"/>
      <c r="D15" s="42">
        <v>325</v>
      </c>
      <c r="E15" s="42">
        <v>422</v>
      </c>
      <c r="F15" s="42">
        <v>414</v>
      </c>
      <c r="G15" s="42">
        <v>274</v>
      </c>
      <c r="H15" s="42">
        <v>373</v>
      </c>
      <c r="I15" s="44">
        <f t="shared" si="0"/>
        <v>14.769230769230774</v>
      </c>
      <c r="J15" s="46">
        <f t="shared" si="1"/>
        <v>36.13138686131387</v>
      </c>
    </row>
    <row r="16" spans="1:10" ht="12.75">
      <c r="A16" s="256" t="s">
        <v>230</v>
      </c>
      <c r="B16" s="256"/>
      <c r="C16" s="15"/>
      <c r="D16" s="42"/>
      <c r="E16" s="42"/>
      <c r="F16" s="42"/>
      <c r="G16" s="42"/>
      <c r="H16" s="42"/>
      <c r="I16" s="44"/>
      <c r="J16" s="46"/>
    </row>
    <row r="17" spans="1:10" ht="12.75">
      <c r="A17" s="19"/>
      <c r="B17" s="256" t="s">
        <v>229</v>
      </c>
      <c r="C17" s="256"/>
      <c r="D17" s="42">
        <v>351</v>
      </c>
      <c r="E17" s="42">
        <v>698</v>
      </c>
      <c r="F17" s="42">
        <v>936</v>
      </c>
      <c r="G17" s="42">
        <v>489</v>
      </c>
      <c r="H17" s="42">
        <v>421</v>
      </c>
      <c r="I17" s="44">
        <f t="shared" si="0"/>
        <v>19.943019943019948</v>
      </c>
      <c r="J17" s="46">
        <f t="shared" si="1"/>
        <v>-13.905930470347641</v>
      </c>
    </row>
    <row r="18" spans="1:10" ht="12.75">
      <c r="A18" s="256" t="s">
        <v>13</v>
      </c>
      <c r="B18" s="256"/>
      <c r="C18" s="15"/>
      <c r="D18" s="42">
        <v>0</v>
      </c>
      <c r="E18" s="42">
        <v>0</v>
      </c>
      <c r="F18" s="42">
        <v>1</v>
      </c>
      <c r="G18" s="42">
        <v>0</v>
      </c>
      <c r="H18" s="42">
        <v>1</v>
      </c>
      <c r="I18" s="44"/>
      <c r="J18" s="46"/>
    </row>
    <row r="19" spans="3:10" ht="12.75">
      <c r="C19" s="15"/>
      <c r="D19" s="42"/>
      <c r="E19" s="42"/>
      <c r="F19" s="42"/>
      <c r="G19" s="42"/>
      <c r="H19" s="42"/>
      <c r="I19" s="44"/>
      <c r="J19" s="46"/>
    </row>
    <row r="20" spans="1:10" ht="14.25">
      <c r="A20" s="269" t="s">
        <v>257</v>
      </c>
      <c r="B20" s="269"/>
      <c r="C20" s="16"/>
      <c r="D20" s="42">
        <v>666</v>
      </c>
      <c r="E20" s="42">
        <v>1105</v>
      </c>
      <c r="F20" s="42">
        <v>1325</v>
      </c>
      <c r="G20" s="42">
        <v>735</v>
      </c>
      <c r="H20" s="42">
        <v>742</v>
      </c>
      <c r="I20" s="44">
        <f t="shared" si="0"/>
        <v>11.411411411411407</v>
      </c>
      <c r="J20" s="46">
        <f t="shared" si="1"/>
        <v>0.9523809523809632</v>
      </c>
    </row>
    <row r="21" spans="3:10" ht="12.75">
      <c r="C21" s="15"/>
      <c r="D21" s="42"/>
      <c r="E21" s="42"/>
      <c r="F21" s="42"/>
      <c r="G21" s="42"/>
      <c r="H21" s="42"/>
      <c r="I21" s="44"/>
      <c r="J21" s="46"/>
    </row>
    <row r="22" spans="1:11" s="7" customFormat="1" ht="12.75">
      <c r="A22" s="280" t="s">
        <v>231</v>
      </c>
      <c r="B22" s="280"/>
      <c r="C22" s="17"/>
      <c r="D22" s="42"/>
      <c r="E22" s="42"/>
      <c r="F22" s="42"/>
      <c r="G22" s="42"/>
      <c r="H22" s="42"/>
      <c r="I22" s="44"/>
      <c r="J22" s="46"/>
      <c r="K22" s="86"/>
    </row>
    <row r="23" spans="1:10" ht="14.25">
      <c r="A23" s="280" t="s">
        <v>258</v>
      </c>
      <c r="B23" s="280"/>
      <c r="C23" s="15"/>
      <c r="D23" s="43">
        <v>9741</v>
      </c>
      <c r="E23" s="43">
        <v>10258</v>
      </c>
      <c r="F23" s="43">
        <v>12670</v>
      </c>
      <c r="G23" s="43">
        <v>7726</v>
      </c>
      <c r="H23" s="43">
        <v>10310</v>
      </c>
      <c r="I23" s="134">
        <f t="shared" si="0"/>
        <v>5.841289395339288</v>
      </c>
      <c r="J23" s="135">
        <f t="shared" si="1"/>
        <v>33.44550867201656</v>
      </c>
    </row>
    <row r="24" spans="3:10" ht="12.75">
      <c r="C24" s="15"/>
      <c r="D24" s="42"/>
      <c r="E24" s="42"/>
      <c r="F24" s="42"/>
      <c r="G24" s="42"/>
      <c r="I24" s="44"/>
      <c r="J24" s="46"/>
    </row>
    <row r="25" spans="1:10" ht="12.75">
      <c r="A25" s="256" t="s">
        <v>14</v>
      </c>
      <c r="B25" s="256"/>
      <c r="C25" s="15"/>
      <c r="D25" s="42">
        <v>2229</v>
      </c>
      <c r="E25" s="42">
        <v>2271</v>
      </c>
      <c r="F25" s="42">
        <v>2833</v>
      </c>
      <c r="G25" s="42">
        <v>2402</v>
      </c>
      <c r="H25" s="42">
        <v>2307</v>
      </c>
      <c r="I25" s="44">
        <f t="shared" si="0"/>
        <v>3.499327052489903</v>
      </c>
      <c r="J25" s="46">
        <f t="shared" si="1"/>
        <v>-3.9550374687760126</v>
      </c>
    </row>
    <row r="26" spans="1:10" ht="12.75">
      <c r="A26" s="256" t="s">
        <v>15</v>
      </c>
      <c r="B26" s="256"/>
      <c r="C26" s="15"/>
      <c r="D26" s="42">
        <v>1596</v>
      </c>
      <c r="E26" s="42">
        <v>1596</v>
      </c>
      <c r="F26" s="42">
        <v>1888</v>
      </c>
      <c r="G26" s="42">
        <v>1865</v>
      </c>
      <c r="H26" s="42">
        <v>1682</v>
      </c>
      <c r="I26" s="44">
        <f t="shared" si="0"/>
        <v>5.388471177944851</v>
      </c>
      <c r="J26" s="46">
        <f t="shared" si="1"/>
        <v>-9.812332439678272</v>
      </c>
    </row>
    <row r="27" spans="1:10" ht="12.75">
      <c r="A27" s="256" t="s">
        <v>16</v>
      </c>
      <c r="B27" s="256"/>
      <c r="C27" s="15"/>
      <c r="D27" s="42">
        <v>78</v>
      </c>
      <c r="E27" s="42">
        <v>86</v>
      </c>
      <c r="F27" s="42">
        <v>92</v>
      </c>
      <c r="G27" s="42">
        <v>79</v>
      </c>
      <c r="H27" s="42">
        <v>67</v>
      </c>
      <c r="I27" s="44">
        <f t="shared" si="0"/>
        <v>-14.102564102564102</v>
      </c>
      <c r="J27" s="46">
        <f t="shared" si="1"/>
        <v>-15.189873417721529</v>
      </c>
    </row>
    <row r="28" spans="1:10" ht="12.75">
      <c r="A28" s="256" t="s">
        <v>17</v>
      </c>
      <c r="B28" s="256"/>
      <c r="C28" s="15"/>
      <c r="D28" s="42">
        <v>3803</v>
      </c>
      <c r="E28" s="42">
        <v>3787</v>
      </c>
      <c r="F28" s="42">
        <v>3882</v>
      </c>
      <c r="G28" s="42">
        <v>3677</v>
      </c>
      <c r="H28" s="42">
        <v>3851</v>
      </c>
      <c r="I28" s="44">
        <f t="shared" si="0"/>
        <v>1.2621614514856674</v>
      </c>
      <c r="J28" s="46">
        <f t="shared" si="1"/>
        <v>4.732118574925195</v>
      </c>
    </row>
    <row r="29" spans="1:10" ht="12.75">
      <c r="A29" s="256" t="s">
        <v>18</v>
      </c>
      <c r="B29" s="256"/>
      <c r="C29" s="15"/>
      <c r="D29" s="42">
        <v>1284</v>
      </c>
      <c r="E29" s="42">
        <v>1231</v>
      </c>
      <c r="F29" s="42">
        <v>1170</v>
      </c>
      <c r="G29" s="42">
        <v>1375</v>
      </c>
      <c r="H29" s="42">
        <v>1268</v>
      </c>
      <c r="I29" s="44">
        <f t="shared" si="0"/>
        <v>-1.2461059190031136</v>
      </c>
      <c r="J29" s="46">
        <f t="shared" si="1"/>
        <v>-7.781818181818181</v>
      </c>
    </row>
    <row r="30" spans="1:10" ht="12.75">
      <c r="A30" s="256" t="s">
        <v>19</v>
      </c>
      <c r="B30" s="256"/>
      <c r="C30" s="15"/>
      <c r="D30" s="42">
        <v>600</v>
      </c>
      <c r="E30" s="42">
        <v>570</v>
      </c>
      <c r="F30" s="42">
        <v>538</v>
      </c>
      <c r="G30" s="42">
        <v>501</v>
      </c>
      <c r="H30" s="42">
        <v>461</v>
      </c>
      <c r="I30" s="44">
        <f t="shared" si="0"/>
        <v>-23.16666666666667</v>
      </c>
      <c r="J30" s="46">
        <f t="shared" si="1"/>
        <v>-7.984031936127735</v>
      </c>
    </row>
    <row r="31" spans="3:10" ht="12.75">
      <c r="C31" s="15"/>
      <c r="D31" s="42"/>
      <c r="E31" s="42"/>
      <c r="F31" s="42"/>
      <c r="G31" s="42"/>
      <c r="I31" s="44"/>
      <c r="J31" s="46"/>
    </row>
    <row r="32" spans="1:10" ht="14.25">
      <c r="A32" s="269" t="s">
        <v>259</v>
      </c>
      <c r="B32" s="269"/>
      <c r="C32" s="16"/>
      <c r="D32" s="42">
        <v>7320</v>
      </c>
      <c r="E32" s="42">
        <v>7293</v>
      </c>
      <c r="F32" s="42">
        <v>8207</v>
      </c>
      <c r="G32" s="42">
        <v>7622</v>
      </c>
      <c r="H32" s="42">
        <v>7338</v>
      </c>
      <c r="I32" s="44">
        <f t="shared" si="0"/>
        <v>0.2459016393442539</v>
      </c>
      <c r="J32" s="46">
        <f t="shared" si="1"/>
        <v>-3.72605615324062</v>
      </c>
    </row>
    <row r="33" spans="3:10" ht="12.75">
      <c r="C33" s="15"/>
      <c r="D33" s="42"/>
      <c r="E33" s="42"/>
      <c r="F33" s="42"/>
      <c r="G33" s="42"/>
      <c r="I33" s="44"/>
      <c r="J33" s="46"/>
    </row>
    <row r="34" spans="1:10" ht="12.75">
      <c r="A34" s="256" t="s">
        <v>20</v>
      </c>
      <c r="B34" s="256"/>
      <c r="C34" s="15"/>
      <c r="D34" s="42">
        <v>1145</v>
      </c>
      <c r="E34" s="42">
        <v>1406</v>
      </c>
      <c r="F34" s="42">
        <v>1593</v>
      </c>
      <c r="G34" s="42">
        <v>829</v>
      </c>
      <c r="H34" s="42">
        <v>1167</v>
      </c>
      <c r="I34" s="44">
        <f t="shared" si="0"/>
        <v>1.9213973799126762</v>
      </c>
      <c r="J34" s="46">
        <f t="shared" si="1"/>
        <v>40.77201447527142</v>
      </c>
    </row>
    <row r="35" spans="1:10" ht="12.75">
      <c r="A35" s="256" t="s">
        <v>21</v>
      </c>
      <c r="B35" s="256"/>
      <c r="C35" s="15"/>
      <c r="D35" s="42">
        <v>598</v>
      </c>
      <c r="E35" s="42">
        <v>855</v>
      </c>
      <c r="F35" s="42">
        <v>968</v>
      </c>
      <c r="G35" s="42">
        <v>559</v>
      </c>
      <c r="H35" s="42">
        <v>718</v>
      </c>
      <c r="I35" s="44">
        <f t="shared" si="0"/>
        <v>20.06688963210702</v>
      </c>
      <c r="J35" s="46">
        <f t="shared" si="1"/>
        <v>28.443649373881925</v>
      </c>
    </row>
    <row r="36" spans="3:10" ht="12.75">
      <c r="C36" s="15"/>
      <c r="D36" s="42"/>
      <c r="E36" s="42"/>
      <c r="F36" s="42"/>
      <c r="G36" s="42"/>
      <c r="H36" s="42"/>
      <c r="I36" s="44"/>
      <c r="J36" s="46"/>
    </row>
    <row r="37" spans="1:10" ht="14.25">
      <c r="A37" s="269" t="s">
        <v>260</v>
      </c>
      <c r="B37" s="269"/>
      <c r="C37" s="16"/>
      <c r="D37" s="42">
        <v>1733</v>
      </c>
      <c r="E37" s="42">
        <v>2246</v>
      </c>
      <c r="F37" s="42">
        <v>2535</v>
      </c>
      <c r="G37" s="42">
        <v>1352</v>
      </c>
      <c r="H37" s="42">
        <v>1808</v>
      </c>
      <c r="I37" s="44">
        <f t="shared" si="0"/>
        <v>4.327755337564923</v>
      </c>
      <c r="J37" s="46">
        <f t="shared" si="1"/>
        <v>33.72781065088759</v>
      </c>
    </row>
    <row r="38" spans="3:10" ht="12.75">
      <c r="C38" s="15"/>
      <c r="D38" s="42"/>
      <c r="E38" s="42"/>
      <c r="F38" s="42"/>
      <c r="G38" s="42"/>
      <c r="I38" s="44"/>
      <c r="J38" s="46"/>
    </row>
    <row r="39" spans="1:10" ht="12.75">
      <c r="A39" s="280" t="s">
        <v>232</v>
      </c>
      <c r="B39" s="280"/>
      <c r="C39" s="17"/>
      <c r="D39" s="43"/>
      <c r="E39" s="43"/>
      <c r="F39" s="43"/>
      <c r="G39" s="43"/>
      <c r="I39" s="44"/>
      <c r="J39" s="46"/>
    </row>
    <row r="40" spans="1:10" ht="14.25">
      <c r="A40" s="280" t="s">
        <v>258</v>
      </c>
      <c r="B40" s="280"/>
      <c r="C40" s="15"/>
      <c r="D40" s="43">
        <v>9053</v>
      </c>
      <c r="E40" s="43">
        <v>9539</v>
      </c>
      <c r="F40" s="43">
        <v>10741</v>
      </c>
      <c r="G40" s="43">
        <v>8974</v>
      </c>
      <c r="H40" s="43">
        <v>9145</v>
      </c>
      <c r="I40" s="134">
        <f t="shared" si="0"/>
        <v>1.0162377112559398</v>
      </c>
      <c r="J40" s="135">
        <f t="shared" si="1"/>
        <v>1.9055047916202454</v>
      </c>
    </row>
    <row r="41" spans="3:10" ht="12.75">
      <c r="C41" s="15"/>
      <c r="D41" s="42"/>
      <c r="E41" s="42"/>
      <c r="F41" s="42"/>
      <c r="G41" s="42"/>
      <c r="I41" s="44"/>
      <c r="J41" s="46"/>
    </row>
    <row r="42" spans="1:10" ht="14.25">
      <c r="A42" s="256" t="s">
        <v>261</v>
      </c>
      <c r="B42" s="256"/>
      <c r="C42" s="15"/>
      <c r="D42" s="42">
        <v>688</v>
      </c>
      <c r="E42" s="42">
        <v>719</v>
      </c>
      <c r="F42" s="42">
        <v>1929</v>
      </c>
      <c r="G42" s="42">
        <v>-1247</v>
      </c>
      <c r="H42" s="42">
        <v>1165</v>
      </c>
      <c r="I42" s="44">
        <f t="shared" si="0"/>
        <v>69.33139534883722</v>
      </c>
      <c r="J42" s="46">
        <f t="shared" si="1"/>
        <v>-193.4242181234964</v>
      </c>
    </row>
    <row r="43" spans="1:10" ht="12.75">
      <c r="A43" s="18"/>
      <c r="C43" s="15"/>
      <c r="D43" s="42"/>
      <c r="E43" s="42"/>
      <c r="F43" s="42"/>
      <c r="G43" s="42"/>
      <c r="I43" s="44"/>
      <c r="J43" s="46"/>
    </row>
    <row r="44" spans="1:10" ht="12.75">
      <c r="A44" s="278" t="s">
        <v>22</v>
      </c>
      <c r="B44" s="278"/>
      <c r="C44" s="15"/>
      <c r="D44" s="42"/>
      <c r="E44" s="42"/>
      <c r="F44" s="42"/>
      <c r="G44" s="42"/>
      <c r="I44" s="44"/>
      <c r="J44" s="46"/>
    </row>
    <row r="45" spans="1:10" ht="12.75">
      <c r="A45" s="18"/>
      <c r="C45" s="15"/>
      <c r="D45" s="42"/>
      <c r="E45" s="42"/>
      <c r="F45" s="42"/>
      <c r="G45" s="42"/>
      <c r="I45" s="44"/>
      <c r="J45" s="46"/>
    </row>
    <row r="46" spans="1:10" ht="12.75">
      <c r="A46" s="256" t="s">
        <v>23</v>
      </c>
      <c r="B46" s="256"/>
      <c r="C46" s="15"/>
      <c r="D46" s="42">
        <v>1085</v>
      </c>
      <c r="E46" s="42">
        <v>572</v>
      </c>
      <c r="F46" s="42">
        <v>976</v>
      </c>
      <c r="G46" s="42">
        <v>1357</v>
      </c>
      <c r="H46" s="42">
        <v>1080</v>
      </c>
      <c r="I46" s="44">
        <f t="shared" si="0"/>
        <v>-0.4608294930875587</v>
      </c>
      <c r="J46" s="46">
        <f t="shared" si="1"/>
        <v>-20.412675018422988</v>
      </c>
    </row>
    <row r="47" spans="1:10" ht="12.75">
      <c r="A47" s="20" t="s">
        <v>233</v>
      </c>
      <c r="B47" s="256" t="s">
        <v>234</v>
      </c>
      <c r="C47" s="256"/>
      <c r="D47" s="42">
        <v>382</v>
      </c>
      <c r="E47" s="42">
        <v>274</v>
      </c>
      <c r="F47" s="42">
        <v>591</v>
      </c>
      <c r="G47" s="42">
        <v>399</v>
      </c>
      <c r="H47" s="42">
        <v>217</v>
      </c>
      <c r="I47" s="44">
        <f t="shared" si="0"/>
        <v>-43.19371727748691</v>
      </c>
      <c r="J47" s="46">
        <f t="shared" si="1"/>
        <v>-45.6140350877193</v>
      </c>
    </row>
    <row r="48" spans="1:10" ht="12.75">
      <c r="A48" s="19"/>
      <c r="B48" s="256" t="s">
        <v>144</v>
      </c>
      <c r="C48" s="256"/>
      <c r="D48" s="42">
        <v>702</v>
      </c>
      <c r="E48" s="42">
        <v>298</v>
      </c>
      <c r="F48" s="42">
        <v>385</v>
      </c>
      <c r="G48" s="42">
        <v>958</v>
      </c>
      <c r="H48" s="42">
        <v>863</v>
      </c>
      <c r="I48" s="44">
        <f t="shared" si="0"/>
        <v>22.934472934472936</v>
      </c>
      <c r="J48" s="46">
        <f t="shared" si="1"/>
        <v>-9.916492693110655</v>
      </c>
    </row>
    <row r="49" spans="1:10" ht="12.75">
      <c r="A49" s="281"/>
      <c r="B49" s="281"/>
      <c r="C49" s="15"/>
      <c r="D49" s="42"/>
      <c r="E49" s="42"/>
      <c r="F49" s="42"/>
      <c r="G49" s="42"/>
      <c r="H49" s="42"/>
      <c r="I49" s="44"/>
      <c r="J49" s="46"/>
    </row>
    <row r="50" spans="1:10" ht="12.75">
      <c r="A50" s="256" t="s">
        <v>24</v>
      </c>
      <c r="B50" s="256"/>
      <c r="C50" s="15"/>
      <c r="D50" s="42">
        <v>1597</v>
      </c>
      <c r="E50" s="42">
        <v>914</v>
      </c>
      <c r="F50" s="42">
        <v>1160</v>
      </c>
      <c r="G50" s="42">
        <v>1866</v>
      </c>
      <c r="H50" s="42">
        <v>1522</v>
      </c>
      <c r="I50" s="44">
        <f t="shared" si="0"/>
        <v>-4.696305572949285</v>
      </c>
      <c r="J50" s="46">
        <f t="shared" si="1"/>
        <v>-18.435155412647376</v>
      </c>
    </row>
    <row r="51" spans="1:10" ht="12.75">
      <c r="A51" s="20" t="s">
        <v>235</v>
      </c>
      <c r="B51" s="256" t="s">
        <v>236</v>
      </c>
      <c r="C51" s="256"/>
      <c r="D51" s="42">
        <v>392</v>
      </c>
      <c r="E51" s="42">
        <v>386</v>
      </c>
      <c r="F51" s="42">
        <v>607</v>
      </c>
      <c r="G51" s="42">
        <v>538</v>
      </c>
      <c r="H51" s="42">
        <v>361</v>
      </c>
      <c r="I51" s="44">
        <f t="shared" si="0"/>
        <v>-7.908163265306115</v>
      </c>
      <c r="J51" s="46">
        <f t="shared" si="1"/>
        <v>-32.899628252788105</v>
      </c>
    </row>
    <row r="52" spans="1:10" ht="12.75">
      <c r="A52" s="19"/>
      <c r="B52" s="256" t="s">
        <v>206</v>
      </c>
      <c r="C52" s="256"/>
      <c r="D52" s="42">
        <v>930</v>
      </c>
      <c r="E52" s="42">
        <v>425</v>
      </c>
      <c r="F52" s="42">
        <v>424</v>
      </c>
      <c r="G52" s="42">
        <v>1193</v>
      </c>
      <c r="H52" s="42">
        <v>999</v>
      </c>
      <c r="I52" s="44">
        <f t="shared" si="0"/>
        <v>7.4193548387096655</v>
      </c>
      <c r="J52" s="46">
        <f t="shared" si="1"/>
        <v>-16.261525565800497</v>
      </c>
    </row>
    <row r="53" spans="1:9" ht="12.75">
      <c r="A53" s="281"/>
      <c r="B53" s="281"/>
      <c r="I53" s="9"/>
    </row>
    <row r="54" ht="12.75">
      <c r="A54" s="1" t="s">
        <v>98</v>
      </c>
    </row>
    <row r="55" spans="1:10" ht="12.75">
      <c r="A55" s="279" t="s">
        <v>301</v>
      </c>
      <c r="B55" s="279"/>
      <c r="C55" s="279"/>
      <c r="D55" s="279"/>
      <c r="E55" s="279"/>
      <c r="F55" s="279"/>
      <c r="G55" s="279"/>
      <c r="H55" s="279"/>
      <c r="I55" s="279"/>
      <c r="J55" s="279"/>
    </row>
    <row r="56" spans="1:10" ht="12.75">
      <c r="A56" s="279"/>
      <c r="B56" s="279"/>
      <c r="C56" s="279"/>
      <c r="D56" s="279"/>
      <c r="E56" s="279"/>
      <c r="F56" s="279"/>
      <c r="G56" s="279"/>
      <c r="H56" s="279"/>
      <c r="I56" s="279"/>
      <c r="J56" s="279"/>
    </row>
    <row r="57" spans="1:10" ht="12.75">
      <c r="A57" s="279"/>
      <c r="B57" s="279"/>
      <c r="C57" s="279"/>
      <c r="D57" s="279"/>
      <c r="E57" s="279"/>
      <c r="F57" s="279"/>
      <c r="G57" s="279"/>
      <c r="H57" s="279"/>
      <c r="I57" s="279"/>
      <c r="J57" s="279"/>
    </row>
    <row r="58" spans="1:10" ht="12.75">
      <c r="A58" s="279"/>
      <c r="B58" s="279"/>
      <c r="C58" s="279"/>
      <c r="D58" s="279"/>
      <c r="E58" s="279"/>
      <c r="F58" s="279"/>
      <c r="G58" s="279"/>
      <c r="H58" s="279"/>
      <c r="I58" s="279"/>
      <c r="J58" s="279"/>
    </row>
  </sheetData>
  <sheetProtection/>
  <mergeCells count="39">
    <mergeCell ref="A55:J58"/>
    <mergeCell ref="A20:B20"/>
    <mergeCell ref="A32:B32"/>
    <mergeCell ref="A37:B37"/>
    <mergeCell ref="A23:B23"/>
    <mergeCell ref="A39:B39"/>
    <mergeCell ref="A22:B22"/>
    <mergeCell ref="A25:B25"/>
    <mergeCell ref="A26:B26"/>
    <mergeCell ref="A27:B27"/>
    <mergeCell ref="A28:B28"/>
    <mergeCell ref="A29:B29"/>
    <mergeCell ref="A40:B40"/>
    <mergeCell ref="A49:B49"/>
    <mergeCell ref="A50:B50"/>
    <mergeCell ref="A53:B53"/>
    <mergeCell ref="B47:C47"/>
    <mergeCell ref="B48:C48"/>
    <mergeCell ref="B51:C51"/>
    <mergeCell ref="B52:C52"/>
    <mergeCell ref="A18:B18"/>
    <mergeCell ref="A30:B30"/>
    <mergeCell ref="A34:B34"/>
    <mergeCell ref="A35:B35"/>
    <mergeCell ref="A42:B42"/>
    <mergeCell ref="A46:B46"/>
    <mergeCell ref="A44:B44"/>
    <mergeCell ref="B17:C17"/>
    <mergeCell ref="I3:J5"/>
    <mergeCell ref="D7:H7"/>
    <mergeCell ref="A3:C7"/>
    <mergeCell ref="A13:B13"/>
    <mergeCell ref="A16:B16"/>
    <mergeCell ref="A11:B11"/>
    <mergeCell ref="A9:B9"/>
    <mergeCell ref="A10:B10"/>
    <mergeCell ref="A15:B15"/>
    <mergeCell ref="D3:F5"/>
    <mergeCell ref="G3:H5"/>
  </mergeCells>
  <printOptions horizontalCentered="1"/>
  <pageMargins left="0.3937007874015748" right="0.3937007874015748" top="0.5905511811023623" bottom="0.7874015748031497" header="0.4724409448818898" footer="0.5905511811023623"/>
  <pageSetup horizontalDpi="300" verticalDpi="300" orientation="portrait" paperSize="9" scale="85" r:id="rId1"/>
  <headerFooter alignWithMargins="0">
    <oddHeader>&amp;C&amp;"Jahrbuch,Standard"&amp;8
</oddHeader>
    <oddFooter>&amp;C6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"/>
  <sheetViews>
    <sheetView zoomScalePageLayoutView="0" workbookViewId="0" topLeftCell="A1">
      <selection activeCell="A2" sqref="A2"/>
    </sheetView>
  </sheetViews>
  <sheetFormatPr defaultColWidth="10.28125" defaultRowHeight="12.75"/>
  <cols>
    <col min="1" max="1" width="5.8515625" style="26" customWidth="1"/>
    <col min="2" max="2" width="6.8515625" style="26" customWidth="1"/>
    <col min="3" max="3" width="0.42578125" style="26" customWidth="1"/>
    <col min="4" max="9" width="13.8515625" style="26" customWidth="1"/>
    <col min="10" max="10" width="10.28125" style="28" customWidth="1"/>
    <col min="11" max="16384" width="10.28125" style="26" customWidth="1"/>
  </cols>
  <sheetData>
    <row r="1" spans="1:10" s="23" customFormat="1" ht="12.75">
      <c r="A1" s="21" t="s">
        <v>302</v>
      </c>
      <c r="B1" s="21"/>
      <c r="C1" s="21"/>
      <c r="D1" s="21"/>
      <c r="E1" s="21"/>
      <c r="F1" s="21"/>
      <c r="G1" s="21"/>
      <c r="H1" s="21"/>
      <c r="I1" s="22"/>
      <c r="J1" s="40"/>
    </row>
    <row r="2" spans="1:10" s="23" customFormat="1" ht="9" customHeight="1">
      <c r="A2" s="21"/>
      <c r="B2" s="21"/>
      <c r="C2" s="21"/>
      <c r="D2" s="21"/>
      <c r="E2" s="21"/>
      <c r="F2" s="21"/>
      <c r="G2" s="21"/>
      <c r="H2" s="21"/>
      <c r="I2" s="22"/>
      <c r="J2" s="40"/>
    </row>
    <row r="3" spans="1:9" ht="12.75">
      <c r="A3" s="282" t="s">
        <v>25</v>
      </c>
      <c r="B3" s="282"/>
      <c r="C3" s="283"/>
      <c r="D3" s="288" t="s">
        <v>26</v>
      </c>
      <c r="E3" s="24" t="s">
        <v>27</v>
      </c>
      <c r="F3" s="25"/>
      <c r="G3" s="25"/>
      <c r="H3" s="25"/>
      <c r="I3" s="25"/>
    </row>
    <row r="4" spans="1:9" ht="12.75">
      <c r="A4" s="284"/>
      <c r="B4" s="284"/>
      <c r="C4" s="285"/>
      <c r="D4" s="289"/>
      <c r="E4" s="291" t="s">
        <v>30</v>
      </c>
      <c r="F4" s="291" t="s">
        <v>31</v>
      </c>
      <c r="G4" s="288" t="s">
        <v>28</v>
      </c>
      <c r="H4" s="288" t="s">
        <v>29</v>
      </c>
      <c r="I4" s="295" t="s">
        <v>238</v>
      </c>
    </row>
    <row r="5" spans="1:9" ht="12.75">
      <c r="A5" s="284"/>
      <c r="B5" s="284"/>
      <c r="C5" s="285"/>
      <c r="D5" s="289"/>
      <c r="E5" s="292"/>
      <c r="F5" s="292"/>
      <c r="G5" s="289"/>
      <c r="H5" s="289"/>
      <c r="I5" s="296"/>
    </row>
    <row r="6" spans="1:9" ht="12.75">
      <c r="A6" s="284"/>
      <c r="B6" s="284"/>
      <c r="C6" s="285"/>
      <c r="D6" s="290"/>
      <c r="E6" s="293"/>
      <c r="F6" s="293"/>
      <c r="G6" s="290"/>
      <c r="H6" s="290"/>
      <c r="I6" s="297"/>
    </row>
    <row r="7" spans="1:9" ht="12.75">
      <c r="A7" s="286"/>
      <c r="B7" s="286"/>
      <c r="C7" s="287"/>
      <c r="D7" s="298" t="s">
        <v>32</v>
      </c>
      <c r="E7" s="299"/>
      <c r="F7" s="299"/>
      <c r="G7" s="299"/>
      <c r="H7" s="299"/>
      <c r="I7" s="299"/>
    </row>
    <row r="8" spans="1:9" ht="6" customHeight="1">
      <c r="A8" s="28"/>
      <c r="B8" s="28"/>
      <c r="C8" s="28"/>
      <c r="D8" s="28"/>
      <c r="E8" s="29"/>
      <c r="F8" s="30"/>
      <c r="G8" s="30"/>
      <c r="H8" s="30"/>
      <c r="I8" s="30"/>
    </row>
    <row r="9" spans="1:10" s="23" customFormat="1" ht="12.75">
      <c r="A9" s="31"/>
      <c r="B9" s="31"/>
      <c r="C9" s="31"/>
      <c r="D9" s="294" t="s">
        <v>33</v>
      </c>
      <c r="E9" s="294"/>
      <c r="F9" s="294"/>
      <c r="G9" s="294"/>
      <c r="H9" s="294"/>
      <c r="I9" s="294"/>
      <c r="J9" s="40"/>
    </row>
    <row r="10" spans="1:9" ht="6" customHeight="1">
      <c r="A10" s="27"/>
      <c r="B10" s="32"/>
      <c r="C10" s="32"/>
      <c r="D10" s="33"/>
      <c r="E10" s="34"/>
      <c r="F10" s="34"/>
      <c r="G10" s="34"/>
      <c r="H10" s="34"/>
      <c r="I10" s="34"/>
    </row>
    <row r="11" spans="1:9" ht="12.75">
      <c r="A11" s="29">
        <v>2015</v>
      </c>
      <c r="B11" s="172" t="s">
        <v>34</v>
      </c>
      <c r="C11" s="35"/>
      <c r="D11" s="42">
        <v>154845.736</v>
      </c>
      <c r="E11" s="42">
        <v>52992.047</v>
      </c>
      <c r="F11" s="42">
        <v>25611.261</v>
      </c>
      <c r="G11" s="42">
        <v>1765.999</v>
      </c>
      <c r="H11" s="42">
        <v>4.998</v>
      </c>
      <c r="I11" s="45">
        <v>0.78</v>
      </c>
    </row>
    <row r="12" spans="1:9" ht="12.75">
      <c r="A12" s="29"/>
      <c r="B12" s="172" t="s">
        <v>35</v>
      </c>
      <c r="C12" s="32"/>
      <c r="D12" s="42">
        <v>209895.282</v>
      </c>
      <c r="E12" s="42">
        <v>79126.754</v>
      </c>
      <c r="F12" s="42">
        <v>37110.044</v>
      </c>
      <c r="G12" s="42">
        <v>2552.631</v>
      </c>
      <c r="H12" s="42">
        <v>119.372</v>
      </c>
      <c r="I12" s="45">
        <v>0</v>
      </c>
    </row>
    <row r="13" spans="1:9" ht="12.75">
      <c r="A13" s="29"/>
      <c r="B13" s="172" t="s">
        <v>36</v>
      </c>
      <c r="C13" s="35"/>
      <c r="D13" s="42">
        <v>297148.089</v>
      </c>
      <c r="E13" s="42">
        <v>105775.273</v>
      </c>
      <c r="F13" s="42">
        <v>50838.177</v>
      </c>
      <c r="G13" s="42">
        <v>4336.675</v>
      </c>
      <c r="H13" s="42">
        <v>105.218</v>
      </c>
      <c r="I13" s="45">
        <v>0.225</v>
      </c>
    </row>
    <row r="14" spans="1:9" ht="12.75">
      <c r="A14" s="29"/>
      <c r="B14" s="172" t="s">
        <v>37</v>
      </c>
      <c r="C14" s="35"/>
      <c r="D14" s="42">
        <v>373444</v>
      </c>
      <c r="E14" s="42">
        <v>104271</v>
      </c>
      <c r="F14" s="42">
        <v>56601</v>
      </c>
      <c r="G14" s="42">
        <v>6098</v>
      </c>
      <c r="H14" s="42">
        <v>5</v>
      </c>
      <c r="I14" s="45">
        <v>0</v>
      </c>
    </row>
    <row r="15" spans="1:9" ht="6" customHeight="1">
      <c r="A15" s="29"/>
      <c r="B15" s="32"/>
      <c r="C15" s="35"/>
      <c r="D15" s="42"/>
      <c r="E15" s="42"/>
      <c r="F15" s="42"/>
      <c r="G15" s="42"/>
      <c r="H15" s="42"/>
      <c r="I15" s="45"/>
    </row>
    <row r="16" spans="1:10" s="23" customFormat="1" ht="12.75">
      <c r="A16" s="29">
        <v>2016</v>
      </c>
      <c r="B16" s="172" t="s">
        <v>34</v>
      </c>
      <c r="C16" s="172"/>
      <c r="D16" s="42">
        <v>210799</v>
      </c>
      <c r="E16" s="42">
        <v>77313</v>
      </c>
      <c r="F16" s="42">
        <v>26149</v>
      </c>
      <c r="G16" s="42">
        <v>1749</v>
      </c>
      <c r="H16" s="42">
        <v>30</v>
      </c>
      <c r="I16" s="45">
        <v>11</v>
      </c>
      <c r="J16" s="40"/>
    </row>
    <row r="17" spans="1:9" ht="12.75">
      <c r="A17" s="29"/>
      <c r="B17" s="172" t="s">
        <v>35</v>
      </c>
      <c r="C17" s="172"/>
      <c r="D17" s="42">
        <v>291523.307</v>
      </c>
      <c r="E17" s="42">
        <v>108478.223</v>
      </c>
      <c r="F17" s="42">
        <v>36403.009</v>
      </c>
      <c r="G17" s="42">
        <v>4294.248</v>
      </c>
      <c r="H17" s="42">
        <v>190.251</v>
      </c>
      <c r="I17" s="47">
        <v>0</v>
      </c>
    </row>
    <row r="18" spans="1:9" ht="12.75">
      <c r="A18" s="29"/>
      <c r="B18" s="172" t="s">
        <v>36</v>
      </c>
      <c r="C18" s="172"/>
      <c r="D18" s="42">
        <v>322671</v>
      </c>
      <c r="E18" s="45">
        <v>111110</v>
      </c>
      <c r="F18" s="45">
        <v>38167</v>
      </c>
      <c r="G18" s="45">
        <v>7508</v>
      </c>
      <c r="H18" s="45">
        <v>19</v>
      </c>
      <c r="I18" s="45">
        <v>13</v>
      </c>
    </row>
    <row r="19" spans="1:9" ht="12.75">
      <c r="A19" s="29"/>
      <c r="B19" s="172" t="s">
        <v>37</v>
      </c>
      <c r="C19" s="172"/>
      <c r="D19" s="42">
        <v>296020.042</v>
      </c>
      <c r="E19" s="45">
        <v>97181.861</v>
      </c>
      <c r="F19" s="45">
        <v>55816.842</v>
      </c>
      <c r="G19" s="45">
        <v>7138.08</v>
      </c>
      <c r="H19" s="45">
        <v>146.431</v>
      </c>
      <c r="I19" s="45">
        <v>0</v>
      </c>
    </row>
    <row r="20" spans="1:9" ht="6" customHeight="1">
      <c r="A20" s="29"/>
      <c r="B20" s="172"/>
      <c r="C20" s="172"/>
      <c r="D20" s="42"/>
      <c r="E20" s="45"/>
      <c r="F20" s="45"/>
      <c r="G20" s="45"/>
      <c r="H20" s="45"/>
      <c r="I20" s="45"/>
    </row>
    <row r="21" spans="1:9" ht="12.75">
      <c r="A21" s="36">
        <v>2017</v>
      </c>
      <c r="B21" s="172" t="s">
        <v>34</v>
      </c>
      <c r="C21" s="172"/>
      <c r="D21" s="42">
        <v>163954.042</v>
      </c>
      <c r="E21" s="45">
        <v>60920.225</v>
      </c>
      <c r="F21" s="45">
        <v>27094.614</v>
      </c>
      <c r="G21" s="45">
        <v>1909.061</v>
      </c>
      <c r="H21" s="45">
        <v>111.123</v>
      </c>
      <c r="I21" s="45">
        <v>4.069</v>
      </c>
    </row>
    <row r="22" spans="1:9" ht="12.75">
      <c r="A22" s="36"/>
      <c r="B22" s="172" t="s">
        <v>35</v>
      </c>
      <c r="C22" s="172"/>
      <c r="D22" s="45">
        <v>225727.822</v>
      </c>
      <c r="E22" s="45">
        <v>81221.59</v>
      </c>
      <c r="F22" s="45">
        <v>39911.904</v>
      </c>
      <c r="G22" s="45">
        <v>3993.259</v>
      </c>
      <c r="H22" s="45">
        <v>12.135</v>
      </c>
      <c r="I22" s="45">
        <v>6.488</v>
      </c>
    </row>
    <row r="23" spans="1:9" ht="6" customHeight="1">
      <c r="A23" s="29"/>
      <c r="B23" s="32"/>
      <c r="C23" s="35"/>
      <c r="D23" s="34"/>
      <c r="E23" s="34"/>
      <c r="F23" s="34"/>
      <c r="G23" s="34"/>
      <c r="H23" s="34"/>
      <c r="I23" s="34"/>
    </row>
    <row r="24" spans="1:9" ht="12.75">
      <c r="A24" s="30"/>
      <c r="B24" s="30"/>
      <c r="C24" s="37"/>
      <c r="D24" s="294" t="s">
        <v>38</v>
      </c>
      <c r="E24" s="294"/>
      <c r="F24" s="294"/>
      <c r="G24" s="294"/>
      <c r="H24" s="294"/>
      <c r="I24" s="294"/>
    </row>
    <row r="25" spans="1:9" ht="6" customHeight="1">
      <c r="A25" s="30"/>
      <c r="B25" s="30"/>
      <c r="C25" s="37"/>
      <c r="D25" s="38"/>
      <c r="E25" s="38"/>
      <c r="F25" s="38"/>
      <c r="G25" s="38"/>
      <c r="H25" s="38"/>
      <c r="I25" s="38"/>
    </row>
    <row r="26" spans="1:10" s="23" customFormat="1" ht="12.75">
      <c r="A26" s="29">
        <v>2015</v>
      </c>
      <c r="B26" s="172" t="s">
        <v>34</v>
      </c>
      <c r="C26" s="35"/>
      <c r="D26" s="42">
        <v>469635.464</v>
      </c>
      <c r="E26" s="42">
        <v>58018.323</v>
      </c>
      <c r="F26" s="42">
        <v>87086.643</v>
      </c>
      <c r="G26" s="42">
        <v>54527.971</v>
      </c>
      <c r="H26" s="42">
        <v>3092.539</v>
      </c>
      <c r="I26" s="45">
        <v>23774</v>
      </c>
      <c r="J26" s="40"/>
    </row>
    <row r="27" spans="1:9" ht="12.75">
      <c r="A27" s="29"/>
      <c r="B27" s="172" t="s">
        <v>35</v>
      </c>
      <c r="C27" s="32"/>
      <c r="D27" s="42">
        <v>637239.401</v>
      </c>
      <c r="E27" s="42">
        <v>67265.878</v>
      </c>
      <c r="F27" s="42">
        <v>151007.749</v>
      </c>
      <c r="G27" s="42">
        <v>87687.585</v>
      </c>
      <c r="H27" s="42">
        <v>2511.305</v>
      </c>
      <c r="I27" s="45">
        <v>34087.021</v>
      </c>
    </row>
    <row r="28" spans="1:9" ht="12.75">
      <c r="A28" s="29"/>
      <c r="B28" s="172" t="s">
        <v>36</v>
      </c>
      <c r="C28" s="35"/>
      <c r="D28" s="42">
        <v>847359.57</v>
      </c>
      <c r="E28" s="42">
        <v>93997.681</v>
      </c>
      <c r="F28" s="42">
        <v>215254.872</v>
      </c>
      <c r="G28" s="42">
        <v>124095.432</v>
      </c>
      <c r="H28" s="42">
        <v>1637.625</v>
      </c>
      <c r="I28" s="45">
        <v>42909.503</v>
      </c>
    </row>
    <row r="29" spans="1:11" ht="12.75">
      <c r="A29" s="29"/>
      <c r="B29" s="172" t="s">
        <v>37</v>
      </c>
      <c r="C29" s="35"/>
      <c r="D29" s="42">
        <v>1008570</v>
      </c>
      <c r="E29" s="42">
        <v>115273</v>
      </c>
      <c r="F29" s="42">
        <v>262742</v>
      </c>
      <c r="G29" s="42">
        <v>116515</v>
      </c>
      <c r="H29" s="42">
        <v>2267</v>
      </c>
      <c r="I29" s="45">
        <v>54131</v>
      </c>
      <c r="K29" s="136"/>
    </row>
    <row r="30" spans="1:9" ht="6" customHeight="1">
      <c r="A30" s="29"/>
      <c r="B30" s="32"/>
      <c r="C30" s="35"/>
      <c r="D30" s="42"/>
      <c r="E30" s="42"/>
      <c r="F30" s="42"/>
      <c r="G30" s="42"/>
      <c r="H30" s="42"/>
      <c r="I30" s="45"/>
    </row>
    <row r="31" spans="1:10" s="23" customFormat="1" ht="12.75">
      <c r="A31" s="29">
        <v>2016</v>
      </c>
      <c r="B31" s="172" t="s">
        <v>34</v>
      </c>
      <c r="C31" s="172"/>
      <c r="D31" s="42">
        <v>469323</v>
      </c>
      <c r="E31" s="42">
        <v>56798</v>
      </c>
      <c r="F31" s="42">
        <v>80374</v>
      </c>
      <c r="G31" s="42">
        <v>55767</v>
      </c>
      <c r="H31" s="42">
        <v>1005</v>
      </c>
      <c r="I31" s="45">
        <v>29234</v>
      </c>
      <c r="J31" s="40"/>
    </row>
    <row r="32" spans="1:9" ht="12.75">
      <c r="A32" s="29"/>
      <c r="B32" s="172" t="s">
        <v>35</v>
      </c>
      <c r="C32" s="172"/>
      <c r="D32" s="42">
        <v>697936.162</v>
      </c>
      <c r="E32" s="42">
        <v>74710.298</v>
      </c>
      <c r="F32" s="42">
        <v>162826.107</v>
      </c>
      <c r="G32" s="42">
        <v>101012.117</v>
      </c>
      <c r="H32" s="42">
        <v>1684.531</v>
      </c>
      <c r="I32" s="47">
        <v>36991.823</v>
      </c>
    </row>
    <row r="33" spans="1:9" ht="12.75">
      <c r="A33" s="29"/>
      <c r="B33" s="172" t="s">
        <v>36</v>
      </c>
      <c r="C33" s="172"/>
      <c r="D33" s="42">
        <v>884871</v>
      </c>
      <c r="E33" s="45">
        <v>106415</v>
      </c>
      <c r="F33" s="45">
        <v>222886</v>
      </c>
      <c r="G33" s="45">
        <v>119846</v>
      </c>
      <c r="H33" s="45">
        <v>2115</v>
      </c>
      <c r="I33" s="45">
        <v>51792.465</v>
      </c>
    </row>
    <row r="34" spans="1:9" ht="12.75">
      <c r="A34" s="29"/>
      <c r="B34" s="172" t="s">
        <v>37</v>
      </c>
      <c r="C34" s="172"/>
      <c r="D34" s="42">
        <v>1068284.305</v>
      </c>
      <c r="E34" s="45">
        <v>117279.502</v>
      </c>
      <c r="F34" s="45">
        <v>286637.772</v>
      </c>
      <c r="G34" s="45">
        <v>138883.389</v>
      </c>
      <c r="H34" s="45">
        <v>2759.095</v>
      </c>
      <c r="I34" s="45">
        <v>56369.877</v>
      </c>
    </row>
    <row r="35" spans="1:9" ht="6" customHeight="1">
      <c r="A35" s="29"/>
      <c r="B35" s="172"/>
      <c r="C35" s="172"/>
      <c r="D35" s="42"/>
      <c r="E35" s="45"/>
      <c r="F35" s="45"/>
      <c r="G35" s="45"/>
      <c r="H35" s="45"/>
      <c r="I35" s="45"/>
    </row>
    <row r="36" spans="1:9" ht="12.75">
      <c r="A36" s="36">
        <v>2017</v>
      </c>
      <c r="B36" s="172" t="s">
        <v>34</v>
      </c>
      <c r="C36" s="172"/>
      <c r="D36" s="42">
        <v>547271.487</v>
      </c>
      <c r="E36" s="45">
        <v>64357.614</v>
      </c>
      <c r="F36" s="45">
        <v>106340.709</v>
      </c>
      <c r="G36" s="45">
        <v>62024.086</v>
      </c>
      <c r="H36" s="45">
        <v>2194.545</v>
      </c>
      <c r="I36" s="45">
        <v>27859.563</v>
      </c>
    </row>
    <row r="37" spans="1:9" ht="12.75">
      <c r="A37" s="36"/>
      <c r="B37" s="172" t="s">
        <v>35</v>
      </c>
      <c r="C37" s="172"/>
      <c r="D37" s="45">
        <v>786225.54</v>
      </c>
      <c r="E37" s="45">
        <v>84564.753</v>
      </c>
      <c r="F37" s="45">
        <v>184337.629</v>
      </c>
      <c r="G37" s="45">
        <v>102057.518</v>
      </c>
      <c r="H37" s="45">
        <v>1515.745</v>
      </c>
      <c r="I37" s="45">
        <v>43851.31</v>
      </c>
    </row>
    <row r="38" spans="1:9" ht="6" customHeight="1">
      <c r="A38" s="29"/>
      <c r="B38" s="32"/>
      <c r="C38" s="35"/>
      <c r="D38" s="34"/>
      <c r="E38" s="34"/>
      <c r="F38" s="34"/>
      <c r="G38" s="34"/>
      <c r="H38" s="34"/>
      <c r="I38" s="34"/>
    </row>
    <row r="39" spans="1:9" ht="12.75">
      <c r="A39" s="27"/>
      <c r="B39" s="27"/>
      <c r="C39" s="31"/>
      <c r="D39" s="294" t="s">
        <v>39</v>
      </c>
      <c r="E39" s="294"/>
      <c r="F39" s="294"/>
      <c r="G39" s="294"/>
      <c r="H39" s="294"/>
      <c r="I39" s="294"/>
    </row>
    <row r="40" spans="1:9" ht="6" customHeight="1">
      <c r="A40" s="30"/>
      <c r="B40" s="30"/>
      <c r="C40" s="37"/>
      <c r="D40" s="38" t="s">
        <v>0</v>
      </c>
      <c r="E40" s="38"/>
      <c r="F40" s="38"/>
      <c r="G40" s="38"/>
      <c r="H40" s="38"/>
      <c r="I40" s="38"/>
    </row>
    <row r="41" spans="1:9" ht="12.75">
      <c r="A41" s="29">
        <v>2015</v>
      </c>
      <c r="B41" s="172" t="s">
        <v>34</v>
      </c>
      <c r="C41" s="35"/>
      <c r="D41" s="42">
        <v>100180.496</v>
      </c>
      <c r="E41" s="42">
        <v>48689.183</v>
      </c>
      <c r="F41" s="42">
        <v>10507.392</v>
      </c>
      <c r="G41" s="42">
        <v>0</v>
      </c>
      <c r="H41" s="42">
        <v>1002.177</v>
      </c>
      <c r="I41" s="45">
        <v>45.67</v>
      </c>
    </row>
    <row r="42" spans="1:9" ht="12.75">
      <c r="A42" s="29"/>
      <c r="B42" s="172" t="s">
        <v>35</v>
      </c>
      <c r="C42" s="32"/>
      <c r="D42" s="42">
        <v>123456.797</v>
      </c>
      <c r="E42" s="42">
        <v>52943.871</v>
      </c>
      <c r="F42" s="42">
        <v>24460.395</v>
      </c>
      <c r="G42" s="42">
        <v>0</v>
      </c>
      <c r="H42" s="42">
        <v>862.633</v>
      </c>
      <c r="I42" s="45">
        <v>57.871</v>
      </c>
    </row>
    <row r="43" spans="1:9" ht="12.75">
      <c r="A43" s="29"/>
      <c r="B43" s="172" t="s">
        <v>36</v>
      </c>
      <c r="C43" s="35"/>
      <c r="D43" s="42">
        <v>186004.555</v>
      </c>
      <c r="E43" s="42">
        <v>71676.809</v>
      </c>
      <c r="F43" s="42">
        <v>49045.001</v>
      </c>
      <c r="G43" s="42">
        <v>0</v>
      </c>
      <c r="H43" s="42">
        <v>738.026</v>
      </c>
      <c r="I43" s="45">
        <v>137.072</v>
      </c>
    </row>
    <row r="44" spans="1:9" ht="12.75">
      <c r="A44" s="29"/>
      <c r="B44" s="172" t="s">
        <v>37</v>
      </c>
      <c r="C44" s="35"/>
      <c r="D44" s="42">
        <v>219447</v>
      </c>
      <c r="E44" s="42">
        <v>79191</v>
      </c>
      <c r="F44" s="42">
        <v>51729</v>
      </c>
      <c r="G44" s="42">
        <v>0</v>
      </c>
      <c r="H44" s="42">
        <v>1478</v>
      </c>
      <c r="I44" s="45">
        <v>85</v>
      </c>
    </row>
    <row r="45" spans="1:9" ht="6" customHeight="1">
      <c r="A45" s="29"/>
      <c r="B45" s="32"/>
      <c r="C45" s="35"/>
      <c r="D45" s="42"/>
      <c r="E45" s="42"/>
      <c r="F45" s="42"/>
      <c r="G45" s="42"/>
      <c r="H45" s="42"/>
      <c r="I45" s="45"/>
    </row>
    <row r="46" spans="1:10" s="23" customFormat="1" ht="12.75">
      <c r="A46" s="29">
        <v>2016</v>
      </c>
      <c r="B46" s="172" t="s">
        <v>34</v>
      </c>
      <c r="C46" s="172"/>
      <c r="D46" s="42">
        <v>94514</v>
      </c>
      <c r="E46" s="42">
        <v>44126</v>
      </c>
      <c r="F46" s="42">
        <v>12316</v>
      </c>
      <c r="G46" s="42">
        <v>0</v>
      </c>
      <c r="H46" s="42">
        <v>171</v>
      </c>
      <c r="I46" s="45">
        <v>24</v>
      </c>
      <c r="J46" s="40"/>
    </row>
    <row r="47" spans="1:9" ht="12.75">
      <c r="A47" s="29"/>
      <c r="B47" s="172" t="s">
        <v>35</v>
      </c>
      <c r="C47" s="172"/>
      <c r="D47" s="42">
        <v>144316.32</v>
      </c>
      <c r="E47" s="42">
        <v>57420.007</v>
      </c>
      <c r="F47" s="42">
        <v>22904.974</v>
      </c>
      <c r="G47" s="42">
        <v>0</v>
      </c>
      <c r="H47" s="42">
        <v>1223.449</v>
      </c>
      <c r="I47" s="47">
        <v>-1.995</v>
      </c>
    </row>
    <row r="48" spans="1:9" ht="12.75">
      <c r="A48" s="29"/>
      <c r="B48" s="172" t="s">
        <v>36</v>
      </c>
      <c r="C48" s="172"/>
      <c r="D48" s="42">
        <v>184760</v>
      </c>
      <c r="E48" s="45">
        <v>64109</v>
      </c>
      <c r="F48" s="45">
        <v>46894</v>
      </c>
      <c r="G48" s="45">
        <v>0</v>
      </c>
      <c r="H48" s="45">
        <v>2653</v>
      </c>
      <c r="I48" s="45">
        <v>14</v>
      </c>
    </row>
    <row r="49" spans="1:9" ht="12.75">
      <c r="A49" s="29"/>
      <c r="B49" s="172" t="s">
        <v>37</v>
      </c>
      <c r="C49" s="172"/>
      <c r="D49" s="42">
        <v>213082.096</v>
      </c>
      <c r="E49" s="45">
        <v>72616.602</v>
      </c>
      <c r="F49" s="45">
        <v>45216.891</v>
      </c>
      <c r="G49" s="45">
        <v>0</v>
      </c>
      <c r="H49" s="45">
        <v>3790.223</v>
      </c>
      <c r="I49" s="45">
        <v>9.583</v>
      </c>
    </row>
    <row r="50" spans="1:9" ht="6" customHeight="1">
      <c r="A50" s="29"/>
      <c r="B50" s="172"/>
      <c r="C50" s="172"/>
      <c r="D50" s="42"/>
      <c r="E50" s="45"/>
      <c r="F50" s="45"/>
      <c r="G50" s="45"/>
      <c r="H50" s="45"/>
      <c r="I50" s="45"/>
    </row>
    <row r="51" spans="1:9" ht="12.75">
      <c r="A51" s="36">
        <v>2017</v>
      </c>
      <c r="B51" s="172" t="s">
        <v>34</v>
      </c>
      <c r="C51" s="172"/>
      <c r="D51" s="42">
        <v>104800.316</v>
      </c>
      <c r="E51" s="45">
        <v>49690.397</v>
      </c>
      <c r="F51" s="45">
        <v>13904.464</v>
      </c>
      <c r="G51" s="45">
        <v>0</v>
      </c>
      <c r="H51" s="45">
        <v>1417.507</v>
      </c>
      <c r="I51" s="45">
        <v>7.997</v>
      </c>
    </row>
    <row r="52" spans="1:9" ht="12.75">
      <c r="A52" s="36"/>
      <c r="B52" s="172" t="s">
        <v>35</v>
      </c>
      <c r="C52" s="172"/>
      <c r="D52" s="45">
        <v>140398.268</v>
      </c>
      <c r="E52" s="45">
        <v>61126.074</v>
      </c>
      <c r="F52" s="45">
        <v>28901.663</v>
      </c>
      <c r="G52" s="45">
        <v>0</v>
      </c>
      <c r="H52" s="45">
        <v>2039.742</v>
      </c>
      <c r="I52" s="45">
        <v>1.774</v>
      </c>
    </row>
    <row r="53" spans="1:9" ht="6" customHeight="1">
      <c r="A53" s="29"/>
      <c r="B53" s="172"/>
      <c r="C53" s="35"/>
      <c r="D53" s="34"/>
      <c r="E53" s="34"/>
      <c r="F53" s="34"/>
      <c r="G53" s="34"/>
      <c r="H53" s="34"/>
      <c r="I53" s="34"/>
    </row>
    <row r="54" spans="1:10" s="23" customFormat="1" ht="12.75">
      <c r="A54" s="27"/>
      <c r="B54" s="172"/>
      <c r="C54" s="31"/>
      <c r="D54" s="294" t="s">
        <v>40</v>
      </c>
      <c r="E54" s="294"/>
      <c r="F54" s="294"/>
      <c r="G54" s="294"/>
      <c r="H54" s="294"/>
      <c r="I54" s="294"/>
      <c r="J54" s="40"/>
    </row>
    <row r="55" spans="1:9" ht="6" customHeight="1">
      <c r="A55" s="30"/>
      <c r="B55" s="30"/>
      <c r="C55" s="37"/>
      <c r="D55" s="38" t="s">
        <v>0</v>
      </c>
      <c r="E55" s="38"/>
      <c r="F55" s="38"/>
      <c r="G55" s="38"/>
      <c r="H55" s="38"/>
      <c r="I55" s="38"/>
    </row>
    <row r="56" spans="1:9" ht="12.75">
      <c r="A56" s="29">
        <v>2015</v>
      </c>
      <c r="B56" s="172" t="s">
        <v>34</v>
      </c>
      <c r="C56" s="35"/>
      <c r="D56" s="42">
        <v>6591.173</v>
      </c>
      <c r="E56" s="42">
        <v>2889.294</v>
      </c>
      <c r="F56" s="42">
        <v>0</v>
      </c>
      <c r="G56" s="42">
        <v>0</v>
      </c>
      <c r="H56" s="42">
        <v>0</v>
      </c>
      <c r="I56" s="45">
        <v>0</v>
      </c>
    </row>
    <row r="57" spans="1:9" ht="12.75">
      <c r="A57" s="30"/>
      <c r="B57" s="172" t="s">
        <v>35</v>
      </c>
      <c r="C57" s="32"/>
      <c r="D57" s="42">
        <v>7765.145</v>
      </c>
      <c r="E57" s="42">
        <v>3051.856</v>
      </c>
      <c r="F57" s="42">
        <v>0</v>
      </c>
      <c r="G57" s="42">
        <v>0</v>
      </c>
      <c r="H57" s="42">
        <v>0</v>
      </c>
      <c r="I57" s="45">
        <v>0</v>
      </c>
    </row>
    <row r="58" spans="1:9" ht="12.75">
      <c r="A58" s="30"/>
      <c r="B58" s="172" t="s">
        <v>36</v>
      </c>
      <c r="C58" s="35"/>
      <c r="D58" s="42">
        <v>10094.262</v>
      </c>
      <c r="E58" s="42">
        <v>3523.127</v>
      </c>
      <c r="F58" s="42">
        <v>0</v>
      </c>
      <c r="G58" s="42">
        <v>0</v>
      </c>
      <c r="H58" s="42">
        <v>0</v>
      </c>
      <c r="I58" s="45">
        <v>0</v>
      </c>
    </row>
    <row r="59" spans="1:12" ht="12.75">
      <c r="A59" s="30"/>
      <c r="B59" s="172" t="s">
        <v>37</v>
      </c>
      <c r="C59" s="35"/>
      <c r="D59" s="42">
        <v>12059</v>
      </c>
      <c r="E59" s="42">
        <v>4612</v>
      </c>
      <c r="F59" s="42">
        <v>0</v>
      </c>
      <c r="G59" s="42">
        <v>0</v>
      </c>
      <c r="H59" s="42">
        <v>0</v>
      </c>
      <c r="I59" s="45">
        <v>0</v>
      </c>
      <c r="L59" s="136"/>
    </row>
    <row r="60" spans="1:9" ht="6" customHeight="1">
      <c r="A60" s="30"/>
      <c r="B60" s="32"/>
      <c r="C60" s="35"/>
      <c r="D60" s="42"/>
      <c r="E60" s="42"/>
      <c r="F60" s="42"/>
      <c r="G60" s="42"/>
      <c r="H60" s="42"/>
      <c r="I60" s="45"/>
    </row>
    <row r="61" spans="1:10" s="23" customFormat="1" ht="12.75">
      <c r="A61" s="29">
        <v>2016</v>
      </c>
      <c r="B61" s="172" t="s">
        <v>34</v>
      </c>
      <c r="C61" s="172"/>
      <c r="D61" s="42">
        <v>9361</v>
      </c>
      <c r="E61" s="42">
        <v>3287</v>
      </c>
      <c r="F61" s="42">
        <v>0</v>
      </c>
      <c r="G61" s="42">
        <v>0</v>
      </c>
      <c r="H61" s="42">
        <v>0</v>
      </c>
      <c r="I61" s="45">
        <v>0</v>
      </c>
      <c r="J61" s="40"/>
    </row>
    <row r="62" spans="1:9" ht="12.75">
      <c r="A62" s="29"/>
      <c r="B62" s="172" t="s">
        <v>35</v>
      </c>
      <c r="C62" s="172"/>
      <c r="D62" s="42">
        <v>8321.348</v>
      </c>
      <c r="E62" s="42">
        <v>3844.392</v>
      </c>
      <c r="F62" s="42">
        <v>0</v>
      </c>
      <c r="G62" s="42">
        <v>0</v>
      </c>
      <c r="H62" s="42">
        <v>0</v>
      </c>
      <c r="I62" s="47">
        <v>0</v>
      </c>
    </row>
    <row r="63" spans="1:9" ht="12.75">
      <c r="A63" s="29"/>
      <c r="B63" s="172" t="s">
        <v>36</v>
      </c>
      <c r="C63" s="172"/>
      <c r="D63" s="42">
        <v>10876</v>
      </c>
      <c r="E63" s="45">
        <v>4522</v>
      </c>
      <c r="F63" s="45">
        <v>0</v>
      </c>
      <c r="G63" s="45">
        <v>0</v>
      </c>
      <c r="H63" s="45">
        <v>0</v>
      </c>
      <c r="I63" s="45">
        <v>0</v>
      </c>
    </row>
    <row r="64" spans="1:9" ht="12.75">
      <c r="A64" s="29"/>
      <c r="B64" s="172" t="s">
        <v>37</v>
      </c>
      <c r="C64" s="172"/>
      <c r="D64" s="42">
        <v>11502.098</v>
      </c>
      <c r="E64" s="45">
        <v>4065.327</v>
      </c>
      <c r="F64" s="45">
        <v>0</v>
      </c>
      <c r="G64" s="45">
        <v>0</v>
      </c>
      <c r="H64" s="45">
        <v>0</v>
      </c>
      <c r="I64" s="45">
        <v>0</v>
      </c>
    </row>
    <row r="65" spans="1:9" ht="6" customHeight="1">
      <c r="A65" s="29"/>
      <c r="B65" s="172"/>
      <c r="C65" s="172"/>
      <c r="D65" s="42"/>
      <c r="E65" s="45"/>
      <c r="F65" s="45"/>
      <c r="G65" s="45"/>
      <c r="H65" s="45"/>
      <c r="I65" s="45"/>
    </row>
    <row r="66" spans="1:9" ht="12.75">
      <c r="A66" s="36">
        <v>2017</v>
      </c>
      <c r="B66" s="172" t="s">
        <v>34</v>
      </c>
      <c r="C66" s="172"/>
      <c r="D66" s="42">
        <v>11043.091</v>
      </c>
      <c r="E66" s="45">
        <v>4122.484</v>
      </c>
      <c r="F66" s="45">
        <v>0</v>
      </c>
      <c r="G66" s="45">
        <v>0</v>
      </c>
      <c r="H66" s="45">
        <v>0</v>
      </c>
      <c r="I66" s="45">
        <v>0</v>
      </c>
    </row>
    <row r="67" spans="1:9" ht="12.75">
      <c r="A67" s="36"/>
      <c r="B67" s="172" t="s">
        <v>35</v>
      </c>
      <c r="C67" s="172"/>
      <c r="D67" s="45">
        <v>11240.085</v>
      </c>
      <c r="E67" s="45">
        <v>4469.59</v>
      </c>
      <c r="F67" s="45">
        <v>0</v>
      </c>
      <c r="G67" s="45">
        <v>0</v>
      </c>
      <c r="H67" s="45">
        <v>0</v>
      </c>
      <c r="I67" s="45">
        <v>0</v>
      </c>
    </row>
    <row r="68" spans="1:9" ht="6" customHeight="1">
      <c r="A68" s="30"/>
      <c r="B68" s="32"/>
      <c r="C68" s="35"/>
      <c r="D68" s="34"/>
      <c r="E68" s="34"/>
      <c r="F68" s="34"/>
      <c r="G68" s="34"/>
      <c r="H68" s="34"/>
      <c r="I68" s="34"/>
    </row>
    <row r="69" spans="1:9" ht="12.75">
      <c r="A69" s="27"/>
      <c r="B69" s="27"/>
      <c r="C69" s="31"/>
      <c r="D69" s="294" t="s">
        <v>41</v>
      </c>
      <c r="E69" s="294"/>
      <c r="F69" s="294"/>
      <c r="G69" s="294"/>
      <c r="H69" s="294"/>
      <c r="I69" s="294"/>
    </row>
    <row r="70" spans="1:9" ht="6" customHeight="1">
      <c r="A70" s="30"/>
      <c r="B70" s="30"/>
      <c r="C70" s="37"/>
      <c r="D70" s="38" t="s">
        <v>0</v>
      </c>
      <c r="E70" s="38"/>
      <c r="F70" s="38"/>
      <c r="G70" s="38"/>
      <c r="H70" s="38"/>
      <c r="I70" s="38"/>
    </row>
    <row r="71" spans="1:9" ht="12.75">
      <c r="A71" s="29">
        <v>2015</v>
      </c>
      <c r="B71" s="172" t="s">
        <v>34</v>
      </c>
      <c r="C71" s="35"/>
      <c r="D71" s="42">
        <f aca="true" t="shared" si="0" ref="D71:I74">D11+D26+D41+D56</f>
        <v>731252.869</v>
      </c>
      <c r="E71" s="42">
        <f t="shared" si="0"/>
        <v>162588.84699999998</v>
      </c>
      <c r="F71" s="42">
        <f t="shared" si="0"/>
        <v>123205.296</v>
      </c>
      <c r="G71" s="42">
        <f t="shared" si="0"/>
        <v>56293.97</v>
      </c>
      <c r="H71" s="42">
        <f t="shared" si="0"/>
        <v>4099.714</v>
      </c>
      <c r="I71" s="45">
        <f t="shared" si="0"/>
        <v>23820.449999999997</v>
      </c>
    </row>
    <row r="72" spans="2:9" ht="12.75">
      <c r="B72" s="172" t="s">
        <v>35</v>
      </c>
      <c r="D72" s="42">
        <f t="shared" si="0"/>
        <v>978356.625</v>
      </c>
      <c r="E72" s="42">
        <f t="shared" si="0"/>
        <v>202388.35899999997</v>
      </c>
      <c r="F72" s="42">
        <f t="shared" si="0"/>
        <v>212578.188</v>
      </c>
      <c r="G72" s="42">
        <f t="shared" si="0"/>
        <v>90240.216</v>
      </c>
      <c r="H72" s="42">
        <f t="shared" si="0"/>
        <v>3493.3099999999995</v>
      </c>
      <c r="I72" s="45">
        <f t="shared" si="0"/>
        <v>34144.892</v>
      </c>
    </row>
    <row r="73" spans="1:10" s="23" customFormat="1" ht="12.75">
      <c r="A73" s="26"/>
      <c r="B73" s="172" t="s">
        <v>36</v>
      </c>
      <c r="C73" s="26"/>
      <c r="D73" s="42">
        <f t="shared" si="0"/>
        <v>1340606.476</v>
      </c>
      <c r="E73" s="42">
        <f t="shared" si="0"/>
        <v>274972.88999999996</v>
      </c>
      <c r="F73" s="42">
        <f t="shared" si="0"/>
        <v>315138.05</v>
      </c>
      <c r="G73" s="42">
        <f t="shared" si="0"/>
        <v>128432.107</v>
      </c>
      <c r="H73" s="42">
        <f t="shared" si="0"/>
        <v>2480.869</v>
      </c>
      <c r="I73" s="45">
        <f t="shared" si="0"/>
        <v>43046.799999999996</v>
      </c>
      <c r="J73" s="40"/>
    </row>
    <row r="74" spans="1:10" s="23" customFormat="1" ht="12.75">
      <c r="A74" s="26"/>
      <c r="B74" s="172" t="s">
        <v>37</v>
      </c>
      <c r="C74" s="26"/>
      <c r="D74" s="42">
        <f t="shared" si="0"/>
        <v>1613520</v>
      </c>
      <c r="E74" s="42">
        <f t="shared" si="0"/>
        <v>303347</v>
      </c>
      <c r="F74" s="42">
        <f t="shared" si="0"/>
        <v>371072</v>
      </c>
      <c r="G74" s="42">
        <f t="shared" si="0"/>
        <v>122613</v>
      </c>
      <c r="H74" s="42">
        <f t="shared" si="0"/>
        <v>3750</v>
      </c>
      <c r="I74" s="45">
        <f t="shared" si="0"/>
        <v>54216</v>
      </c>
      <c r="J74" s="40"/>
    </row>
    <row r="75" spans="1:10" s="23" customFormat="1" ht="6" customHeight="1">
      <c r="A75" s="26"/>
      <c r="B75" s="32"/>
      <c r="C75" s="26"/>
      <c r="D75" s="42"/>
      <c r="E75" s="42"/>
      <c r="F75" s="42"/>
      <c r="G75" s="42"/>
      <c r="H75" s="42"/>
      <c r="I75" s="45"/>
      <c r="J75" s="40"/>
    </row>
    <row r="76" spans="1:10" s="23" customFormat="1" ht="12.75">
      <c r="A76" s="29">
        <v>2016</v>
      </c>
      <c r="B76" s="172" t="s">
        <v>34</v>
      </c>
      <c r="C76" s="172"/>
      <c r="D76" s="42">
        <f aca="true" t="shared" si="1" ref="D76:I79">D16+D31+D46+D61</f>
        <v>783997</v>
      </c>
      <c r="E76" s="42">
        <f t="shared" si="1"/>
        <v>181524</v>
      </c>
      <c r="F76" s="42">
        <f t="shared" si="1"/>
        <v>118839</v>
      </c>
      <c r="G76" s="42">
        <f t="shared" si="1"/>
        <v>57516</v>
      </c>
      <c r="H76" s="42">
        <f t="shared" si="1"/>
        <v>1206</v>
      </c>
      <c r="I76" s="45">
        <f t="shared" si="1"/>
        <v>29269</v>
      </c>
      <c r="J76" s="40"/>
    </row>
    <row r="77" spans="2:10" ht="12.75">
      <c r="B77" s="26" t="s">
        <v>35</v>
      </c>
      <c r="D77" s="42">
        <f t="shared" si="1"/>
        <v>1142097.137</v>
      </c>
      <c r="E77" s="42">
        <f t="shared" si="1"/>
        <v>244452.91999999998</v>
      </c>
      <c r="F77" s="42">
        <f t="shared" si="1"/>
        <v>222134.08999999997</v>
      </c>
      <c r="G77" s="42">
        <f t="shared" si="1"/>
        <v>105306.36499999999</v>
      </c>
      <c r="H77" s="42">
        <f t="shared" si="1"/>
        <v>3098.2309999999998</v>
      </c>
      <c r="I77" s="45">
        <f t="shared" si="1"/>
        <v>36989.827999999994</v>
      </c>
      <c r="J77" s="41"/>
    </row>
    <row r="78" spans="2:10" ht="12.75">
      <c r="B78" s="172" t="s">
        <v>36</v>
      </c>
      <c r="D78" s="42">
        <f t="shared" si="1"/>
        <v>1403178</v>
      </c>
      <c r="E78" s="42">
        <f t="shared" si="1"/>
        <v>286156</v>
      </c>
      <c r="F78" s="42">
        <f t="shared" si="1"/>
        <v>307947</v>
      </c>
      <c r="G78" s="42">
        <f t="shared" si="1"/>
        <v>127354</v>
      </c>
      <c r="H78" s="42">
        <f t="shared" si="1"/>
        <v>4787</v>
      </c>
      <c r="I78" s="45">
        <f t="shared" si="1"/>
        <v>51819.465</v>
      </c>
      <c r="J78" s="41"/>
    </row>
    <row r="79" spans="2:10" ht="12.75">
      <c r="B79" s="172" t="s">
        <v>37</v>
      </c>
      <c r="D79" s="42">
        <f t="shared" si="1"/>
        <v>1588888.541</v>
      </c>
      <c r="E79" s="42">
        <f t="shared" si="1"/>
        <v>291143.292</v>
      </c>
      <c r="F79" s="42">
        <f t="shared" si="1"/>
        <v>387671.505</v>
      </c>
      <c r="G79" s="42">
        <f t="shared" si="1"/>
        <v>146021.46899999998</v>
      </c>
      <c r="H79" s="42">
        <f t="shared" si="1"/>
        <v>6695.749</v>
      </c>
      <c r="I79" s="45">
        <f t="shared" si="1"/>
        <v>56379.46</v>
      </c>
      <c r="J79" s="41"/>
    </row>
    <row r="80" spans="4:10" ht="6" customHeight="1">
      <c r="D80" s="42"/>
      <c r="E80" s="42"/>
      <c r="F80" s="42"/>
      <c r="G80" s="42"/>
      <c r="H80" s="42"/>
      <c r="I80" s="45"/>
      <c r="J80" s="41"/>
    </row>
    <row r="81" spans="1:9" ht="12.75">
      <c r="A81" s="36">
        <v>2017</v>
      </c>
      <c r="B81" s="172" t="s">
        <v>34</v>
      </c>
      <c r="D81" s="42">
        <f aca="true" t="shared" si="2" ref="D81:I82">D21+D36+D51+D66</f>
        <v>827068.936</v>
      </c>
      <c r="E81" s="42">
        <f t="shared" si="2"/>
        <v>179090.72</v>
      </c>
      <c r="F81" s="42">
        <f t="shared" si="2"/>
        <v>147339.787</v>
      </c>
      <c r="G81" s="42">
        <f t="shared" si="2"/>
        <v>63933.147000000004</v>
      </c>
      <c r="H81" s="42">
        <f t="shared" si="2"/>
        <v>3723.175</v>
      </c>
      <c r="I81" s="45">
        <f t="shared" si="2"/>
        <v>27871.628999999997</v>
      </c>
    </row>
    <row r="82" spans="2:9" ht="12.75">
      <c r="B82" s="172" t="s">
        <v>35</v>
      </c>
      <c r="D82" s="42">
        <f t="shared" si="2"/>
        <v>1163591.7149999999</v>
      </c>
      <c r="E82" s="42">
        <f t="shared" si="2"/>
        <v>231382.00699999998</v>
      </c>
      <c r="F82" s="42">
        <f t="shared" si="2"/>
        <v>253151.196</v>
      </c>
      <c r="G82" s="42">
        <f t="shared" si="2"/>
        <v>106050.777</v>
      </c>
      <c r="H82" s="42">
        <f t="shared" si="2"/>
        <v>3567.622</v>
      </c>
      <c r="I82" s="45">
        <f t="shared" si="2"/>
        <v>43859.57199999999</v>
      </c>
    </row>
    <row r="83" spans="4:9" ht="12.75">
      <c r="D83" s="39"/>
      <c r="E83" s="39"/>
      <c r="F83" s="39"/>
      <c r="G83" s="39"/>
      <c r="H83" s="39"/>
      <c r="I83" s="39"/>
    </row>
    <row r="84" spans="4:9" ht="12.75">
      <c r="D84" s="39"/>
      <c r="E84" s="39"/>
      <c r="F84" s="39"/>
      <c r="G84" s="39"/>
      <c r="H84" s="39"/>
      <c r="I84" s="39"/>
    </row>
    <row r="85" spans="4:9" ht="12.75">
      <c r="D85" s="39"/>
      <c r="E85" s="39"/>
      <c r="F85" s="39"/>
      <c r="G85" s="39"/>
      <c r="H85" s="39"/>
      <c r="I85" s="39"/>
    </row>
    <row r="86" spans="1:11" s="28" customFormat="1" ht="12.75">
      <c r="A86" s="26"/>
      <c r="B86" s="26"/>
      <c r="C86" s="26"/>
      <c r="D86" s="39"/>
      <c r="E86" s="39"/>
      <c r="F86" s="39"/>
      <c r="G86" s="39"/>
      <c r="H86" s="39"/>
      <c r="I86" s="39"/>
      <c r="K86" s="26"/>
    </row>
    <row r="87" spans="1:11" s="28" customFormat="1" ht="12.75">
      <c r="A87" s="26"/>
      <c r="B87" s="26"/>
      <c r="C87" s="26"/>
      <c r="D87" s="39"/>
      <c r="E87" s="39"/>
      <c r="F87" s="39"/>
      <c r="G87" s="39"/>
      <c r="H87" s="39"/>
      <c r="I87" s="39"/>
      <c r="K87" s="26"/>
    </row>
  </sheetData>
  <sheetProtection/>
  <mergeCells count="13">
    <mergeCell ref="D69:I69"/>
    <mergeCell ref="I4:I6"/>
    <mergeCell ref="D7:I7"/>
    <mergeCell ref="D9:I9"/>
    <mergeCell ref="D24:I24"/>
    <mergeCell ref="D39:I39"/>
    <mergeCell ref="D54:I54"/>
    <mergeCell ref="H4:H6"/>
    <mergeCell ref="A3:C7"/>
    <mergeCell ref="D3:D6"/>
    <mergeCell ref="E4:E6"/>
    <mergeCell ref="F4:F6"/>
    <mergeCell ref="G4:G6"/>
  </mergeCells>
  <printOptions horizontalCentered="1"/>
  <pageMargins left="0.3937007874015748" right="0.3937007874015748" top="0.5905511811023623" bottom="0.7874015748031497" header="0.4724409448818898" footer="0.3937007874015748"/>
  <pageSetup fitToHeight="1" fitToWidth="1" horizontalDpi="300" verticalDpi="300" orientation="portrait" paperSize="9" scale="84" r:id="rId1"/>
  <headerFooter alignWithMargins="0">
    <oddFooter>&amp;C7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2.140625" style="193" customWidth="1"/>
    <col min="2" max="4" width="1.8515625" style="193" customWidth="1"/>
    <col min="5" max="5" width="17.8515625" style="193" customWidth="1"/>
    <col min="6" max="11" width="14.140625" style="193" customWidth="1"/>
    <col min="12" max="16384" width="11.421875" style="193" customWidth="1"/>
  </cols>
  <sheetData>
    <row r="1" spans="1:11" ht="12.75">
      <c r="A1" s="307" t="s">
        <v>81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</row>
    <row r="2" spans="1:11" ht="12.75">
      <c r="A2" s="307" t="s">
        <v>316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</row>
    <row r="3" spans="5:11" ht="9" customHeight="1">
      <c r="E3" s="194"/>
      <c r="F3" s="195"/>
      <c r="G3" s="195"/>
      <c r="H3" s="195"/>
      <c r="I3" s="195"/>
      <c r="J3" s="195"/>
      <c r="K3" s="195"/>
    </row>
    <row r="4" spans="1:11" ht="12.75">
      <c r="A4" s="308" t="s">
        <v>82</v>
      </c>
      <c r="B4" s="308"/>
      <c r="C4" s="308"/>
      <c r="D4" s="308"/>
      <c r="E4" s="309"/>
      <c r="F4" s="300" t="s">
        <v>241</v>
      </c>
      <c r="G4" s="305" t="s">
        <v>83</v>
      </c>
      <c r="H4" s="306"/>
      <c r="I4" s="306"/>
      <c r="J4" s="306"/>
      <c r="K4" s="306"/>
    </row>
    <row r="5" spans="1:13" ht="12.75" customHeight="1">
      <c r="A5" s="310"/>
      <c r="B5" s="310"/>
      <c r="C5" s="310"/>
      <c r="D5" s="310"/>
      <c r="E5" s="311"/>
      <c r="F5" s="301"/>
      <c r="G5" s="314" t="s">
        <v>240</v>
      </c>
      <c r="H5" s="314" t="s">
        <v>311</v>
      </c>
      <c r="I5" s="314" t="s">
        <v>84</v>
      </c>
      <c r="J5" s="317" t="s">
        <v>40</v>
      </c>
      <c r="K5" s="300" t="s">
        <v>85</v>
      </c>
      <c r="M5" s="196"/>
    </row>
    <row r="6" spans="1:13" ht="12.75" customHeight="1">
      <c r="A6" s="310"/>
      <c r="B6" s="310"/>
      <c r="C6" s="310"/>
      <c r="D6" s="310"/>
      <c r="E6" s="311"/>
      <c r="F6" s="301"/>
      <c r="G6" s="315"/>
      <c r="H6" s="315"/>
      <c r="I6" s="315"/>
      <c r="J6" s="315"/>
      <c r="K6" s="301"/>
      <c r="M6" s="196"/>
    </row>
    <row r="7" spans="1:13" ht="12.75">
      <c r="A7" s="310"/>
      <c r="B7" s="310"/>
      <c r="C7" s="310"/>
      <c r="D7" s="310"/>
      <c r="E7" s="311"/>
      <c r="F7" s="301"/>
      <c r="G7" s="315"/>
      <c r="H7" s="315"/>
      <c r="I7" s="315"/>
      <c r="J7" s="315"/>
      <c r="K7" s="301"/>
      <c r="M7" s="196"/>
    </row>
    <row r="8" spans="1:11" ht="12.75">
      <c r="A8" s="310"/>
      <c r="B8" s="310"/>
      <c r="C8" s="310"/>
      <c r="D8" s="310"/>
      <c r="E8" s="311"/>
      <c r="F8" s="301"/>
      <c r="G8" s="315"/>
      <c r="H8" s="315"/>
      <c r="I8" s="315"/>
      <c r="J8" s="315"/>
      <c r="K8" s="301"/>
    </row>
    <row r="9" spans="1:11" ht="12.75">
      <c r="A9" s="310"/>
      <c r="B9" s="310"/>
      <c r="C9" s="310"/>
      <c r="D9" s="310"/>
      <c r="E9" s="311"/>
      <c r="F9" s="302"/>
      <c r="G9" s="316"/>
      <c r="H9" s="316"/>
      <c r="I9" s="316"/>
      <c r="J9" s="316"/>
      <c r="K9" s="302"/>
    </row>
    <row r="10" spans="1:11" ht="12.75">
      <c r="A10" s="312"/>
      <c r="B10" s="312"/>
      <c r="C10" s="312"/>
      <c r="D10" s="312"/>
      <c r="E10" s="313"/>
      <c r="F10" s="303" t="s">
        <v>86</v>
      </c>
      <c r="G10" s="304"/>
      <c r="H10" s="304"/>
      <c r="I10" s="304"/>
      <c r="J10" s="304"/>
      <c r="K10" s="304"/>
    </row>
    <row r="11" spans="6:12" ht="6.75" customHeight="1">
      <c r="F11" s="194"/>
      <c r="G11" s="194"/>
      <c r="H11" s="194"/>
      <c r="I11" s="194"/>
      <c r="J11" s="194"/>
      <c r="K11" s="194"/>
      <c r="L11" s="194"/>
    </row>
    <row r="12" spans="1:12" ht="12.75">
      <c r="A12" s="193" t="s">
        <v>87</v>
      </c>
      <c r="F12" s="194"/>
      <c r="G12" s="194"/>
      <c r="H12" s="194"/>
      <c r="I12" s="194"/>
      <c r="J12" s="194"/>
      <c r="K12" s="194"/>
      <c r="L12" s="194"/>
    </row>
    <row r="13" spans="2:12" ht="12.75">
      <c r="B13" s="193" t="s">
        <v>88</v>
      </c>
      <c r="F13" s="194"/>
      <c r="G13" s="194"/>
      <c r="H13" s="194"/>
      <c r="I13" s="194"/>
      <c r="J13" s="194"/>
      <c r="K13" s="194"/>
      <c r="L13" s="194"/>
    </row>
    <row r="14" spans="6:12" ht="9.75" customHeight="1">
      <c r="F14" s="194"/>
      <c r="G14" s="194"/>
      <c r="H14" s="194"/>
      <c r="I14" s="194"/>
      <c r="J14" s="194"/>
      <c r="K14" s="194"/>
      <c r="L14" s="194"/>
    </row>
    <row r="15" spans="1:12" ht="12.75">
      <c r="A15" s="193" t="s">
        <v>91</v>
      </c>
      <c r="F15" s="183">
        <v>11898532</v>
      </c>
      <c r="G15" s="183">
        <v>4067652</v>
      </c>
      <c r="H15" s="183">
        <v>5775139</v>
      </c>
      <c r="I15" s="183">
        <v>1929175</v>
      </c>
      <c r="J15" s="183">
        <v>78614</v>
      </c>
      <c r="K15" s="244">
        <v>47952</v>
      </c>
      <c r="L15" s="194"/>
    </row>
    <row r="16" spans="6:12" ht="9.75" customHeight="1">
      <c r="F16" s="42"/>
      <c r="G16" s="42"/>
      <c r="H16" s="42"/>
      <c r="I16" s="42"/>
      <c r="J16" s="42"/>
      <c r="K16" s="45"/>
      <c r="L16" s="194"/>
    </row>
    <row r="17" spans="2:12" ht="12.75">
      <c r="B17" s="193" t="s">
        <v>312</v>
      </c>
      <c r="F17" s="42">
        <v>218096</v>
      </c>
      <c r="G17" s="42">
        <v>106944</v>
      </c>
      <c r="H17" s="42">
        <v>100930</v>
      </c>
      <c r="I17" s="42">
        <v>6722</v>
      </c>
      <c r="J17" s="42">
        <v>2192</v>
      </c>
      <c r="K17" s="45">
        <v>1307</v>
      </c>
      <c r="L17" s="194"/>
    </row>
    <row r="18" spans="2:12" ht="12.75">
      <c r="B18" s="193" t="s">
        <v>313</v>
      </c>
      <c r="F18" s="42">
        <v>361555</v>
      </c>
      <c r="G18" s="42">
        <v>152514</v>
      </c>
      <c r="H18" s="42">
        <v>146693</v>
      </c>
      <c r="I18" s="42">
        <v>58009</v>
      </c>
      <c r="J18" s="42">
        <v>2635</v>
      </c>
      <c r="K18" s="45">
        <v>1705</v>
      </c>
      <c r="L18" s="194"/>
    </row>
    <row r="19" spans="6:13" ht="9.75" customHeight="1">
      <c r="F19" s="42"/>
      <c r="G19" s="42"/>
      <c r="H19" s="42"/>
      <c r="I19" s="42"/>
      <c r="J19" s="42"/>
      <c r="K19" s="45"/>
      <c r="L19" s="194"/>
      <c r="M19" s="184"/>
    </row>
    <row r="20" spans="2:13" ht="12.75">
      <c r="B20" s="193" t="s">
        <v>89</v>
      </c>
      <c r="F20" s="42"/>
      <c r="G20" s="42"/>
      <c r="H20" s="42"/>
      <c r="I20" s="42"/>
      <c r="J20" s="42"/>
      <c r="K20" s="45"/>
      <c r="L20" s="194"/>
      <c r="M20" s="185"/>
    </row>
    <row r="21" spans="3:13" ht="12.75">
      <c r="C21" s="193" t="s">
        <v>90</v>
      </c>
      <c r="F21" s="183">
        <f>F23-F15-F17+F18</f>
        <v>19952</v>
      </c>
      <c r="G21" s="183">
        <f>G23-G15-G17+G18</f>
        <v>20101</v>
      </c>
      <c r="H21" s="183">
        <f>H23-H15-H17+H18</f>
        <v>-147</v>
      </c>
      <c r="I21" s="183">
        <f>I23-I15-I17+I18</f>
        <v>0</v>
      </c>
      <c r="J21" s="183">
        <f>J23-J15-J17+J18</f>
        <v>1</v>
      </c>
      <c r="K21" s="244">
        <f>K23-K15-K17+K18</f>
        <v>0</v>
      </c>
      <c r="L21" s="194"/>
      <c r="M21" s="185"/>
    </row>
    <row r="22" spans="6:13" ht="9.75" customHeight="1">
      <c r="F22" s="42"/>
      <c r="G22" s="42"/>
      <c r="H22" s="42"/>
      <c r="I22" s="42"/>
      <c r="J22" s="42"/>
      <c r="K22" s="45"/>
      <c r="L22" s="194"/>
      <c r="M22" s="185"/>
    </row>
    <row r="23" spans="1:13" ht="12.75">
      <c r="A23" s="193" t="s">
        <v>314</v>
      </c>
      <c r="F23" s="42">
        <v>11775025</v>
      </c>
      <c r="G23" s="42">
        <v>4042183</v>
      </c>
      <c r="H23" s="42">
        <v>5729229</v>
      </c>
      <c r="I23" s="42">
        <v>1877888</v>
      </c>
      <c r="J23" s="42">
        <v>78172</v>
      </c>
      <c r="K23" s="45">
        <v>47554</v>
      </c>
      <c r="L23" s="194"/>
      <c r="M23" s="185"/>
    </row>
    <row r="24" spans="6:12" ht="9.75" customHeight="1">
      <c r="F24" s="197"/>
      <c r="G24" s="198"/>
      <c r="H24" s="198"/>
      <c r="I24" s="198"/>
      <c r="J24" s="198"/>
      <c r="K24" s="197"/>
      <c r="L24" s="194"/>
    </row>
    <row r="25" spans="3:12" ht="12.75">
      <c r="C25" s="193" t="s">
        <v>92</v>
      </c>
      <c r="F25" s="199">
        <v>916.8071136917825</v>
      </c>
      <c r="G25" s="199">
        <v>1069.1306340726187</v>
      </c>
      <c r="H25" s="199">
        <v>632.1767649622337</v>
      </c>
      <c r="I25" s="199">
        <v>207.21063179729754</v>
      </c>
      <c r="J25" s="199">
        <v>6.086496265741603</v>
      </c>
      <c r="K25" s="249">
        <v>23.57569889498517</v>
      </c>
      <c r="L25" s="194"/>
    </row>
    <row r="26" spans="6:13" ht="9.75" customHeight="1">
      <c r="F26" s="44"/>
      <c r="G26" s="44"/>
      <c r="H26" s="44"/>
      <c r="I26" s="44"/>
      <c r="J26" s="44"/>
      <c r="K26" s="46"/>
      <c r="L26" s="194"/>
      <c r="M26" s="202"/>
    </row>
    <row r="27" spans="3:12" ht="12.75">
      <c r="C27" s="193" t="s">
        <v>93</v>
      </c>
      <c r="F27" s="44"/>
      <c r="G27" s="44"/>
      <c r="H27" s="44"/>
      <c r="I27" s="44"/>
      <c r="J27" s="44"/>
      <c r="K27" s="46"/>
      <c r="L27" s="194"/>
    </row>
    <row r="28" spans="4:12" ht="12.75">
      <c r="D28" s="193" t="s">
        <v>315</v>
      </c>
      <c r="F28" s="247">
        <f>F23/F15%-100</f>
        <v>-1.038001998902061</v>
      </c>
      <c r="G28" s="247">
        <f>G23/G15%-100</f>
        <v>-0.6261351757721627</v>
      </c>
      <c r="H28" s="247">
        <f>H23/H15%-100</f>
        <v>-0.7949592208949383</v>
      </c>
      <c r="I28" s="247">
        <f>I23/I15%-100</f>
        <v>-2.6584939157930165</v>
      </c>
      <c r="J28" s="247">
        <f>J23/J15%-100</f>
        <v>-0.5622408222453998</v>
      </c>
      <c r="K28" s="248">
        <f>K23/K15%-100</f>
        <v>-0.8299966633299931</v>
      </c>
      <c r="L28" s="194"/>
    </row>
    <row r="29" spans="6:12" ht="9.75" customHeight="1">
      <c r="F29" s="203"/>
      <c r="G29" s="203"/>
      <c r="H29" s="203"/>
      <c r="I29" s="203"/>
      <c r="J29" s="203"/>
      <c r="K29" s="203"/>
      <c r="L29" s="194"/>
    </row>
    <row r="30" spans="1:12" ht="12.75">
      <c r="A30" s="193" t="s">
        <v>94</v>
      </c>
      <c r="F30" s="203"/>
      <c r="G30" s="203"/>
      <c r="H30" s="203"/>
      <c r="I30" s="203"/>
      <c r="J30" s="203"/>
      <c r="K30" s="203"/>
      <c r="L30" s="194"/>
    </row>
    <row r="31" spans="6:12" ht="9.75" customHeight="1">
      <c r="F31" s="203"/>
      <c r="G31" s="203"/>
      <c r="H31" s="203"/>
      <c r="I31" s="203"/>
      <c r="J31" s="203"/>
      <c r="K31" s="203"/>
      <c r="L31" s="194"/>
    </row>
    <row r="32" spans="2:12" ht="12.75">
      <c r="B32" s="193" t="s">
        <v>91</v>
      </c>
      <c r="F32" s="183">
        <v>11888219</v>
      </c>
      <c r="G32" s="183">
        <v>4066669</v>
      </c>
      <c r="H32" s="183">
        <v>5767719</v>
      </c>
      <c r="I32" s="183">
        <v>1928604</v>
      </c>
      <c r="J32" s="183">
        <v>77775</v>
      </c>
      <c r="K32" s="244">
        <v>47452</v>
      </c>
      <c r="L32" s="194"/>
    </row>
    <row r="33" spans="6:12" ht="9.75" customHeight="1">
      <c r="F33" s="42"/>
      <c r="G33" s="42"/>
      <c r="H33" s="42"/>
      <c r="I33" s="42"/>
      <c r="J33" s="42"/>
      <c r="K33" s="45"/>
      <c r="L33" s="194"/>
    </row>
    <row r="34" spans="3:12" ht="12.75">
      <c r="C34" s="193" t="s">
        <v>312</v>
      </c>
      <c r="F34" s="42">
        <v>217092</v>
      </c>
      <c r="G34" s="42">
        <v>106944</v>
      </c>
      <c r="H34" s="42">
        <v>100426</v>
      </c>
      <c r="I34" s="42">
        <v>6722</v>
      </c>
      <c r="J34" s="42">
        <v>2192</v>
      </c>
      <c r="K34" s="45">
        <v>807</v>
      </c>
      <c r="L34" s="194"/>
    </row>
    <row r="35" spans="3:12" ht="12.75">
      <c r="C35" s="193" t="s">
        <v>313</v>
      </c>
      <c r="F35" s="42">
        <v>361075</v>
      </c>
      <c r="G35" s="42">
        <v>152511</v>
      </c>
      <c r="H35" s="42">
        <v>146750</v>
      </c>
      <c r="I35" s="42">
        <v>57974</v>
      </c>
      <c r="J35" s="42">
        <v>2635</v>
      </c>
      <c r="K35" s="45">
        <v>1205</v>
      </c>
      <c r="L35" s="194"/>
    </row>
    <row r="36" spans="6:12" ht="9.75" customHeight="1">
      <c r="F36" s="42"/>
      <c r="G36" s="42"/>
      <c r="H36" s="42"/>
      <c r="I36" s="42"/>
      <c r="J36" s="42"/>
      <c r="K36" s="45"/>
      <c r="L36" s="194"/>
    </row>
    <row r="37" spans="3:12" ht="12.75">
      <c r="C37" s="193" t="s">
        <v>89</v>
      </c>
      <c r="F37" s="42"/>
      <c r="G37" s="42"/>
      <c r="H37" s="42"/>
      <c r="I37" s="42"/>
      <c r="J37" s="42"/>
      <c r="K37" s="45"/>
      <c r="L37" s="194"/>
    </row>
    <row r="38" spans="4:12" ht="12.75">
      <c r="D38" s="193" t="s">
        <v>90</v>
      </c>
      <c r="F38" s="183">
        <f>F40-F32-F34+F35</f>
        <v>19952</v>
      </c>
      <c r="G38" s="183">
        <f>G40-G32-G34+G35</f>
        <v>20101</v>
      </c>
      <c r="H38" s="183">
        <f>H40-H32-H34+H35</f>
        <v>-148</v>
      </c>
      <c r="I38" s="183">
        <f>I40-I32-I34+I35</f>
        <v>0</v>
      </c>
      <c r="J38" s="183">
        <f>J40-J32-J34+J35</f>
        <v>1</v>
      </c>
      <c r="K38" s="244">
        <f>K40-K32-K34+K35</f>
        <v>0</v>
      </c>
      <c r="L38" s="194"/>
    </row>
    <row r="39" spans="6:12" ht="9.75" customHeight="1">
      <c r="F39" s="42"/>
      <c r="G39" s="42"/>
      <c r="H39" s="42"/>
      <c r="I39" s="42"/>
      <c r="J39" s="42"/>
      <c r="K39" s="45"/>
      <c r="L39" s="194"/>
    </row>
    <row r="40" spans="2:12" ht="12.75">
      <c r="B40" s="193" t="s">
        <v>314</v>
      </c>
      <c r="F40" s="42">
        <v>11764188</v>
      </c>
      <c r="G40" s="42">
        <v>4041203</v>
      </c>
      <c r="H40" s="42">
        <v>5721247</v>
      </c>
      <c r="I40" s="42">
        <v>1877352</v>
      </c>
      <c r="J40" s="42">
        <v>77333</v>
      </c>
      <c r="K40" s="45">
        <v>47054</v>
      </c>
      <c r="L40" s="194"/>
    </row>
    <row r="41" spans="6:12" ht="9.75" customHeight="1">
      <c r="F41" s="197"/>
      <c r="G41" s="198"/>
      <c r="H41" s="198"/>
      <c r="I41" s="198"/>
      <c r="J41" s="198"/>
      <c r="K41" s="197"/>
      <c r="L41" s="194"/>
    </row>
    <row r="42" spans="3:12" ht="12.75">
      <c r="C42" s="193" t="s">
        <v>92</v>
      </c>
      <c r="F42" s="199">
        <v>915.9633414967275</v>
      </c>
      <c r="G42" s="199">
        <v>1068.8714305626859</v>
      </c>
      <c r="H42" s="199">
        <v>631.2960120829321</v>
      </c>
      <c r="I42" s="199">
        <v>207.15148828147372</v>
      </c>
      <c r="J42" s="199">
        <v>6.021171464445011</v>
      </c>
      <c r="K42" s="249">
        <v>23.32781544779897</v>
      </c>
      <c r="L42" s="194"/>
    </row>
    <row r="43" spans="6:12" ht="9.75" customHeight="1">
      <c r="F43" s="44"/>
      <c r="G43" s="44"/>
      <c r="H43" s="44"/>
      <c r="I43" s="44"/>
      <c r="J43" s="44"/>
      <c r="K43" s="46"/>
      <c r="L43" s="194"/>
    </row>
    <row r="44" spans="3:12" ht="12.75">
      <c r="C44" s="193" t="s">
        <v>93</v>
      </c>
      <c r="F44" s="44"/>
      <c r="G44" s="44"/>
      <c r="H44" s="44"/>
      <c r="I44" s="44"/>
      <c r="J44" s="44"/>
      <c r="K44" s="46"/>
      <c r="L44" s="194"/>
    </row>
    <row r="45" spans="4:12" ht="12.75">
      <c r="D45" s="193" t="s">
        <v>315</v>
      </c>
      <c r="F45" s="247">
        <f>F40/F32%-100</f>
        <v>-1.0433101880105085</v>
      </c>
      <c r="G45" s="247">
        <f>G40/G32%-100</f>
        <v>-0.6262127554517036</v>
      </c>
      <c r="H45" s="247">
        <f>H40/H32%-100</f>
        <v>-0.8057257990550539</v>
      </c>
      <c r="I45" s="247">
        <f>I40/I32%-100</f>
        <v>-2.6574662294592457</v>
      </c>
      <c r="J45" s="247">
        <f>J40/J32%-100</f>
        <v>-0.5683060109289642</v>
      </c>
      <c r="K45" s="248">
        <f>K40/K32%-100</f>
        <v>-0.8387423080165206</v>
      </c>
      <c r="L45" s="194"/>
    </row>
    <row r="46" spans="6:12" ht="9.75" customHeight="1">
      <c r="F46" s="203"/>
      <c r="G46" s="203"/>
      <c r="H46" s="203"/>
      <c r="I46" s="203"/>
      <c r="J46" s="203"/>
      <c r="K46" s="203"/>
      <c r="L46" s="194"/>
    </row>
    <row r="47" spans="2:12" ht="12.75">
      <c r="B47" s="193" t="s">
        <v>95</v>
      </c>
      <c r="F47" s="203"/>
      <c r="G47" s="203"/>
      <c r="H47" s="203"/>
      <c r="I47" s="203"/>
      <c r="J47" s="203"/>
      <c r="K47" s="203"/>
      <c r="L47" s="194"/>
    </row>
    <row r="48" spans="3:12" ht="12.75">
      <c r="C48" s="193" t="s">
        <v>242</v>
      </c>
      <c r="F48" s="203"/>
      <c r="G48" s="203"/>
      <c r="H48" s="203"/>
      <c r="I48" s="203"/>
      <c r="J48" s="203"/>
      <c r="K48" s="203"/>
      <c r="L48" s="194"/>
    </row>
    <row r="49" spans="6:12" ht="9.75" customHeight="1">
      <c r="F49" s="203"/>
      <c r="G49" s="203"/>
      <c r="H49" s="203"/>
      <c r="I49" s="203"/>
      <c r="J49" s="203"/>
      <c r="K49" s="203"/>
      <c r="L49" s="194"/>
    </row>
    <row r="50" spans="2:12" ht="12.75">
      <c r="B50" s="193" t="s">
        <v>91</v>
      </c>
      <c r="F50" s="183">
        <v>10312</v>
      </c>
      <c r="G50" s="183">
        <v>983</v>
      </c>
      <c r="H50" s="183">
        <v>7421</v>
      </c>
      <c r="I50" s="183">
        <v>569</v>
      </c>
      <c r="J50" s="183">
        <v>840</v>
      </c>
      <c r="K50" s="244">
        <v>500</v>
      </c>
      <c r="L50" s="194"/>
    </row>
    <row r="51" spans="6:12" ht="9.75" customHeight="1">
      <c r="F51" s="42"/>
      <c r="G51" s="42"/>
      <c r="H51" s="42"/>
      <c r="I51" s="42"/>
      <c r="J51" s="42"/>
      <c r="K51" s="45"/>
      <c r="L51" s="194"/>
    </row>
    <row r="52" spans="3:12" ht="12.75">
      <c r="C52" s="193" t="s">
        <v>312</v>
      </c>
      <c r="F52" s="204">
        <v>1004</v>
      </c>
      <c r="G52" s="42">
        <v>0</v>
      </c>
      <c r="H52" s="204">
        <v>504</v>
      </c>
      <c r="I52" s="42">
        <v>0</v>
      </c>
      <c r="J52" s="42">
        <v>0</v>
      </c>
      <c r="K52" s="45">
        <v>500</v>
      </c>
      <c r="L52" s="194"/>
    </row>
    <row r="53" spans="3:12" ht="12.75">
      <c r="C53" s="193" t="s">
        <v>313</v>
      </c>
      <c r="F53" s="42">
        <v>480</v>
      </c>
      <c r="G53" s="42">
        <v>3</v>
      </c>
      <c r="H53" s="42">
        <v>-57</v>
      </c>
      <c r="I53" s="42">
        <v>35</v>
      </c>
      <c r="J53" s="42">
        <v>0</v>
      </c>
      <c r="K53" s="45">
        <v>500</v>
      </c>
      <c r="L53" s="194"/>
    </row>
    <row r="54" spans="6:12" ht="9.75" customHeight="1">
      <c r="F54" s="42"/>
      <c r="G54" s="42"/>
      <c r="H54" s="42"/>
      <c r="I54" s="42"/>
      <c r="J54" s="42"/>
      <c r="K54" s="45"/>
      <c r="L54" s="194"/>
    </row>
    <row r="55" spans="3:12" ht="12.75">
      <c r="C55" s="193" t="s">
        <v>89</v>
      </c>
      <c r="F55" s="42"/>
      <c r="G55" s="42"/>
      <c r="H55" s="42"/>
      <c r="I55" s="42"/>
      <c r="J55" s="42"/>
      <c r="K55" s="45"/>
      <c r="L55" s="194"/>
    </row>
    <row r="56" spans="4:12" ht="12.75">
      <c r="D56" s="193" t="s">
        <v>90</v>
      </c>
      <c r="F56" s="183">
        <f>F58-F50-F52+F53</f>
        <v>2</v>
      </c>
      <c r="G56" s="183">
        <f>G58-G50-G52+G53</f>
        <v>0</v>
      </c>
      <c r="H56" s="183">
        <f>H58-H50-H52+H53</f>
        <v>1</v>
      </c>
      <c r="I56" s="183">
        <f>I58-I50-I52+I53</f>
        <v>1</v>
      </c>
      <c r="J56" s="183">
        <f>J58-J50-J52+J53</f>
        <v>0</v>
      </c>
      <c r="K56" s="244">
        <f>K58-K50-K52+K53</f>
        <v>0</v>
      </c>
      <c r="L56" s="194"/>
    </row>
    <row r="57" spans="6:12" ht="9.75" customHeight="1">
      <c r="F57" s="42"/>
      <c r="G57" s="42"/>
      <c r="H57" s="42"/>
      <c r="I57" s="42"/>
      <c r="J57" s="42"/>
      <c r="K57" s="45"/>
      <c r="L57" s="194"/>
    </row>
    <row r="58" spans="2:12" ht="12.75">
      <c r="B58" s="193" t="s">
        <v>314</v>
      </c>
      <c r="F58" s="42">
        <v>10838</v>
      </c>
      <c r="G58" s="42">
        <v>980</v>
      </c>
      <c r="H58" s="42">
        <v>7983</v>
      </c>
      <c r="I58" s="42">
        <v>535</v>
      </c>
      <c r="J58" s="42">
        <v>840</v>
      </c>
      <c r="K58" s="45">
        <v>500</v>
      </c>
      <c r="L58" s="194"/>
    </row>
    <row r="59" spans="6:12" ht="9.75" customHeight="1">
      <c r="F59" s="197"/>
      <c r="G59" s="198"/>
      <c r="H59" s="198"/>
      <c r="I59" s="198"/>
      <c r="J59" s="198"/>
      <c r="K59" s="197"/>
      <c r="L59" s="194"/>
    </row>
    <row r="60" spans="3:12" ht="12.75">
      <c r="C60" s="193" t="s">
        <v>92</v>
      </c>
      <c r="F60" s="200">
        <v>0.8438500553664675</v>
      </c>
      <c r="G60" s="200">
        <v>0.2592035099329165</v>
      </c>
      <c r="H60" s="200">
        <v>0.8808632216819248</v>
      </c>
      <c r="I60" s="200">
        <v>0.05903317344354625</v>
      </c>
      <c r="J60" s="200">
        <v>0.06540266160803034</v>
      </c>
      <c r="K60" s="201">
        <v>0.24788344718620062</v>
      </c>
      <c r="L60" s="194"/>
    </row>
    <row r="61" spans="6:12" ht="9.75" customHeight="1">
      <c r="F61" s="44"/>
      <c r="G61" s="44"/>
      <c r="H61" s="44"/>
      <c r="I61" s="44"/>
      <c r="J61" s="44"/>
      <c r="K61" s="46"/>
      <c r="L61" s="194"/>
    </row>
    <row r="62" spans="3:12" ht="12.75">
      <c r="C62" s="193" t="s">
        <v>93</v>
      </c>
      <c r="F62" s="44"/>
      <c r="G62" s="44"/>
      <c r="H62" s="44"/>
      <c r="I62" s="44"/>
      <c r="J62" s="44"/>
      <c r="K62" s="46"/>
      <c r="L62" s="194"/>
    </row>
    <row r="63" spans="4:12" ht="12.75">
      <c r="D63" s="193" t="s">
        <v>315</v>
      </c>
      <c r="F63" s="247">
        <f>F58/F50%-100</f>
        <v>5.100853374709075</v>
      </c>
      <c r="G63" s="247">
        <f>G58/G50%-100</f>
        <v>-0.30518819938961883</v>
      </c>
      <c r="H63" s="247">
        <f>H58/H50%-100</f>
        <v>7.573103355342951</v>
      </c>
      <c r="I63" s="247">
        <f>I58/I50%-100</f>
        <v>-5.975395430579965</v>
      </c>
      <c r="J63" s="247">
        <f>J58/J50%-100</f>
        <v>0</v>
      </c>
      <c r="K63" s="248">
        <f>K58/K50%-100</f>
        <v>0</v>
      </c>
      <c r="L63" s="194"/>
    </row>
    <row r="64" spans="6:12" ht="9.75" customHeight="1">
      <c r="F64" s="203"/>
      <c r="G64" s="203"/>
      <c r="H64" s="203"/>
      <c r="I64" s="203"/>
      <c r="J64" s="203"/>
      <c r="K64" s="203"/>
      <c r="L64" s="194"/>
    </row>
    <row r="65" spans="1:12" ht="12.75">
      <c r="A65" s="193" t="s">
        <v>96</v>
      </c>
      <c r="F65" s="203"/>
      <c r="G65" s="203"/>
      <c r="H65" s="203"/>
      <c r="I65" s="203"/>
      <c r="J65" s="203"/>
      <c r="K65" s="203"/>
      <c r="L65" s="194"/>
    </row>
    <row r="66" spans="6:12" ht="9.75" customHeight="1">
      <c r="F66" s="203"/>
      <c r="G66" s="203"/>
      <c r="H66" s="203"/>
      <c r="I66" s="203"/>
      <c r="J66" s="203"/>
      <c r="K66" s="203"/>
      <c r="L66" s="194"/>
    </row>
    <row r="67" spans="1:12" ht="12.75">
      <c r="A67" s="193" t="s">
        <v>97</v>
      </c>
      <c r="F67" s="47"/>
      <c r="G67" s="47"/>
      <c r="H67" s="47"/>
      <c r="I67" s="47"/>
      <c r="J67" s="47"/>
      <c r="K67" s="47"/>
      <c r="L67" s="194"/>
    </row>
    <row r="68" spans="2:12" ht="12.75">
      <c r="B68" s="193" t="s">
        <v>91</v>
      </c>
      <c r="F68" s="183">
        <v>171037</v>
      </c>
      <c r="G68" s="183">
        <v>38464</v>
      </c>
      <c r="H68" s="183">
        <v>127447</v>
      </c>
      <c r="I68" s="183">
        <v>4000</v>
      </c>
      <c r="J68" s="183">
        <v>0</v>
      </c>
      <c r="K68" s="244">
        <v>1125</v>
      </c>
      <c r="L68" s="194"/>
    </row>
    <row r="69" spans="2:12" ht="12.75">
      <c r="B69" s="193" t="s">
        <v>314</v>
      </c>
      <c r="F69" s="42">
        <v>255249</v>
      </c>
      <c r="G69" s="42">
        <v>109708</v>
      </c>
      <c r="H69" s="42">
        <v>132694</v>
      </c>
      <c r="I69" s="42">
        <v>4000</v>
      </c>
      <c r="J69" s="42">
        <v>7000</v>
      </c>
      <c r="K69" s="45">
        <v>1846</v>
      </c>
      <c r="L69" s="194"/>
    </row>
    <row r="70" spans="1:11" ht="12.75">
      <c r="A70" s="243"/>
      <c r="B70" s="243"/>
      <c r="C70" s="243"/>
      <c r="D70" s="243"/>
      <c r="E70" s="243"/>
      <c r="F70" s="183"/>
      <c r="G70" s="183"/>
      <c r="H70" s="183"/>
      <c r="I70" s="183"/>
      <c r="J70" s="183"/>
      <c r="K70" s="244"/>
    </row>
    <row r="71" spans="1:11" ht="12.75">
      <c r="A71" s="243" t="s">
        <v>340</v>
      </c>
      <c r="B71" s="243"/>
      <c r="C71" s="243"/>
      <c r="D71" s="243"/>
      <c r="E71" s="243"/>
      <c r="F71" s="183"/>
      <c r="G71" s="183"/>
      <c r="H71" s="183"/>
      <c r="I71" s="183"/>
      <c r="J71" s="183"/>
      <c r="K71" s="244"/>
    </row>
    <row r="72" spans="1:11" ht="12.75">
      <c r="A72" s="243"/>
      <c r="B72" s="193" t="s">
        <v>91</v>
      </c>
      <c r="F72" s="183">
        <v>100000</v>
      </c>
      <c r="G72" s="183">
        <v>100000</v>
      </c>
      <c r="H72" s="183">
        <v>0</v>
      </c>
      <c r="I72" s="183">
        <v>0</v>
      </c>
      <c r="J72" s="183">
        <v>0</v>
      </c>
      <c r="K72" s="244">
        <v>0</v>
      </c>
    </row>
    <row r="73" spans="1:11" ht="12.75">
      <c r="A73" s="243"/>
      <c r="B73" s="193" t="s">
        <v>314</v>
      </c>
      <c r="F73" s="183">
        <v>100000</v>
      </c>
      <c r="G73" s="183">
        <v>100000</v>
      </c>
      <c r="H73" s="183">
        <v>0</v>
      </c>
      <c r="I73" s="183">
        <v>0</v>
      </c>
      <c r="J73" s="183">
        <v>0</v>
      </c>
      <c r="K73" s="244">
        <v>0</v>
      </c>
    </row>
    <row r="74" spans="1:11" ht="12.75">
      <c r="A74" s="243" t="s">
        <v>98</v>
      </c>
      <c r="B74" s="243"/>
      <c r="C74" s="243"/>
      <c r="D74" s="243"/>
      <c r="E74" s="243"/>
      <c r="F74" s="243"/>
      <c r="G74" s="243"/>
      <c r="H74" s="243"/>
      <c r="I74" s="243"/>
      <c r="J74" s="243"/>
      <c r="K74" s="243"/>
    </row>
    <row r="75" spans="1:11" ht="14.25">
      <c r="A75" s="245" t="s">
        <v>341</v>
      </c>
      <c r="B75" s="243"/>
      <c r="C75" s="243"/>
      <c r="D75" s="243"/>
      <c r="E75" s="243"/>
      <c r="F75" s="243"/>
      <c r="G75" s="243"/>
      <c r="H75" s="243"/>
      <c r="I75" s="243"/>
      <c r="J75" s="243"/>
      <c r="K75" s="243"/>
    </row>
    <row r="78" spans="6:11" ht="15">
      <c r="F78" s="246"/>
      <c r="G78" s="246"/>
      <c r="H78" s="246"/>
      <c r="I78" s="246"/>
      <c r="J78" s="246"/>
      <c r="K78" s="246"/>
    </row>
  </sheetData>
  <sheetProtection/>
  <mergeCells count="11">
    <mergeCell ref="K5:K9"/>
    <mergeCell ref="F10:K10"/>
    <mergeCell ref="G4:K4"/>
    <mergeCell ref="A1:K1"/>
    <mergeCell ref="A2:K2"/>
    <mergeCell ref="A4:E10"/>
    <mergeCell ref="F4:F9"/>
    <mergeCell ref="G5:G9"/>
    <mergeCell ref="H5:H9"/>
    <mergeCell ref="I5:I9"/>
    <mergeCell ref="J5:J9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5" r:id="rId1"/>
  <headerFooter alignWithMargins="0">
    <oddFooter>&amp;C8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C2" sqref="C2"/>
    </sheetView>
  </sheetViews>
  <sheetFormatPr defaultColWidth="10.28125" defaultRowHeight="12.75"/>
  <cols>
    <col min="1" max="2" width="1.1484375" style="48" customWidth="1"/>
    <col min="3" max="3" width="5.28125" style="48" customWidth="1"/>
    <col min="4" max="4" width="8.00390625" style="48" customWidth="1"/>
    <col min="5" max="6" width="1.1484375" style="48" customWidth="1"/>
    <col min="7" max="7" width="6.00390625" style="48" customWidth="1"/>
    <col min="8" max="8" width="0.5625" style="63" customWidth="1"/>
    <col min="9" max="9" width="8.140625" style="48" customWidth="1"/>
    <col min="10" max="10" width="8.57421875" style="48" customWidth="1"/>
    <col min="11" max="11" width="9.8515625" style="48" customWidth="1"/>
    <col min="12" max="12" width="9.140625" style="48" customWidth="1"/>
    <col min="13" max="14" width="9.8515625" style="48" customWidth="1"/>
    <col min="15" max="15" width="8.7109375" style="48" customWidth="1"/>
    <col min="16" max="17" width="7.8515625" style="48" customWidth="1"/>
    <col min="18" max="19" width="10.28125" style="62" customWidth="1"/>
    <col min="20" max="20" width="10.7109375" style="48" bestFit="1" customWidth="1"/>
    <col min="21" max="21" width="10.28125" style="48" customWidth="1"/>
    <col min="22" max="22" width="10.28125" style="49" customWidth="1"/>
    <col min="23" max="16384" width="10.28125" style="48" customWidth="1"/>
  </cols>
  <sheetData>
    <row r="1" spans="1:18" ht="12.75">
      <c r="A1" s="48" t="s">
        <v>0</v>
      </c>
      <c r="B1" s="318" t="s">
        <v>42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</row>
    <row r="2" spans="1:18" ht="9" customHeight="1">
      <c r="A2" s="50"/>
      <c r="B2" s="51"/>
      <c r="C2" s="51"/>
      <c r="D2" s="51" t="s">
        <v>0</v>
      </c>
      <c r="E2" s="51"/>
      <c r="F2" s="51"/>
      <c r="G2" s="51"/>
      <c r="H2" s="52"/>
      <c r="I2" s="51"/>
      <c r="J2" s="51"/>
      <c r="K2" s="51"/>
      <c r="L2" s="51"/>
      <c r="M2" s="51"/>
      <c r="N2" s="51"/>
      <c r="O2" s="51"/>
      <c r="P2" s="51"/>
      <c r="Q2" s="53"/>
      <c r="R2" s="53"/>
    </row>
    <row r="3" spans="1:18" ht="12.75">
      <c r="A3" s="319" t="s">
        <v>43</v>
      </c>
      <c r="B3" s="320"/>
      <c r="C3" s="320"/>
      <c r="D3" s="320"/>
      <c r="E3" s="320"/>
      <c r="F3" s="320"/>
      <c r="G3" s="320"/>
      <c r="H3" s="321"/>
      <c r="I3" s="326" t="s">
        <v>44</v>
      </c>
      <c r="J3" s="327"/>
      <c r="K3" s="326" t="s">
        <v>45</v>
      </c>
      <c r="L3" s="332"/>
      <c r="M3" s="327"/>
      <c r="N3" s="335" t="s">
        <v>243</v>
      </c>
      <c r="O3" s="336"/>
      <c r="P3" s="341" t="s">
        <v>46</v>
      </c>
      <c r="Q3" s="341" t="s">
        <v>246</v>
      </c>
      <c r="R3" s="335" t="s">
        <v>287</v>
      </c>
    </row>
    <row r="4" spans="1:18" ht="12.75">
      <c r="A4" s="322"/>
      <c r="B4" s="322"/>
      <c r="C4" s="322"/>
      <c r="D4" s="322"/>
      <c r="E4" s="322"/>
      <c r="F4" s="322"/>
      <c r="G4" s="322"/>
      <c r="H4" s="323"/>
      <c r="I4" s="328"/>
      <c r="J4" s="329"/>
      <c r="K4" s="328"/>
      <c r="L4" s="333"/>
      <c r="M4" s="329"/>
      <c r="N4" s="337"/>
      <c r="O4" s="338"/>
      <c r="P4" s="342"/>
      <c r="Q4" s="342"/>
      <c r="R4" s="344"/>
    </row>
    <row r="5" spans="1:18" ht="12.75">
      <c r="A5" s="322"/>
      <c r="B5" s="322"/>
      <c r="C5" s="322"/>
      <c r="D5" s="322"/>
      <c r="E5" s="322"/>
      <c r="F5" s="322"/>
      <c r="G5" s="322"/>
      <c r="H5" s="323"/>
      <c r="I5" s="330"/>
      <c r="J5" s="331"/>
      <c r="K5" s="330"/>
      <c r="L5" s="334"/>
      <c r="M5" s="331"/>
      <c r="N5" s="339"/>
      <c r="O5" s="340"/>
      <c r="P5" s="342"/>
      <c r="Q5" s="342"/>
      <c r="R5" s="344"/>
    </row>
    <row r="6" spans="1:18" ht="12.75">
      <c r="A6" s="322"/>
      <c r="B6" s="322"/>
      <c r="C6" s="322"/>
      <c r="D6" s="322"/>
      <c r="E6" s="322"/>
      <c r="F6" s="322"/>
      <c r="G6" s="322"/>
      <c r="H6" s="323"/>
      <c r="I6" s="346" t="s">
        <v>47</v>
      </c>
      <c r="J6" s="346" t="s">
        <v>48</v>
      </c>
      <c r="K6" s="346" t="s">
        <v>49</v>
      </c>
      <c r="L6" s="346" t="s">
        <v>245</v>
      </c>
      <c r="M6" s="346" t="s">
        <v>50</v>
      </c>
      <c r="N6" s="341" t="s">
        <v>244</v>
      </c>
      <c r="O6" s="341" t="s">
        <v>51</v>
      </c>
      <c r="P6" s="342"/>
      <c r="Q6" s="342"/>
      <c r="R6" s="344"/>
    </row>
    <row r="7" spans="1:18" ht="12.75">
      <c r="A7" s="322"/>
      <c r="B7" s="322"/>
      <c r="C7" s="322"/>
      <c r="D7" s="322"/>
      <c r="E7" s="322"/>
      <c r="F7" s="322"/>
      <c r="G7" s="322"/>
      <c r="H7" s="323"/>
      <c r="I7" s="347"/>
      <c r="J7" s="347"/>
      <c r="K7" s="347"/>
      <c r="L7" s="347"/>
      <c r="M7" s="347"/>
      <c r="N7" s="342"/>
      <c r="O7" s="342"/>
      <c r="P7" s="342"/>
      <c r="Q7" s="342"/>
      <c r="R7" s="344"/>
    </row>
    <row r="8" spans="1:18" ht="12.75">
      <c r="A8" s="322"/>
      <c r="B8" s="322"/>
      <c r="C8" s="322"/>
      <c r="D8" s="322"/>
      <c r="E8" s="322"/>
      <c r="F8" s="322"/>
      <c r="G8" s="322"/>
      <c r="H8" s="323"/>
      <c r="I8" s="347"/>
      <c r="J8" s="347"/>
      <c r="K8" s="347"/>
      <c r="L8" s="347"/>
      <c r="M8" s="347"/>
      <c r="N8" s="342"/>
      <c r="O8" s="342"/>
      <c r="P8" s="342"/>
      <c r="Q8" s="342"/>
      <c r="R8" s="344"/>
    </row>
    <row r="9" spans="1:25" ht="12.75">
      <c r="A9" s="322"/>
      <c r="B9" s="322"/>
      <c r="C9" s="322"/>
      <c r="D9" s="322"/>
      <c r="E9" s="322"/>
      <c r="F9" s="322"/>
      <c r="G9" s="322"/>
      <c r="H9" s="323"/>
      <c r="I9" s="348"/>
      <c r="J9" s="348"/>
      <c r="K9" s="348"/>
      <c r="L9" s="348"/>
      <c r="M9" s="348"/>
      <c r="N9" s="343"/>
      <c r="O9" s="343"/>
      <c r="P9" s="343"/>
      <c r="Q9" s="343"/>
      <c r="R9" s="345"/>
      <c r="U9" s="192"/>
      <c r="V9" s="54"/>
      <c r="W9" s="192"/>
      <c r="X9" s="192"/>
      <c r="Y9" s="192"/>
    </row>
    <row r="10" spans="1:18" ht="15" customHeight="1">
      <c r="A10" s="324"/>
      <c r="B10" s="324"/>
      <c r="C10" s="324"/>
      <c r="D10" s="324"/>
      <c r="E10" s="324"/>
      <c r="F10" s="324"/>
      <c r="G10" s="324"/>
      <c r="H10" s="325"/>
      <c r="I10" s="55" t="s">
        <v>32</v>
      </c>
      <c r="J10" s="56"/>
      <c r="K10" s="56"/>
      <c r="L10" s="56"/>
      <c r="M10" s="56"/>
      <c r="N10" s="56"/>
      <c r="O10" s="56"/>
      <c r="P10" s="56"/>
      <c r="Q10" s="56"/>
      <c r="R10" s="56"/>
    </row>
    <row r="11" spans="1:27" ht="11.25" customHeight="1">
      <c r="A11" s="57"/>
      <c r="B11" s="58"/>
      <c r="C11" s="58"/>
      <c r="D11" s="58"/>
      <c r="E11" s="58"/>
      <c r="F11" s="58"/>
      <c r="G11" s="58"/>
      <c r="H11" s="59"/>
      <c r="I11" s="58"/>
      <c r="J11" s="58"/>
      <c r="K11" s="58"/>
      <c r="L11" s="58"/>
      <c r="M11" s="58"/>
      <c r="N11" s="58"/>
      <c r="O11" s="58"/>
      <c r="P11" s="58"/>
      <c r="Q11" s="58"/>
      <c r="R11" s="60"/>
      <c r="S11" s="87"/>
      <c r="T11" s="61"/>
      <c r="U11" s="61"/>
      <c r="V11" s="61"/>
      <c r="W11" s="61"/>
      <c r="X11" s="61"/>
      <c r="Y11" s="61"/>
      <c r="Z11" s="61"/>
      <c r="AA11" s="61"/>
    </row>
    <row r="12" spans="1:27" ht="12" customHeight="1">
      <c r="A12" s="353" t="s">
        <v>327</v>
      </c>
      <c r="B12" s="353"/>
      <c r="C12" s="353"/>
      <c r="D12" s="353"/>
      <c r="E12" s="353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  <c r="Q12" s="353"/>
      <c r="R12" s="353"/>
      <c r="S12" s="87"/>
      <c r="T12" s="61"/>
      <c r="U12" s="61"/>
      <c r="V12" s="61"/>
      <c r="W12" s="61"/>
      <c r="X12" s="61"/>
      <c r="Y12" s="61"/>
      <c r="Z12" s="61"/>
      <c r="AA12" s="61"/>
    </row>
    <row r="13" spans="1:27" ht="12.75">
      <c r="A13" s="59" t="s">
        <v>33</v>
      </c>
      <c r="B13" s="59"/>
      <c r="C13" s="59"/>
      <c r="D13" s="59"/>
      <c r="E13" s="59"/>
      <c r="F13" s="59"/>
      <c r="G13" s="59"/>
      <c r="H13" s="59"/>
      <c r="N13" s="49"/>
      <c r="P13" s="62"/>
      <c r="S13" s="87"/>
      <c r="T13" s="61"/>
      <c r="U13" s="61"/>
      <c r="V13" s="61"/>
      <c r="W13" s="61"/>
      <c r="X13" s="61"/>
      <c r="Y13" s="61"/>
      <c r="Z13" s="61"/>
      <c r="AA13" s="61"/>
    </row>
    <row r="14" spans="1:27" ht="12.75">
      <c r="A14" s="59"/>
      <c r="B14" s="59"/>
      <c r="C14" s="59" t="s">
        <v>52</v>
      </c>
      <c r="D14" s="59"/>
      <c r="E14" s="59"/>
      <c r="F14" s="59"/>
      <c r="G14" s="59"/>
      <c r="H14" s="59"/>
      <c r="P14" s="62"/>
      <c r="S14" s="87"/>
      <c r="T14" s="61"/>
      <c r="U14" s="61"/>
      <c r="V14" s="61"/>
      <c r="W14" s="61"/>
      <c r="X14" s="61"/>
      <c r="Y14" s="61"/>
      <c r="Z14" s="61"/>
      <c r="AA14" s="61"/>
    </row>
    <row r="15" spans="16:27" ht="8.25" customHeight="1">
      <c r="P15" s="62"/>
      <c r="S15" s="87"/>
      <c r="T15" s="61"/>
      <c r="U15" s="61"/>
      <c r="V15" s="61"/>
      <c r="W15" s="61"/>
      <c r="X15" s="61"/>
      <c r="Y15" s="61"/>
      <c r="Z15" s="61"/>
      <c r="AA15" s="61"/>
    </row>
    <row r="16" spans="1:27" ht="12.75">
      <c r="A16" s="118" t="s">
        <v>76</v>
      </c>
      <c r="I16" s="42">
        <v>190.076</v>
      </c>
      <c r="J16" s="42">
        <v>146054.441</v>
      </c>
      <c r="K16" s="42">
        <v>709634.884</v>
      </c>
      <c r="L16" s="42">
        <v>93409.511</v>
      </c>
      <c r="M16" s="42">
        <v>616225.373</v>
      </c>
      <c r="N16" s="42">
        <v>379978.738</v>
      </c>
      <c r="O16" s="42">
        <v>72793.106</v>
      </c>
      <c r="P16" s="42">
        <v>1530.365</v>
      </c>
      <c r="Q16" s="42">
        <v>3404.798</v>
      </c>
      <c r="R16" s="45">
        <v>1220176.897</v>
      </c>
      <c r="S16" s="87"/>
      <c r="T16" s="61"/>
      <c r="U16" s="61"/>
      <c r="V16" s="61"/>
      <c r="W16" s="61"/>
      <c r="X16" s="61"/>
      <c r="Y16" s="61"/>
      <c r="Z16" s="61"/>
      <c r="AA16" s="61"/>
    </row>
    <row r="17" spans="9:27" ht="8.25" customHeight="1">
      <c r="I17" s="42"/>
      <c r="J17" s="42"/>
      <c r="K17" s="42"/>
      <c r="L17" s="42"/>
      <c r="M17" s="42"/>
      <c r="N17" s="42"/>
      <c r="O17" s="42"/>
      <c r="P17" s="42"/>
      <c r="Q17" s="42"/>
      <c r="R17" s="45"/>
      <c r="S17" s="87"/>
      <c r="T17" s="61"/>
      <c r="U17" s="61"/>
      <c r="V17" s="61"/>
      <c r="W17" s="61"/>
      <c r="X17" s="61"/>
      <c r="Y17" s="61"/>
      <c r="Z17" s="61"/>
      <c r="AA17" s="61"/>
    </row>
    <row r="18" spans="1:27" ht="12.75">
      <c r="A18" s="48" t="s">
        <v>78</v>
      </c>
      <c r="D18" s="62" t="s">
        <v>266</v>
      </c>
      <c r="E18" s="190" t="s">
        <v>77</v>
      </c>
      <c r="I18" s="42">
        <v>68.4</v>
      </c>
      <c r="J18" s="42">
        <v>16569.29</v>
      </c>
      <c r="K18" s="42">
        <v>47511.709</v>
      </c>
      <c r="L18" s="42">
        <v>7078.511</v>
      </c>
      <c r="M18" s="42">
        <v>40433.198</v>
      </c>
      <c r="N18" s="42">
        <v>37322.984</v>
      </c>
      <c r="O18" s="42">
        <v>7107.31</v>
      </c>
      <c r="P18" s="42">
        <v>63.214</v>
      </c>
      <c r="Q18" s="42">
        <v>303.995</v>
      </c>
      <c r="R18" s="45">
        <v>101868.391</v>
      </c>
      <c r="S18" s="87"/>
      <c r="T18" s="61"/>
      <c r="U18" s="61"/>
      <c r="V18" s="61"/>
      <c r="W18" s="61"/>
      <c r="X18" s="61"/>
      <c r="Y18" s="61"/>
      <c r="Z18" s="61"/>
      <c r="AA18" s="61"/>
    </row>
    <row r="19" spans="9:27" ht="8.25" customHeight="1">
      <c r="I19" s="42"/>
      <c r="J19" s="42"/>
      <c r="K19" s="42"/>
      <c r="L19" s="42"/>
      <c r="M19" s="42"/>
      <c r="N19" s="42"/>
      <c r="O19" s="42"/>
      <c r="P19" s="42"/>
      <c r="Q19" s="42"/>
      <c r="R19" s="45"/>
      <c r="S19" s="87"/>
      <c r="T19" s="61"/>
      <c r="U19" s="61"/>
      <c r="V19" s="61"/>
      <c r="W19" s="61"/>
      <c r="X19" s="61"/>
      <c r="Y19" s="61"/>
      <c r="Z19" s="61"/>
      <c r="AA19" s="61"/>
    </row>
    <row r="20" spans="1:28" s="62" customFormat="1" ht="12.75">
      <c r="A20" s="118" t="s">
        <v>247</v>
      </c>
      <c r="C20" s="120"/>
      <c r="D20" s="190" t="s">
        <v>266</v>
      </c>
      <c r="E20" s="190" t="s">
        <v>78</v>
      </c>
      <c r="F20" s="120"/>
      <c r="G20" s="120"/>
      <c r="H20" s="65"/>
      <c r="I20" s="42">
        <v>171.718</v>
      </c>
      <c r="J20" s="42">
        <v>35861.478</v>
      </c>
      <c r="K20" s="42">
        <v>132689.243</v>
      </c>
      <c r="L20" s="42">
        <v>25711.656</v>
      </c>
      <c r="M20" s="42">
        <v>106977.587</v>
      </c>
      <c r="N20" s="42">
        <v>107008.812</v>
      </c>
      <c r="O20" s="42">
        <v>20774.217</v>
      </c>
      <c r="P20" s="42">
        <v>212.958</v>
      </c>
      <c r="Q20" s="42">
        <v>19.839</v>
      </c>
      <c r="R20" s="45">
        <v>271026.609</v>
      </c>
      <c r="S20" s="87"/>
      <c r="T20" s="61"/>
      <c r="U20" s="61"/>
      <c r="V20" s="61"/>
      <c r="W20" s="61"/>
      <c r="X20" s="61"/>
      <c r="Y20" s="61"/>
      <c r="Z20" s="61"/>
      <c r="AA20" s="61"/>
      <c r="AB20" s="66"/>
    </row>
    <row r="21" spans="1:28" s="62" customFormat="1" ht="6" customHeight="1">
      <c r="A21" s="67"/>
      <c r="H21" s="68"/>
      <c r="I21" s="42"/>
      <c r="J21" s="42"/>
      <c r="K21" s="42"/>
      <c r="L21" s="42"/>
      <c r="M21" s="42"/>
      <c r="N21" s="42"/>
      <c r="O21" s="42"/>
      <c r="P21" s="42"/>
      <c r="Q21" s="42"/>
      <c r="R21" s="45"/>
      <c r="S21" s="69"/>
      <c r="T21" s="69"/>
      <c r="U21" s="69"/>
      <c r="V21" s="69"/>
      <c r="W21" s="69"/>
      <c r="X21" s="61"/>
      <c r="Y21" s="69"/>
      <c r="Z21" s="69"/>
      <c r="AA21" s="69"/>
      <c r="AB21" s="66"/>
    </row>
    <row r="22" spans="1:28" s="62" customFormat="1" ht="12.75">
      <c r="A22" s="70"/>
      <c r="B22" s="119" t="s">
        <v>53</v>
      </c>
      <c r="C22" s="71"/>
      <c r="D22" s="62" t="s">
        <v>266</v>
      </c>
      <c r="E22" s="190" t="s">
        <v>55</v>
      </c>
      <c r="F22" s="120"/>
      <c r="G22" s="64"/>
      <c r="H22" s="65"/>
      <c r="I22" s="42">
        <v>89.091</v>
      </c>
      <c r="J22" s="42">
        <v>23627.429</v>
      </c>
      <c r="K22" s="42">
        <v>122813.348</v>
      </c>
      <c r="L22" s="42">
        <v>18941.93</v>
      </c>
      <c r="M22" s="42">
        <v>103871.418</v>
      </c>
      <c r="N22" s="42">
        <v>73431.858</v>
      </c>
      <c r="O22" s="42">
        <v>15159.449</v>
      </c>
      <c r="P22" s="42">
        <v>166.921</v>
      </c>
      <c r="Q22" s="42">
        <v>80.145</v>
      </c>
      <c r="R22" s="45">
        <v>216426.311</v>
      </c>
      <c r="S22" s="69"/>
      <c r="T22" s="69"/>
      <c r="U22" s="69"/>
      <c r="V22" s="69"/>
      <c r="W22" s="69"/>
      <c r="X22" s="61"/>
      <c r="Y22" s="69"/>
      <c r="Z22" s="69"/>
      <c r="AA22" s="69"/>
      <c r="AB22" s="66"/>
    </row>
    <row r="23" spans="1:28" s="62" customFormat="1" ht="6" customHeight="1">
      <c r="A23" s="70"/>
      <c r="C23" s="71"/>
      <c r="E23" s="64"/>
      <c r="F23" s="64"/>
      <c r="G23" s="64"/>
      <c r="H23" s="65"/>
      <c r="I23" s="42"/>
      <c r="J23" s="42"/>
      <c r="K23" s="42"/>
      <c r="L23" s="42"/>
      <c r="M23" s="42"/>
      <c r="N23" s="42"/>
      <c r="O23" s="42"/>
      <c r="P23" s="42"/>
      <c r="Q23" s="42"/>
      <c r="R23" s="45"/>
      <c r="S23" s="69"/>
      <c r="T23" s="69"/>
      <c r="U23" s="69"/>
      <c r="V23" s="69"/>
      <c r="W23" s="69"/>
      <c r="X23" s="61"/>
      <c r="Y23" s="69"/>
      <c r="Z23" s="69"/>
      <c r="AA23" s="69"/>
      <c r="AB23" s="66"/>
    </row>
    <row r="24" spans="1:28" s="62" customFormat="1" ht="12.75">
      <c r="A24" s="67"/>
      <c r="D24" s="121" t="s">
        <v>54</v>
      </c>
      <c r="F24" s="190" t="s">
        <v>56</v>
      </c>
      <c r="H24" s="65"/>
      <c r="I24" s="42">
        <v>161.846</v>
      </c>
      <c r="J24" s="42">
        <v>16721.053</v>
      </c>
      <c r="K24" s="42">
        <v>77915.856</v>
      </c>
      <c r="L24" s="42">
        <v>12801.772</v>
      </c>
      <c r="M24" s="42">
        <v>65114.084</v>
      </c>
      <c r="N24" s="42">
        <v>52111.441</v>
      </c>
      <c r="O24" s="42">
        <v>9635.721</v>
      </c>
      <c r="P24" s="42">
        <v>116.769</v>
      </c>
      <c r="Q24" s="42">
        <v>0</v>
      </c>
      <c r="R24" s="45">
        <v>143860.914</v>
      </c>
      <c r="S24" s="69"/>
      <c r="T24" s="69"/>
      <c r="U24" s="69"/>
      <c r="V24" s="69"/>
      <c r="W24" s="69"/>
      <c r="X24" s="61"/>
      <c r="Y24" s="69"/>
      <c r="Z24" s="69"/>
      <c r="AA24" s="69"/>
      <c r="AB24" s="66"/>
    </row>
    <row r="25" spans="8:22" s="62" customFormat="1" ht="12.75">
      <c r="H25" s="68"/>
      <c r="I25" s="42"/>
      <c r="J25" s="42"/>
      <c r="K25" s="42"/>
      <c r="L25" s="42"/>
      <c r="M25" s="42"/>
      <c r="N25" s="42"/>
      <c r="O25" s="42"/>
      <c r="P25" s="42"/>
      <c r="Q25" s="42"/>
      <c r="R25" s="45"/>
      <c r="S25" s="72"/>
      <c r="T25" s="72"/>
      <c r="U25" s="72"/>
      <c r="V25" s="73"/>
    </row>
    <row r="26" spans="4:28" s="62" customFormat="1" ht="12" customHeight="1">
      <c r="D26" s="74"/>
      <c r="E26" s="74"/>
      <c r="F26" s="74"/>
      <c r="G26" s="84" t="s">
        <v>248</v>
      </c>
      <c r="H26" s="68"/>
      <c r="I26" s="43">
        <f>I16+I18+I20+I22+I24</f>
        <v>681.131</v>
      </c>
      <c r="J26" s="43">
        <f aca="true" t="shared" si="0" ref="J26:R26">J16+J18+J20+J22+J24</f>
        <v>238833.691</v>
      </c>
      <c r="K26" s="43">
        <f t="shared" si="0"/>
        <v>1090565.04</v>
      </c>
      <c r="L26" s="43">
        <f t="shared" si="0"/>
        <v>157943.38</v>
      </c>
      <c r="M26" s="43">
        <f t="shared" si="0"/>
        <v>932621.6600000001</v>
      </c>
      <c r="N26" s="43">
        <f t="shared" si="0"/>
        <v>649853.833</v>
      </c>
      <c r="O26" s="43">
        <f t="shared" si="0"/>
        <v>125469.803</v>
      </c>
      <c r="P26" s="43">
        <f t="shared" si="0"/>
        <v>2090.227</v>
      </c>
      <c r="Q26" s="43">
        <f t="shared" si="0"/>
        <v>3808.7769999999996</v>
      </c>
      <c r="R26" s="85">
        <f t="shared" si="0"/>
        <v>1953359.122</v>
      </c>
      <c r="S26" s="66"/>
      <c r="T26" s="66"/>
      <c r="U26" s="66"/>
      <c r="V26" s="66"/>
      <c r="W26" s="66"/>
      <c r="X26" s="66"/>
      <c r="Y26" s="66"/>
      <c r="Z26" s="66"/>
      <c r="AA26" s="66"/>
      <c r="AB26" s="66"/>
    </row>
    <row r="27" spans="8:23" s="62" customFormat="1" ht="8.25" customHeight="1">
      <c r="H27" s="68"/>
      <c r="I27" s="47"/>
      <c r="J27" s="47"/>
      <c r="K27" s="47"/>
      <c r="L27" s="47"/>
      <c r="M27" s="47"/>
      <c r="N27" s="47"/>
      <c r="O27" s="47"/>
      <c r="P27" s="47"/>
      <c r="Q27" s="47"/>
      <c r="R27" s="47"/>
      <c r="T27" s="66"/>
      <c r="U27" s="66"/>
      <c r="V27" s="69"/>
      <c r="W27" s="66"/>
    </row>
    <row r="28" spans="8:22" s="62" customFormat="1" ht="8.25" customHeight="1">
      <c r="H28" s="68"/>
      <c r="I28" s="47"/>
      <c r="J28" s="47"/>
      <c r="K28" s="47"/>
      <c r="L28" s="47"/>
      <c r="M28" s="47"/>
      <c r="N28" s="47"/>
      <c r="O28" s="47"/>
      <c r="P28" s="47"/>
      <c r="Q28" s="47"/>
      <c r="R28" s="47"/>
      <c r="V28" s="76"/>
    </row>
    <row r="29" spans="1:22" s="62" customFormat="1" ht="12.75">
      <c r="A29" s="67" t="s">
        <v>38</v>
      </c>
      <c r="B29" s="67"/>
      <c r="C29" s="67"/>
      <c r="D29" s="67"/>
      <c r="E29" s="67"/>
      <c r="F29" s="67"/>
      <c r="G29" s="67"/>
      <c r="H29" s="74"/>
      <c r="I29" s="122"/>
      <c r="J29" s="47"/>
      <c r="K29" s="47"/>
      <c r="L29" s="47"/>
      <c r="M29" s="47"/>
      <c r="N29" s="47"/>
      <c r="O29" s="47"/>
      <c r="P29" s="47"/>
      <c r="Q29" s="47"/>
      <c r="R29" s="47"/>
      <c r="V29" s="76"/>
    </row>
    <row r="30" spans="1:22" s="62" customFormat="1" ht="12.75">
      <c r="A30" s="67"/>
      <c r="B30" s="67"/>
      <c r="C30" s="67" t="s">
        <v>52</v>
      </c>
      <c r="D30" s="67"/>
      <c r="E30" s="67"/>
      <c r="F30" s="67"/>
      <c r="G30" s="67"/>
      <c r="H30" s="74"/>
      <c r="I30" s="47"/>
      <c r="J30" s="47"/>
      <c r="K30" s="47"/>
      <c r="L30" s="47"/>
      <c r="M30" s="47"/>
      <c r="N30" s="47"/>
      <c r="O30" s="47"/>
      <c r="P30" s="47"/>
      <c r="Q30" s="47"/>
      <c r="R30" s="47"/>
      <c r="V30" s="76"/>
    </row>
    <row r="31" spans="8:22" s="62" customFormat="1" ht="8.25" customHeight="1">
      <c r="H31" s="68"/>
      <c r="I31" s="47" t="s">
        <v>0</v>
      </c>
      <c r="J31" s="47"/>
      <c r="K31" s="47"/>
      <c r="L31" s="47"/>
      <c r="M31" s="47"/>
      <c r="N31" s="47"/>
      <c r="O31" s="47"/>
      <c r="P31" s="47"/>
      <c r="Q31" s="47"/>
      <c r="R31" s="47"/>
      <c r="V31" s="76"/>
    </row>
    <row r="32" spans="2:22" s="62" customFormat="1" ht="12.75">
      <c r="B32" s="190" t="s">
        <v>57</v>
      </c>
      <c r="C32" s="120"/>
      <c r="D32" s="120"/>
      <c r="E32" s="120"/>
      <c r="F32" s="120"/>
      <c r="G32" s="120"/>
      <c r="H32" s="65"/>
      <c r="I32" s="42">
        <v>33.808</v>
      </c>
      <c r="J32" s="42">
        <v>2972.836</v>
      </c>
      <c r="K32" s="42">
        <v>11120.939</v>
      </c>
      <c r="L32" s="42">
        <v>2950.845</v>
      </c>
      <c r="M32" s="42">
        <v>8170.094</v>
      </c>
      <c r="N32" s="42">
        <v>8954.299</v>
      </c>
      <c r="O32" s="42">
        <v>1116.883</v>
      </c>
      <c r="P32" s="42">
        <v>5.956</v>
      </c>
      <c r="Q32" s="42">
        <v>0</v>
      </c>
      <c r="R32" s="45">
        <v>21253.876</v>
      </c>
      <c r="T32" s="72"/>
      <c r="U32" s="66"/>
      <c r="V32" s="76"/>
    </row>
    <row r="33" spans="1:22" s="62" customFormat="1" ht="6" customHeight="1">
      <c r="A33" s="123"/>
      <c r="B33" s="124"/>
      <c r="C33" s="124"/>
      <c r="D33" s="124"/>
      <c r="E33" s="124"/>
      <c r="F33" s="124"/>
      <c r="G33" s="124"/>
      <c r="H33" s="68"/>
      <c r="I33" s="42"/>
      <c r="J33" s="42"/>
      <c r="K33" s="42"/>
      <c r="L33" s="42"/>
      <c r="M33" s="42"/>
      <c r="N33" s="42"/>
      <c r="O33" s="42"/>
      <c r="P33" s="42"/>
      <c r="Q33" s="42"/>
      <c r="R33" s="45"/>
      <c r="T33" s="72"/>
      <c r="U33" s="66"/>
      <c r="V33" s="76"/>
    </row>
    <row r="34" spans="2:22" s="62" customFormat="1" ht="12.75">
      <c r="B34" s="130" t="s">
        <v>58</v>
      </c>
      <c r="D34" s="124" t="s">
        <v>266</v>
      </c>
      <c r="F34" s="190" t="s">
        <v>56</v>
      </c>
      <c r="H34" s="65"/>
      <c r="I34" s="42">
        <v>714.804</v>
      </c>
      <c r="J34" s="42">
        <v>41354.821</v>
      </c>
      <c r="K34" s="42">
        <v>238785.891</v>
      </c>
      <c r="L34" s="42">
        <v>36864.988</v>
      </c>
      <c r="M34" s="42">
        <v>201920.903</v>
      </c>
      <c r="N34" s="42">
        <v>199575.717</v>
      </c>
      <c r="O34" s="42">
        <v>21075.849</v>
      </c>
      <c r="P34" s="42">
        <v>695.579</v>
      </c>
      <c r="Q34" s="42">
        <v>418.598</v>
      </c>
      <c r="R34" s="45">
        <v>465756.271</v>
      </c>
      <c r="T34" s="72"/>
      <c r="U34" s="66"/>
      <c r="V34" s="72"/>
    </row>
    <row r="35" spans="1:22" s="62" customFormat="1" ht="6" customHeight="1">
      <c r="A35" s="126"/>
      <c r="B35" s="126"/>
      <c r="C35" s="126"/>
      <c r="D35" s="124"/>
      <c r="E35" s="124"/>
      <c r="F35" s="124"/>
      <c r="G35" s="124"/>
      <c r="H35" s="68"/>
      <c r="I35" s="42"/>
      <c r="J35" s="42"/>
      <c r="K35" s="42"/>
      <c r="L35" s="42"/>
      <c r="M35" s="42"/>
      <c r="N35" s="42"/>
      <c r="O35" s="42"/>
      <c r="P35" s="42"/>
      <c r="Q35" s="42"/>
      <c r="R35" s="45"/>
      <c r="T35" s="72"/>
      <c r="U35" s="66"/>
      <c r="V35" s="72"/>
    </row>
    <row r="36" spans="2:22" s="62" customFormat="1" ht="12.75">
      <c r="B36" s="130" t="s">
        <v>59</v>
      </c>
      <c r="D36" s="124" t="s">
        <v>266</v>
      </c>
      <c r="F36" s="190" t="s">
        <v>58</v>
      </c>
      <c r="H36" s="65"/>
      <c r="I36" s="42">
        <v>2986.673</v>
      </c>
      <c r="J36" s="42">
        <v>77984.524</v>
      </c>
      <c r="K36" s="42">
        <v>546265.72</v>
      </c>
      <c r="L36" s="42">
        <v>99857.951</v>
      </c>
      <c r="M36" s="42">
        <v>446407.769</v>
      </c>
      <c r="N36" s="42">
        <v>340255.429</v>
      </c>
      <c r="O36" s="42">
        <v>44251.647</v>
      </c>
      <c r="P36" s="42">
        <v>1163.019</v>
      </c>
      <c r="Q36" s="42">
        <v>345.505</v>
      </c>
      <c r="R36" s="45">
        <v>913394.566</v>
      </c>
      <c r="T36" s="66"/>
      <c r="U36" s="66"/>
      <c r="V36" s="72"/>
    </row>
    <row r="37" spans="1:22" s="62" customFormat="1" ht="6" customHeight="1">
      <c r="A37" s="127"/>
      <c r="B37" s="126"/>
      <c r="C37" s="125"/>
      <c r="D37" s="124"/>
      <c r="E37" s="120"/>
      <c r="F37" s="120"/>
      <c r="G37" s="120"/>
      <c r="H37" s="65"/>
      <c r="I37" s="42"/>
      <c r="J37" s="42"/>
      <c r="K37" s="42"/>
      <c r="L37" s="42"/>
      <c r="M37" s="42"/>
      <c r="N37" s="42"/>
      <c r="O37" s="42"/>
      <c r="P37" s="42"/>
      <c r="Q37" s="42"/>
      <c r="R37" s="45"/>
      <c r="T37" s="72"/>
      <c r="U37" s="66"/>
      <c r="V37" s="72"/>
    </row>
    <row r="38" spans="1:24" s="62" customFormat="1" ht="12.75">
      <c r="A38" s="128"/>
      <c r="C38" s="130" t="s">
        <v>60</v>
      </c>
      <c r="D38" s="124" t="s">
        <v>266</v>
      </c>
      <c r="F38" s="190" t="s">
        <v>59</v>
      </c>
      <c r="H38" s="65"/>
      <c r="I38" s="42">
        <v>5806.169</v>
      </c>
      <c r="J38" s="167">
        <v>69974.523</v>
      </c>
      <c r="K38" s="167">
        <v>334873.274</v>
      </c>
      <c r="L38" s="167">
        <v>64177.244</v>
      </c>
      <c r="M38" s="42">
        <v>270696.03</v>
      </c>
      <c r="N38" s="167">
        <v>340123.472</v>
      </c>
      <c r="O38" s="167">
        <v>29761.801</v>
      </c>
      <c r="P38" s="167">
        <v>1438.923</v>
      </c>
      <c r="Q38" s="167">
        <v>2953.229</v>
      </c>
      <c r="R38" s="45">
        <v>720754.147</v>
      </c>
      <c r="T38" s="72"/>
      <c r="U38" s="66"/>
      <c r="V38" s="72"/>
      <c r="W38" s="66"/>
      <c r="X38" s="66"/>
    </row>
    <row r="39" spans="1:22" s="62" customFormat="1" ht="6" customHeight="1">
      <c r="A39" s="127"/>
      <c r="B39" s="126"/>
      <c r="C39" s="125"/>
      <c r="D39" s="124"/>
      <c r="E39" s="120"/>
      <c r="F39" s="120"/>
      <c r="G39" s="120"/>
      <c r="H39" s="65"/>
      <c r="I39" s="167"/>
      <c r="J39" s="167"/>
      <c r="K39" s="167"/>
      <c r="L39" s="167"/>
      <c r="M39" s="167"/>
      <c r="N39" s="167"/>
      <c r="O39" s="167"/>
      <c r="P39" s="167"/>
      <c r="Q39" s="167"/>
      <c r="R39" s="168"/>
      <c r="T39" s="72"/>
      <c r="U39" s="66"/>
      <c r="V39" s="72"/>
    </row>
    <row r="40" spans="1:22" s="62" customFormat="1" ht="12.75">
      <c r="A40" s="127"/>
      <c r="C40" s="130" t="s">
        <v>61</v>
      </c>
      <c r="D40" s="124" t="s">
        <v>266</v>
      </c>
      <c r="G40" s="190" t="s">
        <v>60</v>
      </c>
      <c r="H40" s="65"/>
      <c r="I40" s="167">
        <v>4944.488</v>
      </c>
      <c r="J40" s="167">
        <v>42256.148</v>
      </c>
      <c r="K40" s="167">
        <v>193894.952</v>
      </c>
      <c r="L40" s="167">
        <v>37198.265</v>
      </c>
      <c r="M40" s="42">
        <v>156696.687</v>
      </c>
      <c r="N40" s="167">
        <v>235275.288</v>
      </c>
      <c r="O40" s="167">
        <v>15446.051</v>
      </c>
      <c r="P40" s="167">
        <v>1138.041</v>
      </c>
      <c r="Q40" s="167">
        <v>609.602</v>
      </c>
      <c r="R40" s="168">
        <v>456366.305</v>
      </c>
      <c r="T40" s="66"/>
      <c r="U40" s="66"/>
      <c r="V40" s="72"/>
    </row>
    <row r="41" spans="1:22" s="62" customFormat="1" ht="6" customHeight="1">
      <c r="A41" s="127"/>
      <c r="B41" s="125"/>
      <c r="C41" s="125"/>
      <c r="D41" s="124"/>
      <c r="E41" s="120"/>
      <c r="F41" s="120"/>
      <c r="G41" s="120"/>
      <c r="H41" s="65"/>
      <c r="I41" s="167"/>
      <c r="J41" s="167"/>
      <c r="K41" s="167"/>
      <c r="L41" s="167"/>
      <c r="M41" s="167"/>
      <c r="N41" s="167"/>
      <c r="O41" s="167"/>
      <c r="P41" s="167"/>
      <c r="Q41" s="167"/>
      <c r="R41" s="168"/>
      <c r="S41" s="62" t="s">
        <v>323</v>
      </c>
      <c r="V41" s="72"/>
    </row>
    <row r="42" spans="1:22" s="62" customFormat="1" ht="12.75">
      <c r="A42" s="127"/>
      <c r="C42" s="130" t="s">
        <v>62</v>
      </c>
      <c r="D42" s="124" t="s">
        <v>266</v>
      </c>
      <c r="G42" s="190" t="s">
        <v>61</v>
      </c>
      <c r="H42" s="65"/>
      <c r="I42" s="167">
        <v>7997.658</v>
      </c>
      <c r="J42" s="167">
        <v>40390.684</v>
      </c>
      <c r="K42" s="167">
        <v>174557.676</v>
      </c>
      <c r="L42" s="167">
        <v>32236.234</v>
      </c>
      <c r="M42" s="42">
        <v>142321.442</v>
      </c>
      <c r="N42" s="167">
        <v>236169.122</v>
      </c>
      <c r="O42" s="167">
        <v>12743.368</v>
      </c>
      <c r="P42" s="167">
        <v>1362.702</v>
      </c>
      <c r="Q42" s="167">
        <v>325.74</v>
      </c>
      <c r="R42" s="168">
        <v>441310.716</v>
      </c>
      <c r="S42" s="169"/>
      <c r="T42" s="66"/>
      <c r="V42" s="72"/>
    </row>
    <row r="43" spans="1:22" s="62" customFormat="1" ht="6" customHeight="1">
      <c r="A43" s="129"/>
      <c r="B43" s="119"/>
      <c r="C43" s="119"/>
      <c r="D43" s="124"/>
      <c r="E43" s="120"/>
      <c r="F43" s="120"/>
      <c r="G43" s="120"/>
      <c r="H43" s="65"/>
      <c r="I43" s="167"/>
      <c r="J43" s="167"/>
      <c r="K43" s="167"/>
      <c r="L43" s="167"/>
      <c r="M43" s="167"/>
      <c r="N43" s="167"/>
      <c r="O43" s="167"/>
      <c r="P43" s="167"/>
      <c r="Q43" s="167"/>
      <c r="R43" s="168"/>
      <c r="T43" s="66"/>
      <c r="U43" s="66"/>
      <c r="V43" s="72"/>
    </row>
    <row r="44" spans="1:22" s="62" customFormat="1" ht="12.75">
      <c r="A44" s="123"/>
      <c r="B44" s="124"/>
      <c r="C44" s="124"/>
      <c r="D44" s="131" t="s">
        <v>54</v>
      </c>
      <c r="G44" s="190" t="s">
        <v>62</v>
      </c>
      <c r="H44" s="65"/>
      <c r="I44" s="167">
        <v>1000.59</v>
      </c>
      <c r="J44" s="167">
        <v>2706.679</v>
      </c>
      <c r="K44" s="167">
        <v>11446.782</v>
      </c>
      <c r="L44" s="167">
        <v>1987.38</v>
      </c>
      <c r="M44" s="42">
        <v>9459.402</v>
      </c>
      <c r="N44" s="167">
        <v>15330.834</v>
      </c>
      <c r="O44" s="167">
        <v>667.161</v>
      </c>
      <c r="P44" s="167">
        <v>96.246</v>
      </c>
      <c r="Q44" s="167">
        <v>149.024</v>
      </c>
      <c r="R44" s="168">
        <v>29409.936</v>
      </c>
      <c r="V44" s="72"/>
    </row>
    <row r="45" spans="8:22" s="62" customFormat="1" ht="12.75">
      <c r="H45" s="68"/>
      <c r="I45" s="167"/>
      <c r="J45" s="167"/>
      <c r="K45" s="167"/>
      <c r="L45" s="167"/>
      <c r="M45" s="167"/>
      <c r="N45" s="167"/>
      <c r="O45" s="167"/>
      <c r="P45" s="167"/>
      <c r="Q45" s="167"/>
      <c r="R45" s="168"/>
      <c r="T45" s="66"/>
      <c r="V45" s="76"/>
    </row>
    <row r="46" spans="5:22" s="62" customFormat="1" ht="12" customHeight="1">
      <c r="E46" s="77"/>
      <c r="F46" s="77"/>
      <c r="G46" s="84" t="s">
        <v>248</v>
      </c>
      <c r="H46" s="68"/>
      <c r="I46" s="170">
        <f>I32+I34+I36+I38+I40+I42+I44</f>
        <v>23484.19</v>
      </c>
      <c r="J46" s="170">
        <f aca="true" t="shared" si="1" ref="J46:R46">J32+J34+J36+J38+J40+J42+J44</f>
        <v>277640.215</v>
      </c>
      <c r="K46" s="170">
        <f t="shared" si="1"/>
        <v>1510945.234</v>
      </c>
      <c r="L46" s="170">
        <f t="shared" si="1"/>
        <v>275272.907</v>
      </c>
      <c r="M46" s="170">
        <f t="shared" si="1"/>
        <v>1235672.327</v>
      </c>
      <c r="N46" s="170">
        <f t="shared" si="1"/>
        <v>1375684.161</v>
      </c>
      <c r="O46" s="170">
        <f t="shared" si="1"/>
        <v>125062.76</v>
      </c>
      <c r="P46" s="170">
        <f t="shared" si="1"/>
        <v>5900.466</v>
      </c>
      <c r="Q46" s="170">
        <f t="shared" si="1"/>
        <v>4801.698</v>
      </c>
      <c r="R46" s="85">
        <f t="shared" si="1"/>
        <v>3048245.8170000003</v>
      </c>
      <c r="S46" s="78"/>
      <c r="T46" s="72"/>
      <c r="V46" s="76"/>
    </row>
    <row r="47" spans="8:22" s="62" customFormat="1" ht="8.25" customHeight="1">
      <c r="H47" s="68"/>
      <c r="I47" s="170"/>
      <c r="J47" s="170"/>
      <c r="K47" s="170"/>
      <c r="L47" s="170"/>
      <c r="M47" s="167"/>
      <c r="N47" s="170"/>
      <c r="O47" s="170"/>
      <c r="P47" s="170"/>
      <c r="Q47" s="170"/>
      <c r="R47" s="168"/>
      <c r="T47" s="72"/>
      <c r="V47" s="76"/>
    </row>
    <row r="48" spans="4:22" s="62" customFormat="1" ht="12" customHeight="1">
      <c r="D48" s="74"/>
      <c r="E48" s="74"/>
      <c r="F48" s="74"/>
      <c r="G48" s="84" t="s">
        <v>79</v>
      </c>
      <c r="H48" s="74"/>
      <c r="I48" s="170">
        <f>I26+I46</f>
        <v>24165.321</v>
      </c>
      <c r="J48" s="170">
        <f aca="true" t="shared" si="2" ref="J48:R48">J26+J46</f>
        <v>516473.906</v>
      </c>
      <c r="K48" s="170">
        <f t="shared" si="2"/>
        <v>2601510.274</v>
      </c>
      <c r="L48" s="170">
        <f t="shared" si="2"/>
        <v>433216.287</v>
      </c>
      <c r="M48" s="170">
        <f t="shared" si="2"/>
        <v>2168293.987</v>
      </c>
      <c r="N48" s="170">
        <f t="shared" si="2"/>
        <v>2025537.994</v>
      </c>
      <c r="O48" s="170">
        <f t="shared" si="2"/>
        <v>250532.563</v>
      </c>
      <c r="P48" s="170">
        <f t="shared" si="2"/>
        <v>7990.693</v>
      </c>
      <c r="Q48" s="170">
        <f t="shared" si="2"/>
        <v>8610.475</v>
      </c>
      <c r="R48" s="85">
        <f t="shared" si="2"/>
        <v>5001604.939</v>
      </c>
      <c r="T48" s="72"/>
      <c r="V48" s="76"/>
    </row>
    <row r="49" spans="3:22" s="62" customFormat="1" ht="9.75" customHeight="1">
      <c r="C49" s="74"/>
      <c r="D49" s="74"/>
      <c r="E49" s="74"/>
      <c r="F49" s="74"/>
      <c r="G49" s="74"/>
      <c r="H49" s="74"/>
      <c r="I49" s="79"/>
      <c r="J49" s="79"/>
      <c r="K49" s="79"/>
      <c r="L49" s="79"/>
      <c r="M49" s="79"/>
      <c r="N49" s="79"/>
      <c r="O49" s="79"/>
      <c r="P49" s="79"/>
      <c r="Q49" s="79"/>
      <c r="R49" s="79"/>
      <c r="T49" s="72"/>
      <c r="V49" s="76"/>
    </row>
    <row r="50" spans="1:22" s="62" customFormat="1" ht="15" customHeight="1">
      <c r="A50" s="350" t="s">
        <v>328</v>
      </c>
      <c r="B50" s="350"/>
      <c r="C50" s="350"/>
      <c r="D50" s="350"/>
      <c r="E50" s="350"/>
      <c r="F50" s="350"/>
      <c r="G50" s="350"/>
      <c r="H50" s="350"/>
      <c r="I50" s="350"/>
      <c r="J50" s="350"/>
      <c r="K50" s="350"/>
      <c r="L50" s="350"/>
      <c r="M50" s="350"/>
      <c r="N50" s="350"/>
      <c r="O50" s="350"/>
      <c r="P50" s="350"/>
      <c r="Q50" s="350"/>
      <c r="R50" s="350"/>
      <c r="T50" s="72" t="s">
        <v>324</v>
      </c>
      <c r="V50" s="76"/>
    </row>
    <row r="51" spans="3:22" s="62" customFormat="1" ht="9.75" customHeight="1">
      <c r="C51" s="74"/>
      <c r="D51" s="74"/>
      <c r="E51" s="74"/>
      <c r="F51" s="74"/>
      <c r="G51" s="74"/>
      <c r="H51" s="74"/>
      <c r="I51" s="79"/>
      <c r="J51" s="79"/>
      <c r="K51" s="79"/>
      <c r="L51" s="79"/>
      <c r="M51" s="79"/>
      <c r="N51" s="79"/>
      <c r="O51" s="79"/>
      <c r="P51" s="79"/>
      <c r="Q51" s="79"/>
      <c r="R51" s="79"/>
      <c r="T51" s="72"/>
      <c r="V51" s="76"/>
    </row>
    <row r="52" spans="1:22" s="62" customFormat="1" ht="12.75" customHeight="1">
      <c r="A52" s="351" t="s">
        <v>33</v>
      </c>
      <c r="B52" s="352"/>
      <c r="C52" s="352"/>
      <c r="D52" s="352"/>
      <c r="E52" s="352"/>
      <c r="F52" s="352"/>
      <c r="G52" s="352"/>
      <c r="H52" s="68"/>
      <c r="I52" s="42">
        <v>1177.339</v>
      </c>
      <c r="J52" s="42">
        <v>402227.223</v>
      </c>
      <c r="K52" s="42">
        <v>2132026.76</v>
      </c>
      <c r="L52" s="42">
        <v>194855.662</v>
      </c>
      <c r="M52" s="42">
        <v>1937171.098</v>
      </c>
      <c r="N52" s="42">
        <v>655711.909</v>
      </c>
      <c r="O52" s="42">
        <v>127633.81</v>
      </c>
      <c r="P52" s="42">
        <v>8752.318</v>
      </c>
      <c r="Q52" s="42">
        <v>5074.574</v>
      </c>
      <c r="R52" s="45">
        <v>3137748.271</v>
      </c>
      <c r="T52" s="72"/>
      <c r="V52" s="76"/>
    </row>
    <row r="53" spans="3:22" s="62" customFormat="1" ht="9.75" customHeight="1">
      <c r="C53" s="68"/>
      <c r="D53" s="68"/>
      <c r="E53" s="68"/>
      <c r="F53" s="68"/>
      <c r="G53" s="68"/>
      <c r="H53" s="68"/>
      <c r="I53" s="42"/>
      <c r="J53" s="42"/>
      <c r="K53" s="42"/>
      <c r="L53" s="42"/>
      <c r="M53" s="42"/>
      <c r="N53" s="42"/>
      <c r="O53" s="42"/>
      <c r="P53" s="42"/>
      <c r="Q53" s="42"/>
      <c r="R53" s="45"/>
      <c r="T53" s="72"/>
      <c r="V53" s="76"/>
    </row>
    <row r="54" spans="1:22" s="62" customFormat="1" ht="15" customHeight="1">
      <c r="A54" s="351" t="s">
        <v>325</v>
      </c>
      <c r="B54" s="352"/>
      <c r="C54" s="352"/>
      <c r="D54" s="352"/>
      <c r="E54" s="352"/>
      <c r="F54" s="352"/>
      <c r="G54" s="352"/>
      <c r="H54" s="68"/>
      <c r="I54" s="42">
        <v>42892.128</v>
      </c>
      <c r="J54" s="167">
        <v>510817.641</v>
      </c>
      <c r="K54" s="167">
        <v>2816677.39</v>
      </c>
      <c r="L54" s="167">
        <v>271676.738</v>
      </c>
      <c r="M54" s="167">
        <v>2545000.652</v>
      </c>
      <c r="N54" s="167">
        <v>1388085.28</v>
      </c>
      <c r="O54" s="167">
        <v>127225.888</v>
      </c>
      <c r="P54" s="167">
        <v>18596.132</v>
      </c>
      <c r="Q54" s="167">
        <v>17492.239</v>
      </c>
      <c r="R54" s="45">
        <v>4650109.96</v>
      </c>
      <c r="T54" s="72"/>
      <c r="V54" s="76"/>
    </row>
    <row r="55" spans="3:22" s="62" customFormat="1" ht="9.75" customHeight="1">
      <c r="C55" s="74"/>
      <c r="D55" s="74"/>
      <c r="E55" s="74"/>
      <c r="F55" s="74"/>
      <c r="G55" s="74"/>
      <c r="H55" s="74"/>
      <c r="I55" s="167"/>
      <c r="J55" s="167"/>
      <c r="K55" s="167"/>
      <c r="L55" s="167"/>
      <c r="M55" s="167"/>
      <c r="N55" s="167"/>
      <c r="O55" s="167"/>
      <c r="P55" s="167"/>
      <c r="Q55" s="167"/>
      <c r="R55" s="168"/>
      <c r="T55" s="72"/>
      <c r="V55" s="76"/>
    </row>
    <row r="56" spans="1:22" s="67" customFormat="1" ht="15" customHeight="1">
      <c r="A56" s="209"/>
      <c r="B56" s="210"/>
      <c r="C56" s="74"/>
      <c r="D56" s="210"/>
      <c r="E56" s="210"/>
      <c r="F56" s="210"/>
      <c r="G56" s="84" t="s">
        <v>79</v>
      </c>
      <c r="H56" s="74"/>
      <c r="I56" s="170">
        <f>I52+I54</f>
        <v>44069.467</v>
      </c>
      <c r="J56" s="170">
        <f aca="true" t="shared" si="3" ref="J56:R56">J52+J54</f>
        <v>913044.8640000001</v>
      </c>
      <c r="K56" s="170">
        <f t="shared" si="3"/>
        <v>4948704.15</v>
      </c>
      <c r="L56" s="170">
        <f t="shared" si="3"/>
        <v>466532.4</v>
      </c>
      <c r="M56" s="170">
        <f t="shared" si="3"/>
        <v>4482171.75</v>
      </c>
      <c r="N56" s="170">
        <f t="shared" si="3"/>
        <v>2043797.189</v>
      </c>
      <c r="O56" s="170">
        <f t="shared" si="3"/>
        <v>254859.698</v>
      </c>
      <c r="P56" s="170">
        <f t="shared" si="3"/>
        <v>27348.45</v>
      </c>
      <c r="Q56" s="170">
        <f t="shared" si="3"/>
        <v>22566.813000000002</v>
      </c>
      <c r="R56" s="211">
        <f t="shared" si="3"/>
        <v>7787858.231000001</v>
      </c>
      <c r="T56" s="212"/>
      <c r="V56" s="213"/>
    </row>
    <row r="57" spans="3:22" s="62" customFormat="1" ht="9.75" customHeight="1">
      <c r="C57" s="74"/>
      <c r="D57" s="74"/>
      <c r="E57" s="74"/>
      <c r="F57" s="74"/>
      <c r="G57" s="74"/>
      <c r="H57" s="74"/>
      <c r="I57" s="79"/>
      <c r="J57" s="79"/>
      <c r="K57" s="79"/>
      <c r="L57" s="79"/>
      <c r="M57" s="79"/>
      <c r="N57" s="79"/>
      <c r="O57" s="79"/>
      <c r="P57" s="79"/>
      <c r="Q57" s="171"/>
      <c r="R57" s="79"/>
      <c r="S57" s="78"/>
      <c r="T57" s="72"/>
      <c r="U57" s="80"/>
      <c r="V57" s="76"/>
    </row>
    <row r="58" spans="1:22" s="62" customFormat="1" ht="12" customHeight="1">
      <c r="A58" s="353" t="s">
        <v>63</v>
      </c>
      <c r="B58" s="353"/>
      <c r="C58" s="353"/>
      <c r="D58" s="353"/>
      <c r="E58" s="353"/>
      <c r="F58" s="353"/>
      <c r="G58" s="353"/>
      <c r="H58" s="353"/>
      <c r="I58" s="353"/>
      <c r="J58" s="353"/>
      <c r="K58" s="353"/>
      <c r="L58" s="353"/>
      <c r="M58" s="353"/>
      <c r="N58" s="353"/>
      <c r="O58" s="353"/>
      <c r="P58" s="353"/>
      <c r="Q58" s="353"/>
      <c r="R58" s="353"/>
      <c r="T58" s="72"/>
      <c r="V58" s="76"/>
    </row>
    <row r="59" spans="2:22" s="62" customFormat="1" ht="9.75" customHeight="1">
      <c r="B59" s="75"/>
      <c r="C59" s="75"/>
      <c r="D59" s="75"/>
      <c r="E59" s="75"/>
      <c r="F59" s="75"/>
      <c r="G59" s="75"/>
      <c r="H59" s="74"/>
      <c r="I59" s="191"/>
      <c r="J59" s="191"/>
      <c r="K59" s="191"/>
      <c r="L59" s="353"/>
      <c r="M59" s="353"/>
      <c r="N59" s="353"/>
      <c r="O59" s="353"/>
      <c r="P59" s="191"/>
      <c r="Q59" s="191"/>
      <c r="R59" s="191"/>
      <c r="T59" s="66"/>
      <c r="V59" s="76"/>
    </row>
    <row r="60" spans="1:29" ht="13.5" customHeight="1">
      <c r="A60" s="349" t="s">
        <v>306</v>
      </c>
      <c r="B60" s="349"/>
      <c r="C60" s="349"/>
      <c r="D60" s="349"/>
      <c r="E60" s="349"/>
      <c r="F60" s="349"/>
      <c r="G60" s="349"/>
      <c r="H60" s="59"/>
      <c r="I60" s="42">
        <v>20144.376</v>
      </c>
      <c r="J60" s="42">
        <v>373419.362</v>
      </c>
      <c r="K60" s="42">
        <v>2030777.4819999998</v>
      </c>
      <c r="L60" s="42">
        <v>-75145.776</v>
      </c>
      <c r="M60" s="42">
        <v>2105923.258</v>
      </c>
      <c r="N60" s="42">
        <v>-10167.161</v>
      </c>
      <c r="O60" s="42">
        <v>3481.0950000000003</v>
      </c>
      <c r="P60" s="42">
        <v>17846.381999999998</v>
      </c>
      <c r="Q60" s="42">
        <v>12971.376</v>
      </c>
      <c r="R60" s="45">
        <v>2523618.688</v>
      </c>
      <c r="T60" s="214"/>
      <c r="U60" s="214"/>
      <c r="V60" s="214"/>
      <c r="W60" s="214"/>
      <c r="X60" s="214"/>
      <c r="Y60" s="214"/>
      <c r="Z60" s="214"/>
      <c r="AA60" s="214"/>
      <c r="AB60" s="214"/>
      <c r="AC60" s="81"/>
    </row>
    <row r="61" spans="1:29" ht="9.75" customHeight="1">
      <c r="A61" s="132"/>
      <c r="B61" s="132"/>
      <c r="C61" s="132"/>
      <c r="D61" s="132"/>
      <c r="E61" s="132"/>
      <c r="F61" s="132"/>
      <c r="G61" s="132"/>
      <c r="I61" s="42"/>
      <c r="J61" s="42"/>
      <c r="K61" s="42"/>
      <c r="L61" s="42"/>
      <c r="M61" s="42"/>
      <c r="N61" s="42"/>
      <c r="O61" s="42"/>
      <c r="P61" s="42"/>
      <c r="Q61" s="42"/>
      <c r="R61" s="45"/>
      <c r="T61" s="214"/>
      <c r="U61" s="214"/>
      <c r="V61" s="214"/>
      <c r="W61" s="214"/>
      <c r="X61" s="214"/>
      <c r="Y61" s="214"/>
      <c r="Z61" s="214"/>
      <c r="AA61" s="214"/>
      <c r="AB61" s="214"/>
      <c r="AC61" s="81"/>
    </row>
    <row r="62" spans="1:18" ht="13.5" customHeight="1">
      <c r="A62" s="349" t="s">
        <v>298</v>
      </c>
      <c r="B62" s="349"/>
      <c r="C62" s="349"/>
      <c r="D62" s="349"/>
      <c r="E62" s="349"/>
      <c r="F62" s="349"/>
      <c r="G62" s="349"/>
      <c r="I62" s="42">
        <v>22882.33100000001</v>
      </c>
      <c r="J62" s="42">
        <v>489743.1300000001</v>
      </c>
      <c r="K62" s="42">
        <v>2440346.5290000006</v>
      </c>
      <c r="L62" s="42">
        <v>377197.444</v>
      </c>
      <c r="M62" s="42">
        <v>2063149.085</v>
      </c>
      <c r="N62" s="42">
        <v>1754873.5640000005</v>
      </c>
      <c r="O62" s="42">
        <v>188257.11899999998</v>
      </c>
      <c r="P62" s="42">
        <v>7025.419000000002</v>
      </c>
      <c r="Q62" s="42">
        <v>7443.1720000000005</v>
      </c>
      <c r="R62" s="45">
        <v>4533373.819999999</v>
      </c>
    </row>
    <row r="63" spans="1:29" ht="9.75" customHeight="1">
      <c r="A63" s="132"/>
      <c r="B63" s="132"/>
      <c r="C63" s="132"/>
      <c r="D63" s="132"/>
      <c r="E63" s="132"/>
      <c r="F63" s="132"/>
      <c r="G63" s="132"/>
      <c r="I63" s="42"/>
      <c r="J63" s="42"/>
      <c r="K63" s="42"/>
      <c r="L63" s="42"/>
      <c r="M63" s="42"/>
      <c r="N63" s="42"/>
      <c r="O63" s="42"/>
      <c r="P63" s="42"/>
      <c r="Q63" s="42"/>
      <c r="R63" s="45"/>
      <c r="T63" s="81"/>
      <c r="U63" s="81"/>
      <c r="V63" s="215"/>
      <c r="W63" s="81"/>
      <c r="X63" s="81"/>
      <c r="Y63" s="81"/>
      <c r="Z63" s="81"/>
      <c r="AA63" s="81"/>
      <c r="AB63" s="81"/>
      <c r="AC63" s="81"/>
    </row>
    <row r="64" spans="1:18" ht="13.5" customHeight="1">
      <c r="A64" s="349" t="s">
        <v>326</v>
      </c>
      <c r="B64" s="349"/>
      <c r="C64" s="349"/>
      <c r="D64" s="349"/>
      <c r="E64" s="349"/>
      <c r="F64" s="349"/>
      <c r="G64" s="349"/>
      <c r="I64" s="42">
        <v>21841.538</v>
      </c>
      <c r="J64" s="42">
        <v>433820.936</v>
      </c>
      <c r="K64" s="42">
        <v>2214474.4749999996</v>
      </c>
      <c r="L64" s="42">
        <v>448761.307</v>
      </c>
      <c r="M64" s="42">
        <v>1765713.168</v>
      </c>
      <c r="N64" s="42">
        <v>1738200.6970000002</v>
      </c>
      <c r="O64" s="42">
        <v>184270.284</v>
      </c>
      <c r="P64" s="42">
        <v>1479.739</v>
      </c>
      <c r="Q64" s="42">
        <v>3095.8450000000003</v>
      </c>
      <c r="R64" s="45">
        <v>4148422.207</v>
      </c>
    </row>
    <row r="65" spans="1:18" ht="9.75" customHeight="1">
      <c r="A65" s="132"/>
      <c r="B65" s="132"/>
      <c r="C65" s="132"/>
      <c r="D65" s="132"/>
      <c r="E65" s="132"/>
      <c r="F65" s="132"/>
      <c r="G65" s="132"/>
      <c r="I65" s="42"/>
      <c r="J65" s="42"/>
      <c r="K65" s="42"/>
      <c r="L65" s="42"/>
      <c r="M65" s="42"/>
      <c r="N65" s="42"/>
      <c r="O65" s="42"/>
      <c r="P65" s="42"/>
      <c r="Q65" s="42"/>
      <c r="R65" s="45"/>
    </row>
    <row r="66" spans="1:18" ht="13.5" customHeight="1">
      <c r="A66" s="349" t="s">
        <v>299</v>
      </c>
      <c r="B66" s="349"/>
      <c r="C66" s="349"/>
      <c r="D66" s="349"/>
      <c r="E66" s="349"/>
      <c r="F66" s="349"/>
      <c r="G66" s="349"/>
      <c r="I66" s="42">
        <v>18886.66799999999</v>
      </c>
      <c r="J66" s="42">
        <v>378174.10899999994</v>
      </c>
      <c r="K66" s="42">
        <v>2156697.101</v>
      </c>
      <c r="L66" s="42">
        <v>851800.4619999998</v>
      </c>
      <c r="M66" s="42">
        <v>1304896.639000001</v>
      </c>
      <c r="N66" s="42">
        <v>3519952.6309999996</v>
      </c>
      <c r="O66" s="42">
        <v>386321.5240000001</v>
      </c>
      <c r="P66" s="42">
        <v>880.2650000000008</v>
      </c>
      <c r="Q66" s="42">
        <v>2377.334999999998</v>
      </c>
      <c r="R66" s="45">
        <v>5611489.170999998</v>
      </c>
    </row>
    <row r="67" spans="1:18" ht="9.75" customHeight="1">
      <c r="A67" s="132"/>
      <c r="B67" s="132"/>
      <c r="C67" s="132"/>
      <c r="D67" s="132"/>
      <c r="E67" s="132"/>
      <c r="F67" s="132"/>
      <c r="G67" s="132"/>
      <c r="I67" s="42"/>
      <c r="J67" s="42"/>
      <c r="K67" s="42"/>
      <c r="L67" s="42"/>
      <c r="M67" s="42"/>
      <c r="N67" s="42"/>
      <c r="O67" s="42"/>
      <c r="P67" s="42"/>
      <c r="Q67" s="42"/>
      <c r="R67" s="45"/>
    </row>
    <row r="68" spans="1:22" s="82" customFormat="1" ht="13.5" customHeight="1">
      <c r="A68" s="349" t="s">
        <v>300</v>
      </c>
      <c r="B68" s="349"/>
      <c r="C68" s="349"/>
      <c r="D68" s="349"/>
      <c r="E68" s="349"/>
      <c r="F68" s="349"/>
      <c r="G68" s="349"/>
      <c r="H68" s="63"/>
      <c r="I68" s="42">
        <v>19608.367000000002</v>
      </c>
      <c r="J68" s="42">
        <v>384368.57800000004</v>
      </c>
      <c r="K68" s="42">
        <v>2355049.708</v>
      </c>
      <c r="L68" s="42">
        <v>-52842.965</v>
      </c>
      <c r="M68" s="42">
        <v>2407892.6730000004</v>
      </c>
      <c r="N68" s="42">
        <v>-57846.956</v>
      </c>
      <c r="O68" s="42">
        <v>3297.2889999999998</v>
      </c>
      <c r="P68" s="42">
        <v>18470.186</v>
      </c>
      <c r="Q68" s="42">
        <v>14030.101</v>
      </c>
      <c r="R68" s="45">
        <v>2789820.238</v>
      </c>
      <c r="S68" s="67"/>
      <c r="V68" s="83"/>
    </row>
    <row r="69" spans="1:18" ht="9.75" customHeight="1">
      <c r="A69" s="166"/>
      <c r="B69" s="166"/>
      <c r="C69" s="166"/>
      <c r="D69" s="166"/>
      <c r="E69" s="166"/>
      <c r="F69" s="166"/>
      <c r="G69" s="166"/>
      <c r="I69" s="42"/>
      <c r="J69" s="42"/>
      <c r="K69" s="42"/>
      <c r="L69" s="42"/>
      <c r="M69" s="42"/>
      <c r="N69" s="42"/>
      <c r="O69" s="42"/>
      <c r="P69" s="42"/>
      <c r="Q69" s="42"/>
      <c r="R69" s="45"/>
    </row>
    <row r="70" spans="1:20" ht="13.5" customHeight="1">
      <c r="A70" s="349" t="s">
        <v>304</v>
      </c>
      <c r="B70" s="349"/>
      <c r="C70" s="349"/>
      <c r="D70" s="349"/>
      <c r="E70" s="349"/>
      <c r="F70" s="349"/>
      <c r="G70" s="349"/>
      <c r="I70" s="42">
        <v>23979.079999999994</v>
      </c>
      <c r="J70" s="42">
        <v>500776.8529999999</v>
      </c>
      <c r="K70" s="42">
        <v>2377480.8000000003</v>
      </c>
      <c r="L70" s="42">
        <v>432659.12000000005</v>
      </c>
      <c r="M70" s="42">
        <v>1944821.6799999997</v>
      </c>
      <c r="N70" s="42">
        <v>1827139.1940000001</v>
      </c>
      <c r="O70" s="42">
        <v>193390.49</v>
      </c>
      <c r="P70" s="42">
        <v>7680.012999999996</v>
      </c>
      <c r="Q70" s="42">
        <v>7187.846</v>
      </c>
      <c r="R70" s="45">
        <v>4504975.155999999</v>
      </c>
      <c r="T70" s="78"/>
    </row>
    <row r="71" spans="9:18" ht="9.75" customHeight="1">
      <c r="I71" s="42"/>
      <c r="J71" s="42"/>
      <c r="K71" s="42"/>
      <c r="L71" s="42"/>
      <c r="M71" s="42"/>
      <c r="N71" s="42"/>
      <c r="O71" s="42"/>
      <c r="P71" s="42"/>
      <c r="Q71" s="42"/>
      <c r="R71" s="45"/>
    </row>
    <row r="72" spans="1:20" ht="13.5" customHeight="1">
      <c r="A72" s="48" t="s">
        <v>305</v>
      </c>
      <c r="I72" s="173">
        <v>22054601</v>
      </c>
      <c r="J72" s="173">
        <v>445160320</v>
      </c>
      <c r="K72" s="173">
        <v>2226977974</v>
      </c>
      <c r="L72" s="173">
        <v>440788405</v>
      </c>
      <c r="M72" s="173">
        <v>1786189569</v>
      </c>
      <c r="N72" s="173">
        <v>1765897199</v>
      </c>
      <c r="O72" s="173">
        <v>190669015</v>
      </c>
      <c r="P72" s="173">
        <v>1407945</v>
      </c>
      <c r="Q72" s="173">
        <v>4956693</v>
      </c>
      <c r="R72" s="174">
        <v>4216335342</v>
      </c>
      <c r="T72" s="81"/>
    </row>
    <row r="73" spans="9:18" ht="9.75" customHeight="1">
      <c r="I73" s="42"/>
      <c r="J73" s="42"/>
      <c r="K73" s="42"/>
      <c r="L73" s="42"/>
      <c r="M73" s="42"/>
      <c r="N73" s="42"/>
      <c r="O73" s="42"/>
      <c r="P73" s="42"/>
      <c r="Q73" s="42"/>
      <c r="R73" s="45"/>
    </row>
    <row r="74" spans="1:19" ht="13.5" customHeight="1">
      <c r="A74" s="48" t="s">
        <v>307</v>
      </c>
      <c r="I74" s="42">
        <v>18949.103</v>
      </c>
      <c r="J74" s="42">
        <v>387962.951</v>
      </c>
      <c r="K74" s="42">
        <v>2677300.056</v>
      </c>
      <c r="L74" s="42">
        <v>866369.066</v>
      </c>
      <c r="M74" s="42">
        <v>1810930.99</v>
      </c>
      <c r="N74" s="42">
        <v>3690392.498</v>
      </c>
      <c r="O74" s="42">
        <v>390025.252</v>
      </c>
      <c r="P74" s="42">
        <v>902.273</v>
      </c>
      <c r="Q74" s="42">
        <v>1944.181</v>
      </c>
      <c r="R74" s="45">
        <v>6301271</v>
      </c>
      <c r="S74" s="78"/>
    </row>
    <row r="75" spans="9:18" ht="9.75" customHeight="1">
      <c r="I75" s="42"/>
      <c r="J75" s="42"/>
      <c r="K75" s="42"/>
      <c r="L75" s="42"/>
      <c r="M75" s="42"/>
      <c r="N75" s="42"/>
      <c r="O75" s="42"/>
      <c r="P75" s="42"/>
      <c r="Q75" s="42"/>
      <c r="R75" s="45"/>
    </row>
    <row r="76" spans="1:18" ht="13.5" customHeight="1">
      <c r="A76" s="48" t="s">
        <v>308</v>
      </c>
      <c r="I76" s="42">
        <v>19842.044</v>
      </c>
      <c r="J76" s="42">
        <v>396576.068</v>
      </c>
      <c r="K76" s="42">
        <v>2347203.689</v>
      </c>
      <c r="L76" s="42">
        <v>33316.113</v>
      </c>
      <c r="M76" s="42">
        <v>2313887.576</v>
      </c>
      <c r="N76" s="42">
        <v>18259.195</v>
      </c>
      <c r="O76" s="42">
        <v>4327.135</v>
      </c>
      <c r="P76" s="42">
        <v>19357.757</v>
      </c>
      <c r="Q76" s="42">
        <v>13954.403</v>
      </c>
      <c r="R76" s="45">
        <v>2786206</v>
      </c>
    </row>
    <row r="77" spans="8:18" ht="9.75" customHeight="1">
      <c r="H77" s="59"/>
      <c r="I77" s="43"/>
      <c r="J77" s="43"/>
      <c r="K77" s="43"/>
      <c r="L77" s="43"/>
      <c r="M77" s="43"/>
      <c r="N77" s="43"/>
      <c r="O77" s="43"/>
      <c r="P77" s="43"/>
      <c r="Q77" s="43"/>
      <c r="R77" s="85"/>
    </row>
    <row r="78" spans="1:18" ht="12.75">
      <c r="A78" s="82" t="s">
        <v>329</v>
      </c>
      <c r="B78" s="82"/>
      <c r="C78" s="82"/>
      <c r="D78" s="82"/>
      <c r="E78" s="82"/>
      <c r="F78" s="82"/>
      <c r="G78" s="82"/>
      <c r="H78" s="59"/>
      <c r="I78" s="43">
        <v>24802</v>
      </c>
      <c r="J78" s="170">
        <v>516483</v>
      </c>
      <c r="K78" s="170">
        <v>2601523</v>
      </c>
      <c r="L78" s="170">
        <v>433216</v>
      </c>
      <c r="M78" s="170">
        <v>2168307</v>
      </c>
      <c r="N78" s="170">
        <v>2025538</v>
      </c>
      <c r="O78" s="170">
        <v>250533</v>
      </c>
      <c r="P78" s="170">
        <v>7991</v>
      </c>
      <c r="Q78" s="170">
        <v>8610</v>
      </c>
      <c r="R78" s="211">
        <v>5002264</v>
      </c>
    </row>
    <row r="80" spans="9:18" ht="12.75">
      <c r="I80" s="81"/>
      <c r="J80" s="81"/>
      <c r="K80" s="81"/>
      <c r="L80" s="81"/>
      <c r="M80" s="81"/>
      <c r="N80" s="81"/>
      <c r="O80" s="81"/>
      <c r="P80" s="81"/>
      <c r="Q80" s="81"/>
      <c r="R80" s="81"/>
    </row>
  </sheetData>
  <sheetProtection/>
  <mergeCells count="27">
    <mergeCell ref="A62:G62"/>
    <mergeCell ref="A64:G64"/>
    <mergeCell ref="A66:G66"/>
    <mergeCell ref="A68:G68"/>
    <mergeCell ref="A70:G70"/>
    <mergeCell ref="A60:G60"/>
    <mergeCell ref="K6:K9"/>
    <mergeCell ref="L6:L9"/>
    <mergeCell ref="M6:M9"/>
    <mergeCell ref="N6:N9"/>
    <mergeCell ref="A50:R50"/>
    <mergeCell ref="A52:G52"/>
    <mergeCell ref="A54:G54"/>
    <mergeCell ref="A58:R58"/>
    <mergeCell ref="L59:O59"/>
    <mergeCell ref="O6:O9"/>
    <mergeCell ref="A12:R12"/>
    <mergeCell ref="B1:R1"/>
    <mergeCell ref="A3:H10"/>
    <mergeCell ref="I3:J5"/>
    <mergeCell ref="K3:M5"/>
    <mergeCell ref="N3:O5"/>
    <mergeCell ref="P3:P9"/>
    <mergeCell ref="Q3:Q9"/>
    <mergeCell ref="R3:R9"/>
    <mergeCell ref="I6:I9"/>
    <mergeCell ref="J6:J9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scale="85" r:id="rId2"/>
  <headerFooter alignWithMargins="0">
    <oddFooter>&amp;C9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4.8515625" style="145" customWidth="1"/>
    <col min="2" max="2" width="0.85546875" style="145" customWidth="1"/>
    <col min="3" max="3" width="1.28515625" style="145" customWidth="1"/>
    <col min="4" max="4" width="1.421875" style="145" customWidth="1"/>
    <col min="5" max="5" width="1.8515625" style="145" customWidth="1"/>
    <col min="6" max="6" width="34.421875" style="146" customWidth="1"/>
    <col min="7" max="7" width="10.7109375" style="146" customWidth="1"/>
    <col min="8" max="8" width="8.140625" style="146" customWidth="1"/>
    <col min="9" max="9" width="9.421875" style="146" customWidth="1"/>
    <col min="10" max="10" width="9.7109375" style="146" customWidth="1"/>
    <col min="11" max="11" width="10.28125" style="146" customWidth="1"/>
    <col min="12" max="12" width="9.421875" style="146" customWidth="1"/>
    <col min="13" max="13" width="8.421875" style="146" customWidth="1"/>
    <col min="14" max="14" width="11.421875" style="137" customWidth="1"/>
    <col min="15" max="16384" width="11.421875" style="146" customWidth="1"/>
  </cols>
  <sheetData>
    <row r="1" spans="1:13" ht="12.75">
      <c r="A1" s="355" t="s">
        <v>253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</row>
    <row r="2" spans="1:13" ht="12.75">
      <c r="A2" s="356" t="s">
        <v>316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</row>
    <row r="3" spans="1:13" ht="9" customHeight="1">
      <c r="A3" s="138"/>
      <c r="B3" s="138"/>
      <c r="C3" s="138"/>
      <c r="D3" s="138"/>
      <c r="E3" s="138"/>
      <c r="F3" s="139"/>
      <c r="G3" s="139"/>
      <c r="H3" s="139"/>
      <c r="I3" s="139"/>
      <c r="J3" s="139"/>
      <c r="K3" s="139"/>
      <c r="L3" s="139"/>
      <c r="M3" s="139"/>
    </row>
    <row r="4" spans="1:13" ht="12.75">
      <c r="A4" s="357" t="s">
        <v>99</v>
      </c>
      <c r="B4" s="360" t="s">
        <v>100</v>
      </c>
      <c r="C4" s="361"/>
      <c r="D4" s="361"/>
      <c r="E4" s="361"/>
      <c r="F4" s="362"/>
      <c r="G4" s="368" t="s">
        <v>101</v>
      </c>
      <c r="H4" s="369"/>
      <c r="I4" s="360" t="s">
        <v>83</v>
      </c>
      <c r="J4" s="361"/>
      <c r="K4" s="361"/>
      <c r="L4" s="362"/>
      <c r="M4" s="140" t="s">
        <v>249</v>
      </c>
    </row>
    <row r="5" spans="1:13" ht="14.25">
      <c r="A5" s="358"/>
      <c r="B5" s="363"/>
      <c r="C5" s="364"/>
      <c r="D5" s="364"/>
      <c r="E5" s="364"/>
      <c r="F5" s="365"/>
      <c r="G5" s="366" t="s">
        <v>250</v>
      </c>
      <c r="H5" s="367"/>
      <c r="I5" s="366"/>
      <c r="J5" s="359"/>
      <c r="K5" s="359"/>
      <c r="L5" s="367"/>
      <c r="M5" s="141" t="s">
        <v>102</v>
      </c>
    </row>
    <row r="6" spans="1:13" ht="12.75">
      <c r="A6" s="358"/>
      <c r="B6" s="363"/>
      <c r="C6" s="364"/>
      <c r="D6" s="364"/>
      <c r="E6" s="364"/>
      <c r="F6" s="365"/>
      <c r="G6" s="363" t="s">
        <v>103</v>
      </c>
      <c r="H6" s="370" t="s">
        <v>330</v>
      </c>
      <c r="I6" s="373" t="s">
        <v>239</v>
      </c>
      <c r="J6" s="373" t="s">
        <v>254</v>
      </c>
      <c r="K6" s="368" t="s">
        <v>84</v>
      </c>
      <c r="L6" s="360" t="s">
        <v>40</v>
      </c>
      <c r="M6" s="368" t="s">
        <v>85</v>
      </c>
    </row>
    <row r="7" spans="1:13" ht="12.75">
      <c r="A7" s="358"/>
      <c r="B7" s="363"/>
      <c r="C7" s="364"/>
      <c r="D7" s="364"/>
      <c r="E7" s="364"/>
      <c r="F7" s="365"/>
      <c r="G7" s="363"/>
      <c r="H7" s="371"/>
      <c r="I7" s="374"/>
      <c r="J7" s="374"/>
      <c r="K7" s="363"/>
      <c r="L7" s="363"/>
      <c r="M7" s="363"/>
    </row>
    <row r="8" spans="1:13" ht="12.75">
      <c r="A8" s="358"/>
      <c r="B8" s="363"/>
      <c r="C8" s="364"/>
      <c r="D8" s="364"/>
      <c r="E8" s="364"/>
      <c r="F8" s="365"/>
      <c r="G8" s="363"/>
      <c r="H8" s="371"/>
      <c r="I8" s="374"/>
      <c r="J8" s="374"/>
      <c r="K8" s="363"/>
      <c r="L8" s="363"/>
      <c r="M8" s="363"/>
    </row>
    <row r="9" spans="1:13" ht="12.75">
      <c r="A9" s="358"/>
      <c r="B9" s="363"/>
      <c r="C9" s="364"/>
      <c r="D9" s="364"/>
      <c r="E9" s="364"/>
      <c r="F9" s="365"/>
      <c r="G9" s="363"/>
      <c r="H9" s="371"/>
      <c r="I9" s="374"/>
      <c r="J9" s="374"/>
      <c r="K9" s="363"/>
      <c r="L9" s="363"/>
      <c r="M9" s="363"/>
    </row>
    <row r="10" spans="1:13" ht="12.75">
      <c r="A10" s="358"/>
      <c r="B10" s="363"/>
      <c r="C10" s="364"/>
      <c r="D10" s="364"/>
      <c r="E10" s="364"/>
      <c r="F10" s="365"/>
      <c r="G10" s="363"/>
      <c r="H10" s="371"/>
      <c r="I10" s="374"/>
      <c r="J10" s="374"/>
      <c r="K10" s="363"/>
      <c r="L10" s="363"/>
      <c r="M10" s="363"/>
    </row>
    <row r="11" spans="1:13" ht="12.75">
      <c r="A11" s="358"/>
      <c r="B11" s="363"/>
      <c r="C11" s="364"/>
      <c r="D11" s="364"/>
      <c r="E11" s="364"/>
      <c r="F11" s="365"/>
      <c r="G11" s="366"/>
      <c r="H11" s="372"/>
      <c r="I11" s="375"/>
      <c r="J11" s="375"/>
      <c r="K11" s="366"/>
      <c r="L11" s="366"/>
      <c r="M11" s="366"/>
    </row>
    <row r="12" spans="1:13" ht="12.75">
      <c r="A12" s="359"/>
      <c r="B12" s="366"/>
      <c r="C12" s="359"/>
      <c r="D12" s="359"/>
      <c r="E12" s="359"/>
      <c r="F12" s="367"/>
      <c r="G12" s="142" t="s">
        <v>86</v>
      </c>
      <c r="H12" s="142" t="s">
        <v>104</v>
      </c>
      <c r="I12" s="376" t="s">
        <v>86</v>
      </c>
      <c r="J12" s="377"/>
      <c r="K12" s="377"/>
      <c r="L12" s="377"/>
      <c r="M12" s="377"/>
    </row>
    <row r="13" spans="1:13" ht="7.5" customHeight="1">
      <c r="A13" s="143"/>
      <c r="B13" s="144"/>
      <c r="G13" s="147"/>
      <c r="H13" s="147"/>
      <c r="I13" s="147"/>
      <c r="J13" s="147"/>
      <c r="K13" s="147"/>
      <c r="L13" s="147"/>
      <c r="M13" s="148"/>
    </row>
    <row r="14" spans="1:13" ht="12.75">
      <c r="A14" s="149"/>
      <c r="B14" s="144"/>
      <c r="C14" s="146" t="s">
        <v>105</v>
      </c>
      <c r="G14" s="150"/>
      <c r="H14" s="150"/>
      <c r="I14" s="150"/>
      <c r="J14" s="150"/>
      <c r="K14" s="150"/>
      <c r="L14" s="150"/>
      <c r="M14" s="151"/>
    </row>
    <row r="15" spans="1:13" ht="14.25">
      <c r="A15" s="149" t="s">
        <v>106</v>
      </c>
      <c r="B15" s="144"/>
      <c r="C15" s="146" t="s">
        <v>277</v>
      </c>
      <c r="G15" s="152">
        <v>5002403</v>
      </c>
      <c r="H15" s="186">
        <v>11.020973328261377</v>
      </c>
      <c r="I15" s="152">
        <v>1953360</v>
      </c>
      <c r="J15" s="152">
        <v>3048384</v>
      </c>
      <c r="K15" s="152">
        <v>659</v>
      </c>
      <c r="L15" s="152">
        <v>0</v>
      </c>
      <c r="M15" s="154">
        <v>0</v>
      </c>
    </row>
    <row r="16" spans="1:13" ht="12.75">
      <c r="A16" s="149"/>
      <c r="B16" s="144"/>
      <c r="C16" s="146" t="s">
        <v>107</v>
      </c>
      <c r="G16" s="152"/>
      <c r="H16" s="152"/>
      <c r="I16" s="152"/>
      <c r="J16" s="152"/>
      <c r="K16" s="152"/>
      <c r="L16" s="152"/>
      <c r="M16" s="154"/>
    </row>
    <row r="17" spans="1:13" ht="12.75">
      <c r="A17" s="149"/>
      <c r="B17" s="144"/>
      <c r="D17" s="146" t="s">
        <v>108</v>
      </c>
      <c r="G17" s="152"/>
      <c r="H17" s="152"/>
      <c r="I17" s="152"/>
      <c r="J17" s="152"/>
      <c r="K17" s="152"/>
      <c r="L17" s="152"/>
      <c r="M17" s="154"/>
    </row>
    <row r="18" spans="1:13" ht="12.75">
      <c r="A18" s="155" t="s">
        <v>109</v>
      </c>
      <c r="B18" s="144"/>
      <c r="D18" s="146" t="s">
        <v>110</v>
      </c>
      <c r="G18" s="152">
        <v>0</v>
      </c>
      <c r="H18" s="186">
        <v>0</v>
      </c>
      <c r="I18" s="152">
        <v>0</v>
      </c>
      <c r="J18" s="152">
        <v>0</v>
      </c>
      <c r="K18" s="152">
        <v>0</v>
      </c>
      <c r="L18" s="152">
        <v>0</v>
      </c>
      <c r="M18" s="154">
        <v>0</v>
      </c>
    </row>
    <row r="19" spans="1:13" ht="12.75">
      <c r="A19" s="149" t="s">
        <v>111</v>
      </c>
      <c r="B19" s="144"/>
      <c r="D19" s="146" t="s">
        <v>112</v>
      </c>
      <c r="G19" s="152">
        <v>1326027</v>
      </c>
      <c r="H19" s="186">
        <v>4.793866127376489</v>
      </c>
      <c r="I19" s="152">
        <v>348438</v>
      </c>
      <c r="J19" s="152">
        <v>524557</v>
      </c>
      <c r="K19" s="152">
        <v>453032</v>
      </c>
      <c r="L19" s="152">
        <v>0</v>
      </c>
      <c r="M19" s="154">
        <v>9112</v>
      </c>
    </row>
    <row r="20" spans="1:13" ht="12.75">
      <c r="A20" s="155" t="s">
        <v>113</v>
      </c>
      <c r="B20" s="144"/>
      <c r="D20" s="146" t="s">
        <v>114</v>
      </c>
      <c r="G20" s="152"/>
      <c r="H20" s="152"/>
      <c r="I20" s="152"/>
      <c r="J20" s="152"/>
      <c r="K20" s="152"/>
      <c r="L20" s="152"/>
      <c r="M20" s="154"/>
    </row>
    <row r="21" spans="1:13" ht="12.75">
      <c r="A21" s="149"/>
      <c r="B21" s="144"/>
      <c r="E21" s="146" t="s">
        <v>115</v>
      </c>
      <c r="G21" s="152">
        <v>0</v>
      </c>
      <c r="H21" s="186">
        <v>0</v>
      </c>
      <c r="I21" s="152">
        <v>0</v>
      </c>
      <c r="J21" s="152">
        <v>0</v>
      </c>
      <c r="K21" s="152">
        <v>0</v>
      </c>
      <c r="L21" s="152">
        <v>0</v>
      </c>
      <c r="M21" s="154">
        <v>0</v>
      </c>
    </row>
    <row r="22" spans="1:13" ht="12.75">
      <c r="A22" s="155" t="s">
        <v>116</v>
      </c>
      <c r="B22" s="144"/>
      <c r="C22" s="146" t="s">
        <v>117</v>
      </c>
      <c r="G22" s="152">
        <v>2024508</v>
      </c>
      <c r="H22" s="186">
        <v>1.6484608942418362</v>
      </c>
      <c r="I22" s="152">
        <v>0</v>
      </c>
      <c r="J22" s="152">
        <v>0</v>
      </c>
      <c r="K22" s="152">
        <v>1182916</v>
      </c>
      <c r="L22" s="152">
        <v>841592</v>
      </c>
      <c r="M22" s="154">
        <v>70763</v>
      </c>
    </row>
    <row r="23" spans="1:13" ht="12.75">
      <c r="A23" s="155" t="s">
        <v>118</v>
      </c>
      <c r="B23" s="144"/>
      <c r="C23" s="146" t="s">
        <v>119</v>
      </c>
      <c r="G23" s="152"/>
      <c r="H23" s="152"/>
      <c r="I23" s="152"/>
      <c r="J23" s="152"/>
      <c r="K23" s="152"/>
      <c r="L23" s="152"/>
      <c r="M23" s="154"/>
    </row>
    <row r="24" spans="1:13" ht="12.75">
      <c r="A24" s="149"/>
      <c r="B24" s="144"/>
      <c r="D24" s="146" t="s">
        <v>120</v>
      </c>
      <c r="G24" s="152"/>
      <c r="H24" s="152"/>
      <c r="I24" s="152"/>
      <c r="J24" s="152"/>
      <c r="K24" s="152"/>
      <c r="L24" s="152"/>
      <c r="M24" s="154"/>
    </row>
    <row r="25" spans="1:13" ht="12.75">
      <c r="A25" s="149"/>
      <c r="B25" s="144"/>
      <c r="D25" s="146" t="s">
        <v>121</v>
      </c>
      <c r="G25" s="152">
        <v>63135</v>
      </c>
      <c r="H25" s="186">
        <v>-0.9553840361445936</v>
      </c>
      <c r="I25" s="152">
        <v>43700</v>
      </c>
      <c r="J25" s="152">
        <v>0</v>
      </c>
      <c r="K25" s="152">
        <v>19435</v>
      </c>
      <c r="L25" s="152">
        <v>0</v>
      </c>
      <c r="M25" s="154">
        <v>0</v>
      </c>
    </row>
    <row r="26" spans="1:13" ht="12.75">
      <c r="A26" s="149" t="s">
        <v>122</v>
      </c>
      <c r="B26" s="144"/>
      <c r="C26" s="146" t="s">
        <v>123</v>
      </c>
      <c r="G26" s="152"/>
      <c r="H26" s="152"/>
      <c r="I26" s="152"/>
      <c r="J26" s="152"/>
      <c r="K26" s="152"/>
      <c r="L26" s="152"/>
      <c r="M26" s="154"/>
    </row>
    <row r="27" spans="1:13" ht="12.75">
      <c r="A27" s="149"/>
      <c r="B27" s="144"/>
      <c r="D27" s="146" t="s">
        <v>124</v>
      </c>
      <c r="G27" s="152">
        <v>797411</v>
      </c>
      <c r="H27" s="186">
        <v>4.239729770006463</v>
      </c>
      <c r="I27" s="152">
        <v>200663</v>
      </c>
      <c r="J27" s="152">
        <v>511534</v>
      </c>
      <c r="K27" s="152">
        <v>81457</v>
      </c>
      <c r="L27" s="152">
        <v>3757</v>
      </c>
      <c r="M27" s="154">
        <v>5847</v>
      </c>
    </row>
    <row r="28" spans="1:13" ht="12.75">
      <c r="A28" s="149" t="s">
        <v>125</v>
      </c>
      <c r="B28" s="144"/>
      <c r="C28" s="146" t="s">
        <v>126</v>
      </c>
      <c r="G28" s="152"/>
      <c r="H28" s="152"/>
      <c r="I28" s="152"/>
      <c r="J28" s="152"/>
      <c r="K28" s="152"/>
      <c r="L28" s="152"/>
      <c r="M28" s="154"/>
    </row>
    <row r="29" spans="1:13" ht="12.75">
      <c r="A29" s="149" t="s">
        <v>127</v>
      </c>
      <c r="B29" s="144"/>
      <c r="D29" s="146" t="s">
        <v>278</v>
      </c>
      <c r="G29" s="152"/>
      <c r="H29" s="152"/>
      <c r="I29" s="152"/>
      <c r="J29" s="152"/>
      <c r="K29" s="152"/>
      <c r="L29" s="152"/>
      <c r="M29" s="154"/>
    </row>
    <row r="30" spans="1:13" ht="12.75">
      <c r="A30" s="149"/>
      <c r="B30" s="144"/>
      <c r="D30" s="146" t="s">
        <v>279</v>
      </c>
      <c r="G30" s="152"/>
      <c r="H30" s="152"/>
      <c r="I30" s="152"/>
      <c r="J30" s="152"/>
      <c r="K30" s="152"/>
      <c r="L30" s="152"/>
      <c r="M30" s="154"/>
    </row>
    <row r="31" spans="1:15" ht="12.75">
      <c r="A31" s="149"/>
      <c r="B31" s="144"/>
      <c r="D31" s="146" t="s">
        <v>280</v>
      </c>
      <c r="G31" s="152">
        <v>861578</v>
      </c>
      <c r="H31" s="186">
        <v>57.08696159512243</v>
      </c>
      <c r="I31" s="152">
        <v>353614</v>
      </c>
      <c r="J31" s="152">
        <v>294289</v>
      </c>
      <c r="K31" s="152">
        <v>59610</v>
      </c>
      <c r="L31" s="152">
        <v>154065</v>
      </c>
      <c r="M31" s="154">
        <v>1306</v>
      </c>
      <c r="O31" s="165"/>
    </row>
    <row r="32" spans="1:13" ht="12.75">
      <c r="A32" s="149"/>
      <c r="B32" s="144"/>
      <c r="C32" s="146" t="s">
        <v>281</v>
      </c>
      <c r="G32" s="152"/>
      <c r="H32" s="152"/>
      <c r="I32" s="152"/>
      <c r="J32" s="152"/>
      <c r="K32" s="152"/>
      <c r="L32" s="152"/>
      <c r="M32" s="154"/>
    </row>
    <row r="33" spans="1:13" ht="12.75">
      <c r="A33" s="149"/>
      <c r="B33" s="144"/>
      <c r="D33" s="146" t="s">
        <v>282</v>
      </c>
      <c r="G33" s="152"/>
      <c r="H33" s="152"/>
      <c r="I33" s="152"/>
      <c r="J33" s="152"/>
      <c r="K33" s="152"/>
      <c r="L33" s="152"/>
      <c r="M33" s="154"/>
    </row>
    <row r="34" spans="1:13" ht="12.75">
      <c r="A34" s="149"/>
      <c r="B34" s="144"/>
      <c r="D34" s="146" t="s">
        <v>283</v>
      </c>
      <c r="G34" s="152"/>
      <c r="H34" s="152"/>
      <c r="I34" s="152"/>
      <c r="J34" s="152"/>
      <c r="K34" s="152"/>
      <c r="L34" s="152"/>
      <c r="M34" s="154"/>
    </row>
    <row r="35" spans="1:13" ht="14.25">
      <c r="A35" s="149" t="s">
        <v>128</v>
      </c>
      <c r="B35" s="144"/>
      <c r="D35" s="146" t="s">
        <v>251</v>
      </c>
      <c r="G35" s="152">
        <v>92030</v>
      </c>
      <c r="H35" s="186">
        <v>-43.93440026317874</v>
      </c>
      <c r="I35" s="152">
        <v>49802</v>
      </c>
      <c r="J35" s="152">
        <v>8</v>
      </c>
      <c r="K35" s="152">
        <v>5390</v>
      </c>
      <c r="L35" s="152">
        <v>36839</v>
      </c>
      <c r="M35" s="154">
        <v>0</v>
      </c>
    </row>
    <row r="36" spans="1:13" ht="14.25">
      <c r="A36" s="149" t="s">
        <v>129</v>
      </c>
      <c r="B36" s="144"/>
      <c r="D36" s="146" t="s">
        <v>252</v>
      </c>
      <c r="G36" s="152">
        <v>1146406</v>
      </c>
      <c r="H36" s="186">
        <v>-9.355601081338378</v>
      </c>
      <c r="I36" s="152">
        <v>445789</v>
      </c>
      <c r="J36" s="152">
        <v>429786</v>
      </c>
      <c r="K36" s="152">
        <v>231293</v>
      </c>
      <c r="L36" s="152">
        <v>39538</v>
      </c>
      <c r="M36" s="154">
        <v>1163</v>
      </c>
    </row>
    <row r="37" spans="1:13" ht="12.75">
      <c r="A37" s="149" t="s">
        <v>130</v>
      </c>
      <c r="B37" s="144"/>
      <c r="D37" s="146" t="s">
        <v>154</v>
      </c>
      <c r="G37" s="152">
        <v>191222</v>
      </c>
      <c r="H37" s="186">
        <v>-7.120583635286238</v>
      </c>
      <c r="I37" s="152">
        <v>71812</v>
      </c>
      <c r="J37" s="152">
        <v>38309</v>
      </c>
      <c r="K37" s="152">
        <v>73113</v>
      </c>
      <c r="L37" s="152">
        <v>7987</v>
      </c>
      <c r="M37" s="154">
        <v>7325</v>
      </c>
    </row>
    <row r="38" spans="1:13" ht="12.75">
      <c r="A38" s="149" t="s">
        <v>131</v>
      </c>
      <c r="B38" s="144"/>
      <c r="G38" s="152"/>
      <c r="H38" s="152"/>
      <c r="I38" s="152"/>
      <c r="J38" s="152"/>
      <c r="K38" s="152"/>
      <c r="L38" s="152"/>
      <c r="M38" s="154"/>
    </row>
    <row r="39" spans="1:13" ht="12.75">
      <c r="A39" s="149" t="s">
        <v>132</v>
      </c>
      <c r="B39" s="144"/>
      <c r="D39" s="146" t="s">
        <v>133</v>
      </c>
      <c r="G39" s="152">
        <v>28062</v>
      </c>
      <c r="H39" s="186">
        <v>-13.17181843497633</v>
      </c>
      <c r="I39" s="152">
        <v>10801</v>
      </c>
      <c r="J39" s="152">
        <v>8266</v>
      </c>
      <c r="K39" s="152">
        <v>5857</v>
      </c>
      <c r="L39" s="152">
        <v>3137</v>
      </c>
      <c r="M39" s="154">
        <v>1213</v>
      </c>
    </row>
    <row r="40" spans="1:13" ht="12.75">
      <c r="A40" s="149" t="s">
        <v>134</v>
      </c>
      <c r="B40" s="144"/>
      <c r="G40" s="152"/>
      <c r="H40" s="152"/>
      <c r="I40" s="152"/>
      <c r="J40" s="152"/>
      <c r="K40" s="152"/>
      <c r="L40" s="152"/>
      <c r="M40" s="154"/>
    </row>
    <row r="41" spans="1:13" ht="12.75">
      <c r="A41" s="149" t="s">
        <v>135</v>
      </c>
      <c r="B41" s="144"/>
      <c r="D41" s="146" t="s">
        <v>136</v>
      </c>
      <c r="G41" s="152">
        <v>117569</v>
      </c>
      <c r="H41" s="186">
        <v>-42.642833098347616</v>
      </c>
      <c r="I41" s="152">
        <v>113255</v>
      </c>
      <c r="J41" s="152">
        <v>-40665</v>
      </c>
      <c r="K41" s="152">
        <v>40711</v>
      </c>
      <c r="L41" s="152">
        <v>4268</v>
      </c>
      <c r="M41" s="154">
        <v>442</v>
      </c>
    </row>
    <row r="42" spans="1:13" ht="12.75">
      <c r="A42" s="149">
        <v>169.209</v>
      </c>
      <c r="B42" s="144"/>
      <c r="D42" s="146" t="s">
        <v>137</v>
      </c>
      <c r="G42" s="152"/>
      <c r="H42" s="152"/>
      <c r="I42" s="152"/>
      <c r="J42" s="152"/>
      <c r="K42" s="152"/>
      <c r="L42" s="152"/>
      <c r="M42" s="154"/>
    </row>
    <row r="43" spans="1:13" ht="12.75">
      <c r="A43" s="149"/>
      <c r="B43" s="144"/>
      <c r="E43" s="146" t="s">
        <v>138</v>
      </c>
      <c r="G43" s="152">
        <v>153942</v>
      </c>
      <c r="H43" s="186">
        <v>17.717860092374508</v>
      </c>
      <c r="I43" s="152">
        <v>34136</v>
      </c>
      <c r="J43" s="152">
        <v>109927</v>
      </c>
      <c r="K43" s="152">
        <v>7655</v>
      </c>
      <c r="L43" s="152">
        <v>2225</v>
      </c>
      <c r="M43" s="154">
        <v>243</v>
      </c>
    </row>
    <row r="44" spans="1:13" ht="12.75">
      <c r="A44" s="149">
        <v>191</v>
      </c>
      <c r="B44" s="144"/>
      <c r="C44" s="146" t="s">
        <v>284</v>
      </c>
      <c r="G44" s="152"/>
      <c r="H44" s="152"/>
      <c r="I44" s="152"/>
      <c r="J44" s="152"/>
      <c r="K44" s="152"/>
      <c r="L44" s="152"/>
      <c r="M44" s="154"/>
    </row>
    <row r="45" spans="1:13" ht="12.75">
      <c r="A45" s="149"/>
      <c r="B45" s="144"/>
      <c r="D45" s="146" t="s">
        <v>285</v>
      </c>
      <c r="G45" s="152">
        <v>114806</v>
      </c>
      <c r="H45" s="186">
        <v>27.90614764143585</v>
      </c>
      <c r="I45" s="152">
        <v>60665</v>
      </c>
      <c r="J45" s="152">
        <v>0</v>
      </c>
      <c r="K45" s="152">
        <v>54140</v>
      </c>
      <c r="L45" s="152">
        <v>0</v>
      </c>
      <c r="M45" s="154">
        <v>0</v>
      </c>
    </row>
    <row r="46" spans="1:13" ht="12.75">
      <c r="A46" s="149">
        <v>270.275</v>
      </c>
      <c r="B46" s="144"/>
      <c r="C46" s="146" t="s">
        <v>139</v>
      </c>
      <c r="G46" s="152">
        <v>138730</v>
      </c>
      <c r="H46" s="186">
        <v>5.8522813978330674</v>
      </c>
      <c r="I46" s="152">
        <v>3537</v>
      </c>
      <c r="J46" s="152">
        <v>128001</v>
      </c>
      <c r="K46" s="152">
        <v>3706</v>
      </c>
      <c r="L46" s="152">
        <v>3486</v>
      </c>
      <c r="M46" s="154">
        <v>178</v>
      </c>
    </row>
    <row r="47" spans="1:13" ht="12.75">
      <c r="A47" s="149">
        <v>28</v>
      </c>
      <c r="B47" s="144"/>
      <c r="C47" s="146" t="s">
        <v>140</v>
      </c>
      <c r="G47" s="152">
        <v>113251</v>
      </c>
      <c r="H47" s="186">
        <v>83.64629953946942</v>
      </c>
      <c r="I47" s="152">
        <v>1395</v>
      </c>
      <c r="J47" s="152">
        <v>95629</v>
      </c>
      <c r="K47" s="152">
        <v>12592</v>
      </c>
      <c r="L47" s="152">
        <v>3635</v>
      </c>
      <c r="M47" s="154">
        <v>469</v>
      </c>
    </row>
    <row r="48" spans="1:13" ht="12.75">
      <c r="A48" s="149">
        <v>295</v>
      </c>
      <c r="B48" s="144"/>
      <c r="C48" s="146" t="s">
        <v>286</v>
      </c>
      <c r="G48" s="152">
        <v>30883</v>
      </c>
      <c r="H48" s="186">
        <v>26.631950139412822</v>
      </c>
      <c r="I48" s="152">
        <v>0</v>
      </c>
      <c r="J48" s="152">
        <v>6188</v>
      </c>
      <c r="K48" s="152">
        <v>17800</v>
      </c>
      <c r="L48" s="152">
        <v>6895</v>
      </c>
      <c r="M48" s="154">
        <v>130</v>
      </c>
    </row>
    <row r="49" spans="1:13" ht="12.75">
      <c r="A49" s="149"/>
      <c r="B49" s="144"/>
      <c r="C49" s="146" t="s">
        <v>141</v>
      </c>
      <c r="G49" s="152">
        <v>12201970</v>
      </c>
      <c r="H49" s="186">
        <v>6.569713200825106</v>
      </c>
      <c r="I49" s="152">
        <v>3690966</v>
      </c>
      <c r="J49" s="152">
        <v>5154213</v>
      </c>
      <c r="K49" s="152">
        <v>2249366</v>
      </c>
      <c r="L49" s="152">
        <v>1107425</v>
      </c>
      <c r="M49" s="154">
        <v>98192</v>
      </c>
    </row>
    <row r="50" spans="1:13" ht="5.25" customHeight="1">
      <c r="A50" s="149"/>
      <c r="B50" s="144"/>
      <c r="C50" s="146"/>
      <c r="G50" s="152"/>
      <c r="H50" s="152"/>
      <c r="I50" s="152"/>
      <c r="J50" s="152"/>
      <c r="K50" s="152"/>
      <c r="L50" s="152"/>
      <c r="M50" s="154"/>
    </row>
    <row r="51" spans="1:13" ht="12.75">
      <c r="A51" s="149"/>
      <c r="B51" s="144"/>
      <c r="C51" s="146" t="s">
        <v>142</v>
      </c>
      <c r="G51" s="152"/>
      <c r="H51" s="152"/>
      <c r="I51" s="152"/>
      <c r="J51" s="152"/>
      <c r="K51" s="152"/>
      <c r="L51" s="152"/>
      <c r="M51" s="154"/>
    </row>
    <row r="52" spans="1:13" ht="12.75">
      <c r="A52" s="149">
        <v>30</v>
      </c>
      <c r="B52" s="144"/>
      <c r="C52" s="146" t="s">
        <v>143</v>
      </c>
      <c r="G52" s="152">
        <v>1542991</v>
      </c>
      <c r="H52" s="186">
        <v>13.496112569970066</v>
      </c>
      <c r="I52" s="152">
        <v>298108</v>
      </c>
      <c r="J52" s="152">
        <v>0</v>
      </c>
      <c r="K52" s="152">
        <v>292502</v>
      </c>
      <c r="L52" s="152">
        <v>694</v>
      </c>
      <c r="M52" s="154">
        <v>5280</v>
      </c>
    </row>
    <row r="53" spans="1:13" ht="12.75">
      <c r="A53" s="149">
        <v>31</v>
      </c>
      <c r="B53" s="144"/>
      <c r="C53" s="146" t="s">
        <v>144</v>
      </c>
      <c r="G53" s="152">
        <v>855857</v>
      </c>
      <c r="H53" s="186">
        <v>22.794706319531926</v>
      </c>
      <c r="I53" s="152">
        <v>11926</v>
      </c>
      <c r="J53" s="152">
        <v>819121</v>
      </c>
      <c r="K53" s="152">
        <v>17722</v>
      </c>
      <c r="L53" s="152">
        <v>7088</v>
      </c>
      <c r="M53" s="154">
        <v>6765</v>
      </c>
    </row>
    <row r="54" spans="1:13" ht="12.75">
      <c r="A54" s="149" t="s">
        <v>145</v>
      </c>
      <c r="B54" s="144"/>
      <c r="C54" s="146" t="s">
        <v>146</v>
      </c>
      <c r="G54" s="152">
        <v>40646</v>
      </c>
      <c r="H54" s="186">
        <v>120.07688559207321</v>
      </c>
      <c r="I54" s="152">
        <v>13449</v>
      </c>
      <c r="J54" s="152">
        <v>9218</v>
      </c>
      <c r="K54" s="152">
        <v>17907</v>
      </c>
      <c r="L54" s="152">
        <v>72</v>
      </c>
      <c r="M54" s="154">
        <v>2</v>
      </c>
    </row>
    <row r="55" spans="1:13" ht="12.75">
      <c r="A55" s="149" t="s">
        <v>147</v>
      </c>
      <c r="B55" s="144"/>
      <c r="C55" s="146" t="s">
        <v>148</v>
      </c>
      <c r="G55" s="152"/>
      <c r="H55" s="187"/>
      <c r="I55" s="152"/>
      <c r="J55" s="152"/>
      <c r="K55" s="152"/>
      <c r="L55" s="152"/>
      <c r="M55" s="154"/>
    </row>
    <row r="56" spans="1:13" ht="12.75">
      <c r="A56" s="149"/>
      <c r="B56" s="144"/>
      <c r="D56" s="146" t="s">
        <v>149</v>
      </c>
      <c r="G56" s="152">
        <v>371605</v>
      </c>
      <c r="H56" s="186">
        <v>14.474198984039745</v>
      </c>
      <c r="I56" s="152">
        <v>152983</v>
      </c>
      <c r="J56" s="152">
        <v>199518</v>
      </c>
      <c r="K56" s="152">
        <v>19080</v>
      </c>
      <c r="L56" s="152">
        <v>24</v>
      </c>
      <c r="M56" s="154">
        <v>1487</v>
      </c>
    </row>
    <row r="57" spans="1:13" ht="12.75">
      <c r="A57" s="149">
        <v>35</v>
      </c>
      <c r="B57" s="144"/>
      <c r="C57" s="146" t="s">
        <v>150</v>
      </c>
      <c r="G57" s="152">
        <v>131791</v>
      </c>
      <c r="H57" s="186">
        <v>11.162563155275521</v>
      </c>
      <c r="I57" s="152">
        <v>19880</v>
      </c>
      <c r="J57" s="152">
        <v>111896</v>
      </c>
      <c r="K57" s="152">
        <v>15</v>
      </c>
      <c r="L57" s="152">
        <v>0</v>
      </c>
      <c r="M57" s="154">
        <v>402</v>
      </c>
    </row>
    <row r="58" spans="1:13" ht="12.75">
      <c r="A58" s="149"/>
      <c r="B58" s="144"/>
      <c r="C58" s="146" t="s">
        <v>151</v>
      </c>
      <c r="G58" s="152"/>
      <c r="H58" s="152"/>
      <c r="I58" s="152"/>
      <c r="J58" s="152"/>
      <c r="K58" s="152"/>
      <c r="L58" s="152"/>
      <c r="M58" s="154"/>
    </row>
    <row r="59" spans="1:13" ht="12.75">
      <c r="A59" s="149"/>
      <c r="B59" s="144"/>
      <c r="D59" s="146" t="s">
        <v>152</v>
      </c>
      <c r="G59" s="152"/>
      <c r="H59" s="152"/>
      <c r="I59" s="152"/>
      <c r="J59" s="152"/>
      <c r="K59" s="152"/>
      <c r="L59" s="152"/>
      <c r="M59" s="154"/>
    </row>
    <row r="60" spans="1:13" ht="12.75">
      <c r="A60" s="149">
        <v>360</v>
      </c>
      <c r="B60" s="144"/>
      <c r="D60" s="146" t="s">
        <v>153</v>
      </c>
      <c r="G60" s="152">
        <v>-121</v>
      </c>
      <c r="H60" s="186" t="s">
        <v>339</v>
      </c>
      <c r="I60" s="152">
        <v>0</v>
      </c>
      <c r="J60" s="152">
        <v>-187</v>
      </c>
      <c r="K60" s="152">
        <v>66</v>
      </c>
      <c r="L60" s="152">
        <v>0</v>
      </c>
      <c r="M60" s="154">
        <v>0</v>
      </c>
    </row>
    <row r="61" spans="1:13" ht="12.75">
      <c r="A61" s="149">
        <v>361</v>
      </c>
      <c r="B61" s="144"/>
      <c r="D61" s="146" t="s">
        <v>112</v>
      </c>
      <c r="G61" s="152">
        <v>221012</v>
      </c>
      <c r="H61" s="186">
        <v>17.507071308564264</v>
      </c>
      <c r="I61" s="152">
        <v>39175</v>
      </c>
      <c r="J61" s="152">
        <v>147703</v>
      </c>
      <c r="K61" s="152">
        <v>34131</v>
      </c>
      <c r="L61" s="152">
        <v>3</v>
      </c>
      <c r="M61" s="154">
        <v>94</v>
      </c>
    </row>
    <row r="62" spans="1:13" ht="12.75">
      <c r="A62" s="149">
        <v>362</v>
      </c>
      <c r="B62" s="144"/>
      <c r="D62" s="146" t="s">
        <v>154</v>
      </c>
      <c r="G62" s="152">
        <v>10812</v>
      </c>
      <c r="H62" s="186">
        <v>34.86341524260945</v>
      </c>
      <c r="I62" s="152">
        <v>138</v>
      </c>
      <c r="J62" s="152">
        <v>7223</v>
      </c>
      <c r="K62" s="152">
        <v>2611</v>
      </c>
      <c r="L62" s="152">
        <v>840</v>
      </c>
      <c r="M62" s="154">
        <v>1455</v>
      </c>
    </row>
    <row r="63" spans="1:13" ht="12.75">
      <c r="A63" s="149">
        <v>363.364</v>
      </c>
      <c r="B63" s="144"/>
      <c r="D63" s="146" t="s">
        <v>133</v>
      </c>
      <c r="G63" s="152">
        <v>2603</v>
      </c>
      <c r="H63" s="186">
        <v>137.49999999999997</v>
      </c>
      <c r="I63" s="152">
        <v>51</v>
      </c>
      <c r="J63" s="152">
        <v>442</v>
      </c>
      <c r="K63" s="152">
        <v>2109</v>
      </c>
      <c r="L63" s="152">
        <v>1</v>
      </c>
      <c r="M63" s="154">
        <v>10</v>
      </c>
    </row>
    <row r="64" spans="1:13" ht="12.75">
      <c r="A64" s="149" t="s">
        <v>155</v>
      </c>
      <c r="B64" s="144"/>
      <c r="D64" s="146" t="s">
        <v>136</v>
      </c>
      <c r="G64" s="152">
        <v>12358</v>
      </c>
      <c r="H64" s="186">
        <v>8.660863448518413</v>
      </c>
      <c r="I64" s="152">
        <v>3006</v>
      </c>
      <c r="J64" s="152">
        <v>7889</v>
      </c>
      <c r="K64" s="152">
        <v>1463</v>
      </c>
      <c r="L64" s="152">
        <v>0</v>
      </c>
      <c r="M64" s="154">
        <v>14</v>
      </c>
    </row>
    <row r="65" spans="1:13" ht="12.75">
      <c r="A65" s="149" t="s">
        <v>156</v>
      </c>
      <c r="B65" s="144"/>
      <c r="C65" s="146" t="s">
        <v>157</v>
      </c>
      <c r="G65" s="152"/>
      <c r="H65" s="152"/>
      <c r="I65" s="152"/>
      <c r="J65" s="152"/>
      <c r="K65" s="152"/>
      <c r="L65" s="152"/>
      <c r="M65" s="154"/>
    </row>
    <row r="66" spans="1:13" ht="12.75">
      <c r="A66" s="149"/>
      <c r="B66" s="144"/>
      <c r="D66" s="146" t="s">
        <v>158</v>
      </c>
      <c r="G66" s="152">
        <v>218513</v>
      </c>
      <c r="H66" s="186">
        <v>-42.64871078822492</v>
      </c>
      <c r="I66" s="152">
        <v>106945</v>
      </c>
      <c r="J66" s="152">
        <v>101747</v>
      </c>
      <c r="K66" s="152">
        <v>7629</v>
      </c>
      <c r="L66" s="152">
        <v>2192</v>
      </c>
      <c r="M66" s="154">
        <v>1307</v>
      </c>
    </row>
    <row r="67" spans="1:13" ht="12.75">
      <c r="A67" s="149">
        <v>392</v>
      </c>
      <c r="B67" s="144"/>
      <c r="C67" s="146" t="s">
        <v>159</v>
      </c>
      <c r="G67" s="152">
        <v>6108</v>
      </c>
      <c r="H67" s="186">
        <v>4.6248715313463435</v>
      </c>
      <c r="I67" s="152">
        <v>0</v>
      </c>
      <c r="J67" s="152">
        <v>6108</v>
      </c>
      <c r="K67" s="152">
        <v>0</v>
      </c>
      <c r="L67" s="152">
        <v>0</v>
      </c>
      <c r="M67" s="154">
        <v>160</v>
      </c>
    </row>
    <row r="68" spans="1:13" ht="12.75">
      <c r="A68" s="149">
        <v>395</v>
      </c>
      <c r="B68" s="144"/>
      <c r="C68" s="146" t="s">
        <v>160</v>
      </c>
      <c r="G68" s="152">
        <v>946933</v>
      </c>
      <c r="H68" s="186">
        <v>6.454020862866955</v>
      </c>
      <c r="I68" s="152">
        <v>127228</v>
      </c>
      <c r="J68" s="152">
        <v>639542</v>
      </c>
      <c r="K68" s="152">
        <v>176926</v>
      </c>
      <c r="L68" s="152">
        <v>3238</v>
      </c>
      <c r="M68" s="154">
        <v>3061</v>
      </c>
    </row>
    <row r="69" spans="1:13" ht="12.75">
      <c r="A69" s="149"/>
      <c r="B69" s="144"/>
      <c r="C69" s="146" t="s">
        <v>161</v>
      </c>
      <c r="G69" s="152">
        <v>4361109</v>
      </c>
      <c r="H69" s="186">
        <v>8.840627960535826</v>
      </c>
      <c r="I69" s="152">
        <v>772888</v>
      </c>
      <c r="J69" s="152">
        <v>3001908</v>
      </c>
      <c r="K69" s="152">
        <v>572161</v>
      </c>
      <c r="L69" s="152">
        <v>14152</v>
      </c>
      <c r="M69" s="154">
        <v>20036</v>
      </c>
    </row>
    <row r="70" spans="1:13" ht="12.75">
      <c r="A70" s="149"/>
      <c r="B70" s="144"/>
      <c r="C70" s="146" t="s">
        <v>162</v>
      </c>
      <c r="G70" s="152"/>
      <c r="H70" s="152"/>
      <c r="I70" s="152"/>
      <c r="J70" s="152"/>
      <c r="K70" s="152"/>
      <c r="L70" s="152"/>
      <c r="M70" s="154"/>
    </row>
    <row r="71" spans="1:13" ht="12.75">
      <c r="A71" s="149"/>
      <c r="B71" s="144"/>
      <c r="D71" s="146" t="s">
        <v>163</v>
      </c>
      <c r="G71" s="152">
        <v>16563079</v>
      </c>
      <c r="H71" s="186">
        <v>7.158410339123094</v>
      </c>
      <c r="I71" s="152">
        <v>4463854</v>
      </c>
      <c r="J71" s="152">
        <v>8156121</v>
      </c>
      <c r="K71" s="152">
        <v>2821527</v>
      </c>
      <c r="L71" s="152">
        <v>1121577</v>
      </c>
      <c r="M71" s="154">
        <v>118228</v>
      </c>
    </row>
    <row r="72" ht="9.75" customHeight="1">
      <c r="A72" s="145" t="s">
        <v>164</v>
      </c>
    </row>
    <row r="73" spans="1:13" ht="14.25" customHeight="1">
      <c r="A73" s="354" t="s">
        <v>297</v>
      </c>
      <c r="B73" s="354"/>
      <c r="C73" s="354"/>
      <c r="D73" s="354"/>
      <c r="E73" s="354"/>
      <c r="F73" s="354"/>
      <c r="G73" s="354"/>
      <c r="H73" s="354"/>
      <c r="I73" s="354"/>
      <c r="J73" s="354"/>
      <c r="K73" s="354"/>
      <c r="L73" s="354"/>
      <c r="M73" s="354"/>
    </row>
    <row r="74" spans="1:13" ht="12.75">
      <c r="A74" s="354"/>
      <c r="B74" s="354"/>
      <c r="C74" s="354"/>
      <c r="D74" s="354"/>
      <c r="E74" s="354"/>
      <c r="F74" s="354"/>
      <c r="G74" s="354"/>
      <c r="H74" s="354"/>
      <c r="I74" s="354"/>
      <c r="J74" s="354"/>
      <c r="K74" s="354"/>
      <c r="L74" s="354"/>
      <c r="M74" s="354"/>
    </row>
    <row r="75" ht="12.75">
      <c r="A75" s="145" t="s">
        <v>165</v>
      </c>
    </row>
  </sheetData>
  <sheetProtection/>
  <mergeCells count="16">
    <mergeCell ref="A73:M74"/>
    <mergeCell ref="A1:M1"/>
    <mergeCell ref="A2:M2"/>
    <mergeCell ref="A4:A12"/>
    <mergeCell ref="B4:F12"/>
    <mergeCell ref="G4:H4"/>
    <mergeCell ref="I4:L5"/>
    <mergeCell ref="G5:H5"/>
    <mergeCell ref="G6:G11"/>
    <mergeCell ref="H6:H11"/>
    <mergeCell ref="I6:I11"/>
    <mergeCell ref="J6:J11"/>
    <mergeCell ref="K6:K11"/>
    <mergeCell ref="L6:L11"/>
    <mergeCell ref="M6:M11"/>
    <mergeCell ref="I12:M12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0" r:id="rId1"/>
  <headerFooter alignWithMargins="0">
    <oddFooter>&amp;C10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7.7109375" style="146" customWidth="1"/>
    <col min="2" max="2" width="0.85546875" style="146" customWidth="1"/>
    <col min="3" max="4" width="1.28515625" style="146" customWidth="1"/>
    <col min="5" max="5" width="1.8515625" style="146" customWidth="1"/>
    <col min="6" max="6" width="31.7109375" style="146" customWidth="1"/>
    <col min="7" max="7" width="10.7109375" style="146" customWidth="1"/>
    <col min="8" max="8" width="8.140625" style="146" customWidth="1"/>
    <col min="9" max="12" width="9.421875" style="146" customWidth="1"/>
    <col min="13" max="13" width="8.57421875" style="146" customWidth="1"/>
    <col min="14" max="14" width="6.57421875" style="137" customWidth="1"/>
    <col min="15" max="16384" width="11.421875" style="146" customWidth="1"/>
  </cols>
  <sheetData>
    <row r="1" spans="1:13" ht="12.75">
      <c r="A1" s="378" t="s">
        <v>265</v>
      </c>
      <c r="B1" s="378"/>
      <c r="C1" s="378"/>
      <c r="D1" s="378"/>
      <c r="E1" s="378"/>
      <c r="F1" s="355"/>
      <c r="G1" s="355"/>
      <c r="H1" s="355"/>
      <c r="I1" s="355"/>
      <c r="J1" s="355"/>
      <c r="K1" s="355"/>
      <c r="L1" s="355"/>
      <c r="M1" s="355"/>
    </row>
    <row r="2" spans="1:13" ht="12.75">
      <c r="A2" s="356" t="s">
        <v>303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</row>
    <row r="3" spans="1:13" ht="9" customHeigh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13" ht="12.75" customHeight="1">
      <c r="A4" s="379" t="s">
        <v>99</v>
      </c>
      <c r="B4" s="360" t="s">
        <v>166</v>
      </c>
      <c r="C4" s="361"/>
      <c r="D4" s="361"/>
      <c r="E4" s="361"/>
      <c r="F4" s="361"/>
      <c r="G4" s="368" t="s">
        <v>101</v>
      </c>
      <c r="H4" s="369"/>
      <c r="I4" s="360" t="s">
        <v>83</v>
      </c>
      <c r="J4" s="361"/>
      <c r="K4" s="361"/>
      <c r="L4" s="362"/>
      <c r="M4" s="140" t="s">
        <v>249</v>
      </c>
    </row>
    <row r="5" spans="1:13" ht="14.25">
      <c r="A5" s="358"/>
      <c r="B5" s="363"/>
      <c r="C5" s="364"/>
      <c r="D5" s="364"/>
      <c r="E5" s="364"/>
      <c r="F5" s="364"/>
      <c r="G5" s="366" t="s">
        <v>250</v>
      </c>
      <c r="H5" s="367"/>
      <c r="I5" s="366"/>
      <c r="J5" s="359"/>
      <c r="K5" s="359"/>
      <c r="L5" s="367"/>
      <c r="M5" s="141" t="s">
        <v>102</v>
      </c>
    </row>
    <row r="6" spans="1:13" ht="12.75" customHeight="1">
      <c r="A6" s="358"/>
      <c r="B6" s="363"/>
      <c r="C6" s="364"/>
      <c r="D6" s="364"/>
      <c r="E6" s="364"/>
      <c r="F6" s="364"/>
      <c r="G6" s="363" t="s">
        <v>103</v>
      </c>
      <c r="H6" s="370" t="s">
        <v>309</v>
      </c>
      <c r="I6" s="373" t="s">
        <v>239</v>
      </c>
      <c r="J6" s="373" t="s">
        <v>254</v>
      </c>
      <c r="K6" s="368" t="s">
        <v>84</v>
      </c>
      <c r="L6" s="360" t="s">
        <v>40</v>
      </c>
      <c r="M6" s="368" t="s">
        <v>85</v>
      </c>
    </row>
    <row r="7" spans="1:13" ht="12.75">
      <c r="A7" s="358"/>
      <c r="B7" s="363"/>
      <c r="C7" s="364"/>
      <c r="D7" s="364"/>
      <c r="E7" s="364"/>
      <c r="F7" s="364"/>
      <c r="G7" s="363"/>
      <c r="H7" s="371"/>
      <c r="I7" s="374"/>
      <c r="J7" s="374"/>
      <c r="K7" s="363"/>
      <c r="L7" s="363"/>
      <c r="M7" s="363"/>
    </row>
    <row r="8" spans="1:13" ht="12.75">
      <c r="A8" s="358"/>
      <c r="B8" s="363"/>
      <c r="C8" s="364"/>
      <c r="D8" s="364"/>
      <c r="E8" s="364"/>
      <c r="F8" s="364"/>
      <c r="G8" s="363"/>
      <c r="H8" s="371"/>
      <c r="I8" s="374"/>
      <c r="J8" s="374"/>
      <c r="K8" s="363"/>
      <c r="L8" s="363"/>
      <c r="M8" s="363"/>
    </row>
    <row r="9" spans="1:13" ht="12.75">
      <c r="A9" s="358"/>
      <c r="B9" s="363"/>
      <c r="C9" s="364"/>
      <c r="D9" s="364"/>
      <c r="E9" s="364"/>
      <c r="F9" s="364"/>
      <c r="G9" s="363"/>
      <c r="H9" s="371"/>
      <c r="I9" s="374"/>
      <c r="J9" s="374"/>
      <c r="K9" s="363"/>
      <c r="L9" s="363"/>
      <c r="M9" s="363"/>
    </row>
    <row r="10" spans="1:13" ht="12.75">
      <c r="A10" s="358"/>
      <c r="B10" s="363"/>
      <c r="C10" s="364"/>
      <c r="D10" s="364"/>
      <c r="E10" s="364"/>
      <c r="F10" s="364"/>
      <c r="G10" s="363"/>
      <c r="H10" s="371"/>
      <c r="I10" s="374"/>
      <c r="J10" s="374"/>
      <c r="K10" s="363"/>
      <c r="L10" s="363"/>
      <c r="M10" s="363"/>
    </row>
    <row r="11" spans="1:13" ht="12.75">
      <c r="A11" s="358"/>
      <c r="B11" s="363"/>
      <c r="C11" s="364"/>
      <c r="D11" s="364"/>
      <c r="E11" s="364"/>
      <c r="F11" s="364"/>
      <c r="G11" s="366"/>
      <c r="H11" s="372"/>
      <c r="I11" s="375"/>
      <c r="J11" s="375"/>
      <c r="K11" s="366"/>
      <c r="L11" s="366"/>
      <c r="M11" s="366"/>
    </row>
    <row r="12" spans="1:13" ht="12.75">
      <c r="A12" s="359"/>
      <c r="B12" s="366"/>
      <c r="C12" s="359"/>
      <c r="D12" s="359"/>
      <c r="E12" s="359"/>
      <c r="F12" s="359"/>
      <c r="G12" s="142" t="s">
        <v>86</v>
      </c>
      <c r="H12" s="142" t="s">
        <v>104</v>
      </c>
      <c r="I12" s="376" t="s">
        <v>86</v>
      </c>
      <c r="J12" s="377"/>
      <c r="K12" s="377"/>
      <c r="L12" s="377"/>
      <c r="M12" s="377"/>
    </row>
    <row r="13" spans="2:13" ht="7.5" customHeight="1">
      <c r="B13" s="148"/>
      <c r="G13" s="147"/>
      <c r="H13" s="147"/>
      <c r="I13" s="147"/>
      <c r="J13" s="147"/>
      <c r="K13" s="147"/>
      <c r="L13" s="147"/>
      <c r="M13" s="148"/>
    </row>
    <row r="14" spans="2:13" ht="12.75">
      <c r="B14" s="151"/>
      <c r="C14" s="146" t="s">
        <v>167</v>
      </c>
      <c r="G14" s="150"/>
      <c r="H14" s="150"/>
      <c r="I14" s="150"/>
      <c r="J14" s="150"/>
      <c r="K14" s="150"/>
      <c r="L14" s="150"/>
      <c r="M14" s="151"/>
    </row>
    <row r="15" spans="1:15" ht="12.75">
      <c r="A15" s="156" t="s">
        <v>168</v>
      </c>
      <c r="B15" s="157"/>
      <c r="C15" s="146" t="s">
        <v>14</v>
      </c>
      <c r="D15" s="156"/>
      <c r="E15" s="156"/>
      <c r="G15" s="152">
        <v>2243415</v>
      </c>
      <c r="H15" s="186">
        <v>3.3952822127567117</v>
      </c>
      <c r="I15" s="152">
        <v>1002598</v>
      </c>
      <c r="J15" s="152">
        <v>868269</v>
      </c>
      <c r="K15" s="152">
        <v>321673</v>
      </c>
      <c r="L15" s="152">
        <v>50875</v>
      </c>
      <c r="M15" s="154">
        <v>63199</v>
      </c>
      <c r="O15" s="164"/>
    </row>
    <row r="16" spans="1:15" ht="14.25">
      <c r="A16" s="156" t="s">
        <v>169</v>
      </c>
      <c r="B16" s="157"/>
      <c r="C16" s="146" t="s">
        <v>262</v>
      </c>
      <c r="D16" s="156"/>
      <c r="E16" s="156"/>
      <c r="G16" s="152">
        <v>1609671</v>
      </c>
      <c r="H16" s="186">
        <v>3.4114774224592708</v>
      </c>
      <c r="I16" s="152">
        <v>573715</v>
      </c>
      <c r="J16" s="152">
        <v>718427</v>
      </c>
      <c r="K16" s="152">
        <v>300923</v>
      </c>
      <c r="L16" s="152">
        <v>16606</v>
      </c>
      <c r="M16" s="154">
        <v>21561</v>
      </c>
      <c r="O16" s="164"/>
    </row>
    <row r="17" spans="1:15" ht="12.75">
      <c r="A17" s="156" t="s">
        <v>170</v>
      </c>
      <c r="B17" s="157"/>
      <c r="C17" s="146" t="s">
        <v>267</v>
      </c>
      <c r="D17" s="156"/>
      <c r="E17" s="156"/>
      <c r="G17" s="158"/>
      <c r="H17" s="159"/>
      <c r="I17" s="158"/>
      <c r="J17" s="158"/>
      <c r="K17" s="158"/>
      <c r="L17" s="158"/>
      <c r="M17" s="160"/>
      <c r="O17" s="164"/>
    </row>
    <row r="18" spans="2:15" ht="14.25">
      <c r="B18" s="151"/>
      <c r="D18" s="146" t="s">
        <v>268</v>
      </c>
      <c r="G18" s="152">
        <v>225180</v>
      </c>
      <c r="H18" s="186">
        <v>22.12092781101029</v>
      </c>
      <c r="I18" s="152">
        <v>110126</v>
      </c>
      <c r="J18" s="152">
        <v>86881</v>
      </c>
      <c r="K18" s="152">
        <v>21616</v>
      </c>
      <c r="L18" s="152">
        <v>6558</v>
      </c>
      <c r="M18" s="154">
        <v>218</v>
      </c>
      <c r="O18" s="164"/>
    </row>
    <row r="19" spans="1:15" ht="12.75">
      <c r="A19" s="156" t="s">
        <v>171</v>
      </c>
      <c r="B19" s="157"/>
      <c r="C19" s="146" t="s">
        <v>172</v>
      </c>
      <c r="D19" s="156"/>
      <c r="E19" s="156"/>
      <c r="G19" s="152">
        <v>138730</v>
      </c>
      <c r="H19" s="186">
        <v>5.8522813978330674</v>
      </c>
      <c r="I19" s="152">
        <v>3537</v>
      </c>
      <c r="J19" s="152">
        <v>128001</v>
      </c>
      <c r="K19" s="152">
        <v>3706</v>
      </c>
      <c r="L19" s="152">
        <v>3486</v>
      </c>
      <c r="M19" s="154">
        <v>178</v>
      </c>
      <c r="O19" s="164"/>
    </row>
    <row r="20" spans="2:15" ht="12.75">
      <c r="B20" s="151"/>
      <c r="C20" s="146" t="s">
        <v>274</v>
      </c>
      <c r="G20" s="158"/>
      <c r="H20" s="159"/>
      <c r="I20" s="158"/>
      <c r="J20" s="158"/>
      <c r="K20" s="158"/>
      <c r="L20" s="158"/>
      <c r="M20" s="160"/>
      <c r="O20" s="164"/>
    </row>
    <row r="21" spans="2:15" ht="12.75">
      <c r="B21" s="151"/>
      <c r="D21" s="146" t="s">
        <v>275</v>
      </c>
      <c r="G21" s="158"/>
      <c r="H21" s="159"/>
      <c r="I21" s="158"/>
      <c r="J21" s="158"/>
      <c r="K21" s="158"/>
      <c r="L21" s="158"/>
      <c r="M21" s="160"/>
      <c r="O21" s="164"/>
    </row>
    <row r="22" spans="2:15" ht="12.75">
      <c r="B22" s="151"/>
      <c r="D22" s="146" t="s">
        <v>276</v>
      </c>
      <c r="G22" s="152"/>
      <c r="H22" s="153"/>
      <c r="I22" s="152"/>
      <c r="J22" s="152"/>
      <c r="K22" s="152"/>
      <c r="L22" s="152"/>
      <c r="M22" s="154"/>
      <c r="O22" s="164"/>
    </row>
    <row r="23" spans="1:15" ht="12.75">
      <c r="A23" s="156" t="s">
        <v>173</v>
      </c>
      <c r="B23" s="157"/>
      <c r="C23" s="156"/>
      <c r="D23" s="156"/>
      <c r="E23" s="156"/>
      <c r="G23" s="158"/>
      <c r="H23" s="159"/>
      <c r="I23" s="158"/>
      <c r="J23" s="158"/>
      <c r="K23" s="158"/>
      <c r="L23" s="158"/>
      <c r="M23" s="160"/>
      <c r="O23" s="164"/>
    </row>
    <row r="24" spans="1:15" ht="12.75">
      <c r="A24" s="156" t="s">
        <v>174</v>
      </c>
      <c r="B24" s="157"/>
      <c r="C24" s="146" t="s">
        <v>175</v>
      </c>
      <c r="D24" s="156"/>
      <c r="E24" s="156"/>
      <c r="G24" s="152">
        <v>463105</v>
      </c>
      <c r="H24" s="186">
        <v>-12.863706836860644</v>
      </c>
      <c r="I24" s="152">
        <v>77145</v>
      </c>
      <c r="J24" s="152">
        <v>156369</v>
      </c>
      <c r="K24" s="152">
        <v>164847</v>
      </c>
      <c r="L24" s="152">
        <v>64745</v>
      </c>
      <c r="M24" s="154">
        <v>1317</v>
      </c>
      <c r="O24" s="164"/>
    </row>
    <row r="25" spans="1:15" ht="12.75">
      <c r="A25" s="156" t="s">
        <v>176</v>
      </c>
      <c r="B25" s="157"/>
      <c r="C25" s="146" t="s">
        <v>177</v>
      </c>
      <c r="D25" s="156"/>
      <c r="E25" s="156"/>
      <c r="G25" s="152">
        <v>872247</v>
      </c>
      <c r="H25" s="186">
        <v>4.794681013385173</v>
      </c>
      <c r="I25" s="152">
        <v>357728</v>
      </c>
      <c r="J25" s="152">
        <v>394064</v>
      </c>
      <c r="K25" s="152">
        <v>78023</v>
      </c>
      <c r="L25" s="152">
        <v>42432</v>
      </c>
      <c r="M25" s="154">
        <v>215</v>
      </c>
      <c r="O25" s="164"/>
    </row>
    <row r="26" spans="1:15" ht="12.75">
      <c r="A26" s="156" t="s">
        <v>178</v>
      </c>
      <c r="B26" s="157"/>
      <c r="C26" s="146" t="s">
        <v>179</v>
      </c>
      <c r="D26" s="156"/>
      <c r="E26" s="156"/>
      <c r="G26" s="152">
        <v>153482</v>
      </c>
      <c r="H26" s="186">
        <v>17.720781113378024</v>
      </c>
      <c r="I26" s="152">
        <v>33867</v>
      </c>
      <c r="J26" s="152">
        <v>109763</v>
      </c>
      <c r="K26" s="152">
        <v>7626</v>
      </c>
      <c r="L26" s="152">
        <v>2225</v>
      </c>
      <c r="M26" s="154">
        <v>243</v>
      </c>
      <c r="O26" s="164"/>
    </row>
    <row r="27" spans="1:15" ht="12.75">
      <c r="A27" s="156" t="s">
        <v>180</v>
      </c>
      <c r="B27" s="157"/>
      <c r="C27" s="146" t="s">
        <v>181</v>
      </c>
      <c r="D27" s="156"/>
      <c r="E27" s="156"/>
      <c r="G27" s="152">
        <v>261647</v>
      </c>
      <c r="H27" s="186">
        <v>8.614090727948991</v>
      </c>
      <c r="I27" s="152">
        <v>154140</v>
      </c>
      <c r="J27" s="152">
        <v>12</v>
      </c>
      <c r="K27" s="152">
        <v>107495</v>
      </c>
      <c r="L27" s="152">
        <v>0</v>
      </c>
      <c r="M27" s="154">
        <v>0</v>
      </c>
      <c r="O27" s="164"/>
    </row>
    <row r="28" spans="1:15" ht="12.75">
      <c r="A28" s="156" t="s">
        <v>182</v>
      </c>
      <c r="B28" s="157"/>
      <c r="C28" s="146" t="s">
        <v>183</v>
      </c>
      <c r="D28" s="156"/>
      <c r="E28" s="156"/>
      <c r="G28" s="152">
        <v>1267937</v>
      </c>
      <c r="H28" s="186">
        <v>-1.2339360855225863</v>
      </c>
      <c r="I28" s="152">
        <v>166733</v>
      </c>
      <c r="J28" s="152">
        <v>-1</v>
      </c>
      <c r="K28" s="152">
        <v>130967</v>
      </c>
      <c r="L28" s="152">
        <v>970238</v>
      </c>
      <c r="M28" s="154">
        <v>0</v>
      </c>
      <c r="O28" s="164"/>
    </row>
    <row r="29" spans="1:15" ht="14.25">
      <c r="A29" s="156" t="s">
        <v>184</v>
      </c>
      <c r="B29" s="157"/>
      <c r="C29" s="146" t="s">
        <v>263</v>
      </c>
      <c r="D29" s="156"/>
      <c r="E29" s="156"/>
      <c r="G29" s="152">
        <v>501532</v>
      </c>
      <c r="H29" s="186">
        <v>-15.980453090264561</v>
      </c>
      <c r="I29" s="152">
        <v>235877</v>
      </c>
      <c r="J29" s="152">
        <v>4008</v>
      </c>
      <c r="K29" s="152">
        <v>251284</v>
      </c>
      <c r="L29" s="152">
        <v>10363</v>
      </c>
      <c r="M29" s="163">
        <v>3</v>
      </c>
      <c r="O29" s="164"/>
    </row>
    <row r="30" spans="2:15" ht="12.75">
      <c r="B30" s="151"/>
      <c r="C30" s="146" t="s">
        <v>16</v>
      </c>
      <c r="G30" s="158"/>
      <c r="H30" s="159"/>
      <c r="I30" s="158"/>
      <c r="J30" s="158"/>
      <c r="K30" s="158"/>
      <c r="L30" s="158"/>
      <c r="M30" s="160"/>
      <c r="O30" s="164"/>
    </row>
    <row r="31" spans="1:15" ht="12.75">
      <c r="A31" s="156" t="s">
        <v>185</v>
      </c>
      <c r="B31" s="157"/>
      <c r="C31" s="156"/>
      <c r="D31" s="146" t="s">
        <v>175</v>
      </c>
      <c r="E31" s="156"/>
      <c r="G31" s="152">
        <v>77</v>
      </c>
      <c r="H31" s="186">
        <v>-77.1513353115727</v>
      </c>
      <c r="I31" s="152">
        <v>0</v>
      </c>
      <c r="J31" s="152">
        <v>82</v>
      </c>
      <c r="K31" s="152">
        <v>-2</v>
      </c>
      <c r="L31" s="152">
        <v>-3</v>
      </c>
      <c r="M31" s="163">
        <v>0</v>
      </c>
      <c r="O31" s="164"/>
    </row>
    <row r="32" spans="1:15" ht="12.75">
      <c r="A32" s="156" t="s">
        <v>186</v>
      </c>
      <c r="B32" s="157"/>
      <c r="C32" s="156"/>
      <c r="D32" s="146" t="s">
        <v>177</v>
      </c>
      <c r="E32" s="156"/>
      <c r="G32" s="152">
        <v>66999</v>
      </c>
      <c r="H32" s="186">
        <v>-13.5586004025391</v>
      </c>
      <c r="I32" s="152">
        <v>25981</v>
      </c>
      <c r="J32" s="152">
        <v>31639</v>
      </c>
      <c r="K32" s="152">
        <v>8991</v>
      </c>
      <c r="L32" s="152">
        <v>388</v>
      </c>
      <c r="M32" s="154">
        <v>154</v>
      </c>
      <c r="O32" s="164"/>
    </row>
    <row r="33" spans="1:15" ht="12.75">
      <c r="A33" s="156" t="s">
        <v>187</v>
      </c>
      <c r="B33" s="157"/>
      <c r="C33" s="156"/>
      <c r="D33" s="146" t="s">
        <v>188</v>
      </c>
      <c r="E33" s="156"/>
      <c r="G33" s="152">
        <v>460</v>
      </c>
      <c r="H33" s="186">
        <v>16.751269035533</v>
      </c>
      <c r="I33" s="152">
        <v>268</v>
      </c>
      <c r="J33" s="152">
        <v>163</v>
      </c>
      <c r="K33" s="152">
        <v>29</v>
      </c>
      <c r="L33" s="163">
        <v>0</v>
      </c>
      <c r="M33" s="163">
        <v>0</v>
      </c>
      <c r="O33" s="164"/>
    </row>
    <row r="34" spans="2:15" ht="12.75">
      <c r="B34" s="151"/>
      <c r="C34" s="146" t="s">
        <v>189</v>
      </c>
      <c r="G34" s="158"/>
      <c r="H34" s="159"/>
      <c r="I34" s="158"/>
      <c r="J34" s="158"/>
      <c r="K34" s="158"/>
      <c r="L34" s="158"/>
      <c r="M34" s="160"/>
      <c r="O34" s="164"/>
    </row>
    <row r="35" spans="2:15" ht="12.75">
      <c r="B35" s="151"/>
      <c r="D35" s="146" t="s">
        <v>190</v>
      </c>
      <c r="G35" s="158"/>
      <c r="H35" s="159"/>
      <c r="I35" s="158"/>
      <c r="J35" s="158"/>
      <c r="K35" s="158"/>
      <c r="L35" s="158"/>
      <c r="M35" s="160"/>
      <c r="O35" s="164"/>
    </row>
    <row r="36" spans="1:15" ht="12.75">
      <c r="A36" s="156" t="s">
        <v>191</v>
      </c>
      <c r="B36" s="157"/>
      <c r="C36" s="156"/>
      <c r="D36" s="156"/>
      <c r="E36" s="146" t="s">
        <v>192</v>
      </c>
      <c r="G36" s="152">
        <v>0</v>
      </c>
      <c r="H36" s="152">
        <v>0</v>
      </c>
      <c r="I36" s="152">
        <v>0</v>
      </c>
      <c r="J36" s="152">
        <v>0</v>
      </c>
      <c r="K36" s="152">
        <v>0</v>
      </c>
      <c r="L36" s="152">
        <v>0</v>
      </c>
      <c r="M36" s="154">
        <v>0</v>
      </c>
      <c r="O36" s="164"/>
    </row>
    <row r="37" spans="1:15" ht="12.75">
      <c r="A37" s="156" t="s">
        <v>193</v>
      </c>
      <c r="B37" s="157"/>
      <c r="C37" s="156"/>
      <c r="D37" s="156"/>
      <c r="E37" s="146" t="s">
        <v>194</v>
      </c>
      <c r="G37" s="152">
        <v>0</v>
      </c>
      <c r="H37" s="186">
        <v>0</v>
      </c>
      <c r="I37" s="152">
        <v>0</v>
      </c>
      <c r="J37" s="152">
        <v>0</v>
      </c>
      <c r="K37" s="152">
        <v>0</v>
      </c>
      <c r="L37" s="152">
        <v>0</v>
      </c>
      <c r="M37" s="154">
        <v>0</v>
      </c>
      <c r="O37" s="164"/>
    </row>
    <row r="38" spans="1:15" ht="12.75">
      <c r="A38" s="156" t="s">
        <v>195</v>
      </c>
      <c r="B38" s="157"/>
      <c r="C38" s="156"/>
      <c r="D38" s="146" t="s">
        <v>196</v>
      </c>
      <c r="E38" s="156"/>
      <c r="G38" s="152">
        <v>2009521</v>
      </c>
      <c r="H38" s="186">
        <v>1.7812417536276541</v>
      </c>
      <c r="I38" s="152">
        <v>303022</v>
      </c>
      <c r="J38" s="152">
        <v>1191015</v>
      </c>
      <c r="K38" s="152">
        <v>515483</v>
      </c>
      <c r="L38" s="152">
        <v>0</v>
      </c>
      <c r="M38" s="154">
        <v>0</v>
      </c>
      <c r="O38" s="164"/>
    </row>
    <row r="39" spans="1:15" ht="12.75">
      <c r="A39" s="156" t="s">
        <v>197</v>
      </c>
      <c r="B39" s="157"/>
      <c r="C39" s="156"/>
      <c r="D39" s="146" t="s">
        <v>198</v>
      </c>
      <c r="E39" s="156"/>
      <c r="G39" s="152">
        <v>70572</v>
      </c>
      <c r="H39" s="186">
        <v>5.948055847470343</v>
      </c>
      <c r="I39" s="152">
        <v>41</v>
      </c>
      <c r="J39" s="152">
        <v>70531</v>
      </c>
      <c r="K39" s="152">
        <v>0</v>
      </c>
      <c r="L39" s="152">
        <v>0</v>
      </c>
      <c r="M39" s="154">
        <v>2</v>
      </c>
      <c r="O39" s="164"/>
    </row>
    <row r="40" spans="1:15" ht="12.75">
      <c r="A40" s="156" t="s">
        <v>199</v>
      </c>
      <c r="B40" s="157"/>
      <c r="C40" s="146" t="s">
        <v>200</v>
      </c>
      <c r="D40" s="156"/>
      <c r="E40" s="156"/>
      <c r="G40" s="152">
        <v>1659419</v>
      </c>
      <c r="H40" s="186">
        <v>22.060080470169396</v>
      </c>
      <c r="I40" s="152">
        <v>86174</v>
      </c>
      <c r="J40" s="152">
        <v>1052850</v>
      </c>
      <c r="K40" s="152">
        <v>292649</v>
      </c>
      <c r="L40" s="152">
        <v>227745</v>
      </c>
      <c r="M40" s="154">
        <v>5514</v>
      </c>
      <c r="O40" s="164"/>
    </row>
    <row r="41" spans="1:15" ht="12.75">
      <c r="A41" s="156" t="s">
        <v>201</v>
      </c>
      <c r="B41" s="157"/>
      <c r="C41" s="146" t="s">
        <v>273</v>
      </c>
      <c r="D41" s="156"/>
      <c r="E41" s="156"/>
      <c r="G41" s="152">
        <v>155858</v>
      </c>
      <c r="H41" s="186">
        <v>-41.93308023888738</v>
      </c>
      <c r="I41" s="152">
        <v>28819</v>
      </c>
      <c r="J41" s="152">
        <v>118116</v>
      </c>
      <c r="K41" s="152">
        <v>8923</v>
      </c>
      <c r="L41" s="152">
        <v>0</v>
      </c>
      <c r="M41" s="154">
        <v>313</v>
      </c>
      <c r="O41" s="164"/>
    </row>
    <row r="42" spans="2:15" ht="12.75">
      <c r="B42" s="151"/>
      <c r="C42" s="146" t="s">
        <v>141</v>
      </c>
      <c r="G42" s="152">
        <v>11703004</v>
      </c>
      <c r="H42" s="186">
        <v>2.615839327658236</v>
      </c>
      <c r="I42" s="152">
        <v>3159770</v>
      </c>
      <c r="J42" s="152">
        <v>4933342</v>
      </c>
      <c r="K42" s="152">
        <v>2214235</v>
      </c>
      <c r="L42" s="152">
        <v>1395657</v>
      </c>
      <c r="M42" s="154">
        <v>92918</v>
      </c>
      <c r="O42" s="164"/>
    </row>
    <row r="43" spans="2:15" ht="5.25" customHeight="1">
      <c r="B43" s="151"/>
      <c r="G43" s="158"/>
      <c r="H43" s="159"/>
      <c r="I43" s="158"/>
      <c r="J43" s="158"/>
      <c r="K43" s="158"/>
      <c r="L43" s="158"/>
      <c r="M43" s="160"/>
      <c r="O43" s="164"/>
    </row>
    <row r="44" spans="2:15" ht="12.75">
      <c r="B44" s="151"/>
      <c r="C44" s="146" t="s">
        <v>202</v>
      </c>
      <c r="G44" s="158"/>
      <c r="H44" s="159"/>
      <c r="I44" s="158"/>
      <c r="J44" s="158"/>
      <c r="K44" s="158"/>
      <c r="L44" s="158"/>
      <c r="M44" s="160"/>
      <c r="O44" s="164"/>
    </row>
    <row r="45" spans="2:15" ht="5.25" customHeight="1">
      <c r="B45" s="151"/>
      <c r="G45" s="158"/>
      <c r="H45" s="159"/>
      <c r="I45" s="158"/>
      <c r="J45" s="158"/>
      <c r="K45" s="158"/>
      <c r="L45" s="158"/>
      <c r="M45" s="160"/>
      <c r="O45" s="164"/>
    </row>
    <row r="46" spans="1:15" ht="12.75">
      <c r="A46" s="156" t="s">
        <v>203</v>
      </c>
      <c r="B46" s="157"/>
      <c r="C46" s="146" t="s">
        <v>204</v>
      </c>
      <c r="D46" s="156"/>
      <c r="E46" s="156"/>
      <c r="G46" s="152">
        <v>112593</v>
      </c>
      <c r="H46" s="186">
        <v>82.57929558279824</v>
      </c>
      <c r="I46" s="152">
        <v>1403</v>
      </c>
      <c r="J46" s="152">
        <v>95941</v>
      </c>
      <c r="K46" s="152">
        <v>11388</v>
      </c>
      <c r="L46" s="152">
        <v>3861</v>
      </c>
      <c r="M46" s="154">
        <v>443</v>
      </c>
      <c r="O46" s="164"/>
    </row>
    <row r="47" spans="1:15" ht="12.75">
      <c r="A47" s="156" t="s">
        <v>205</v>
      </c>
      <c r="B47" s="157"/>
      <c r="C47" s="146" t="s">
        <v>206</v>
      </c>
      <c r="D47" s="156"/>
      <c r="E47" s="156"/>
      <c r="G47" s="152">
        <v>992525</v>
      </c>
      <c r="H47" s="186">
        <v>7.317983013369798</v>
      </c>
      <c r="I47" s="152">
        <v>31362</v>
      </c>
      <c r="J47" s="152">
        <v>895936</v>
      </c>
      <c r="K47" s="152">
        <v>65311</v>
      </c>
      <c r="L47" s="152">
        <v>-84</v>
      </c>
      <c r="M47" s="154">
        <v>6656</v>
      </c>
      <c r="O47" s="164"/>
    </row>
    <row r="48" spans="1:15" ht="12.75">
      <c r="A48" s="156" t="s">
        <v>207</v>
      </c>
      <c r="B48" s="157"/>
      <c r="C48" s="146" t="s">
        <v>208</v>
      </c>
      <c r="D48" s="156"/>
      <c r="E48" s="156"/>
      <c r="G48" s="152">
        <v>52082</v>
      </c>
      <c r="H48" s="186">
        <v>141.47811572700297</v>
      </c>
      <c r="I48" s="152">
        <v>15905</v>
      </c>
      <c r="J48" s="152">
        <v>9373</v>
      </c>
      <c r="K48" s="152">
        <v>26804</v>
      </c>
      <c r="L48" s="152">
        <v>0</v>
      </c>
      <c r="M48" s="154">
        <v>0</v>
      </c>
      <c r="O48" s="164"/>
    </row>
    <row r="49" spans="1:15" ht="12.75">
      <c r="A49" s="156" t="s">
        <v>209</v>
      </c>
      <c r="B49" s="157"/>
      <c r="C49" s="146" t="s">
        <v>270</v>
      </c>
      <c r="D49" s="156"/>
      <c r="E49" s="156"/>
      <c r="G49" s="152">
        <v>62754</v>
      </c>
      <c r="H49" s="186">
        <v>46.55643522735235</v>
      </c>
      <c r="I49" s="152">
        <v>33128</v>
      </c>
      <c r="J49" s="152">
        <v>10373</v>
      </c>
      <c r="K49" s="152">
        <v>19202</v>
      </c>
      <c r="L49" s="152">
        <v>50</v>
      </c>
      <c r="M49" s="154">
        <v>31</v>
      </c>
      <c r="O49" s="164"/>
    </row>
    <row r="50" spans="1:15" ht="12.75">
      <c r="A50" s="156" t="s">
        <v>210</v>
      </c>
      <c r="B50" s="157"/>
      <c r="C50" s="146" t="s">
        <v>271</v>
      </c>
      <c r="D50" s="156"/>
      <c r="E50" s="156"/>
      <c r="G50" s="152"/>
      <c r="H50" s="152"/>
      <c r="I50" s="152"/>
      <c r="J50" s="152"/>
      <c r="K50" s="152"/>
      <c r="L50" s="152"/>
      <c r="M50" s="154"/>
      <c r="O50" s="164"/>
    </row>
    <row r="51" spans="2:15" ht="12.75">
      <c r="B51" s="151"/>
      <c r="D51" s="146" t="s">
        <v>272</v>
      </c>
      <c r="G51" s="152">
        <v>446652</v>
      </c>
      <c r="H51" s="186">
        <v>16.216961641939392</v>
      </c>
      <c r="I51" s="152">
        <v>109734</v>
      </c>
      <c r="J51" s="152">
        <v>304904</v>
      </c>
      <c r="K51" s="152">
        <v>30474</v>
      </c>
      <c r="L51" s="152">
        <v>1540</v>
      </c>
      <c r="M51" s="154">
        <v>2102</v>
      </c>
      <c r="O51" s="164"/>
    </row>
    <row r="52" spans="1:15" ht="12.75">
      <c r="A52" s="156" t="s">
        <v>211</v>
      </c>
      <c r="B52" s="157"/>
      <c r="C52" s="146" t="s">
        <v>20</v>
      </c>
      <c r="D52" s="156"/>
      <c r="E52" s="156"/>
      <c r="G52" s="152">
        <v>1163592</v>
      </c>
      <c r="H52" s="186">
        <v>1.8820643080228763</v>
      </c>
      <c r="I52" s="152">
        <v>225728</v>
      </c>
      <c r="J52" s="152">
        <v>786226</v>
      </c>
      <c r="K52" s="152">
        <v>140398</v>
      </c>
      <c r="L52" s="152">
        <v>11240</v>
      </c>
      <c r="M52" s="154">
        <v>3210</v>
      </c>
      <c r="O52" s="164"/>
    </row>
    <row r="53" spans="2:15" ht="12.75">
      <c r="B53" s="151"/>
      <c r="C53" s="146" t="s">
        <v>212</v>
      </c>
      <c r="G53" s="152">
        <v>231382</v>
      </c>
      <c r="H53" s="186">
        <v>-5.347040126322852</v>
      </c>
      <c r="I53" s="152">
        <v>81222</v>
      </c>
      <c r="J53" s="152">
        <v>84565</v>
      </c>
      <c r="K53" s="152">
        <v>61126</v>
      </c>
      <c r="L53" s="152">
        <v>4470</v>
      </c>
      <c r="M53" s="154">
        <v>524</v>
      </c>
      <c r="O53" s="164"/>
    </row>
    <row r="54" spans="2:15" ht="12.75">
      <c r="B54" s="151"/>
      <c r="F54" s="146" t="s">
        <v>31</v>
      </c>
      <c r="G54" s="152">
        <v>253151</v>
      </c>
      <c r="H54" s="186">
        <v>13.963193387774936</v>
      </c>
      <c r="I54" s="152">
        <v>39912</v>
      </c>
      <c r="J54" s="152">
        <v>184338</v>
      </c>
      <c r="K54" s="152">
        <v>28902</v>
      </c>
      <c r="L54" s="152">
        <v>0</v>
      </c>
      <c r="M54" s="154">
        <v>22</v>
      </c>
      <c r="O54" s="164"/>
    </row>
    <row r="55" spans="2:15" ht="12.75">
      <c r="B55" s="151"/>
      <c r="F55" s="146" t="s">
        <v>213</v>
      </c>
      <c r="G55" s="152">
        <v>106051</v>
      </c>
      <c r="H55" s="186">
        <v>0.7074620629403938</v>
      </c>
      <c r="I55" s="152">
        <v>3993</v>
      </c>
      <c r="J55" s="152">
        <v>102058</v>
      </c>
      <c r="K55" s="152">
        <v>0</v>
      </c>
      <c r="L55" s="152">
        <v>0</v>
      </c>
      <c r="M55" s="154">
        <v>228</v>
      </c>
      <c r="O55" s="164"/>
    </row>
    <row r="56" spans="1:15" ht="12.75">
      <c r="A56" s="156" t="s">
        <v>214</v>
      </c>
      <c r="B56" s="157"/>
      <c r="C56" s="146" t="s">
        <v>215</v>
      </c>
      <c r="D56" s="156"/>
      <c r="E56" s="156"/>
      <c r="G56" s="158"/>
      <c r="H56" s="159"/>
      <c r="I56" s="158"/>
      <c r="J56" s="158"/>
      <c r="K56" s="158"/>
      <c r="L56" s="158"/>
      <c r="M56" s="160"/>
      <c r="O56" s="164"/>
    </row>
    <row r="57" spans="2:15" ht="12.75">
      <c r="B57" s="151"/>
      <c r="D57" s="146" t="s">
        <v>216</v>
      </c>
      <c r="G57" s="152">
        <v>361029</v>
      </c>
      <c r="H57" s="186">
        <v>-8.75248635820239</v>
      </c>
      <c r="I57" s="152">
        <v>152514</v>
      </c>
      <c r="J57" s="152">
        <v>147051</v>
      </c>
      <c r="K57" s="152">
        <v>58830</v>
      </c>
      <c r="L57" s="152">
        <v>2634</v>
      </c>
      <c r="M57" s="154">
        <v>2520</v>
      </c>
      <c r="O57" s="164"/>
    </row>
    <row r="58" spans="2:15" ht="12.75">
      <c r="B58" s="151"/>
      <c r="C58" s="146" t="s">
        <v>217</v>
      </c>
      <c r="G58" s="158"/>
      <c r="H58" s="159"/>
      <c r="I58" s="158"/>
      <c r="J58" s="158"/>
      <c r="K58" s="158"/>
      <c r="L58" s="158"/>
      <c r="M58" s="160"/>
      <c r="O58" s="164"/>
    </row>
    <row r="59" spans="2:15" ht="12.75">
      <c r="B59" s="151"/>
      <c r="D59" s="146" t="s">
        <v>218</v>
      </c>
      <c r="G59" s="158"/>
      <c r="H59" s="159"/>
      <c r="I59" s="158"/>
      <c r="J59" s="158"/>
      <c r="K59" s="158"/>
      <c r="L59" s="158"/>
      <c r="M59" s="160"/>
      <c r="O59" s="164"/>
    </row>
    <row r="60" spans="1:15" ht="12.75">
      <c r="A60" s="156" t="s">
        <v>219</v>
      </c>
      <c r="B60" s="157"/>
      <c r="C60" s="156"/>
      <c r="D60" s="146" t="s">
        <v>175</v>
      </c>
      <c r="E60" s="156"/>
      <c r="G60" s="152">
        <v>33025</v>
      </c>
      <c r="H60" s="186">
        <v>-19.668701807302185</v>
      </c>
      <c r="I60" s="152">
        <v>4790</v>
      </c>
      <c r="J60" s="152">
        <v>20443</v>
      </c>
      <c r="K60" s="152">
        <v>6523</v>
      </c>
      <c r="L60" s="152">
        <v>1270</v>
      </c>
      <c r="M60" s="154">
        <v>900</v>
      </c>
      <c r="O60" s="164"/>
    </row>
    <row r="61" spans="1:15" ht="12.75">
      <c r="A61" s="156" t="s">
        <v>220</v>
      </c>
      <c r="B61" s="157"/>
      <c r="C61" s="156"/>
      <c r="D61" s="146" t="s">
        <v>177</v>
      </c>
      <c r="E61" s="156"/>
      <c r="G61" s="152">
        <v>119483</v>
      </c>
      <c r="H61" s="186">
        <v>17.894954956732803</v>
      </c>
      <c r="I61" s="152">
        <v>42228</v>
      </c>
      <c r="J61" s="152">
        <v>44907</v>
      </c>
      <c r="K61" s="152">
        <v>27892</v>
      </c>
      <c r="L61" s="152">
        <v>4455</v>
      </c>
      <c r="M61" s="154">
        <v>0</v>
      </c>
      <c r="O61" s="164"/>
    </row>
    <row r="62" spans="1:15" ht="12.75">
      <c r="A62" s="156" t="s">
        <v>221</v>
      </c>
      <c r="B62" s="157"/>
      <c r="C62" s="146" t="s">
        <v>222</v>
      </c>
      <c r="D62" s="156"/>
      <c r="E62" s="156"/>
      <c r="G62" s="152">
        <v>98</v>
      </c>
      <c r="H62" s="186">
        <v>127.90697674418604</v>
      </c>
      <c r="I62" s="152">
        <v>28</v>
      </c>
      <c r="J62" s="152">
        <v>57</v>
      </c>
      <c r="K62" s="152">
        <v>13</v>
      </c>
      <c r="L62" s="152">
        <v>0</v>
      </c>
      <c r="M62" s="154">
        <v>0</v>
      </c>
      <c r="O62" s="164"/>
    </row>
    <row r="63" spans="1:15" ht="12.75">
      <c r="A63" s="156" t="s">
        <v>223</v>
      </c>
      <c r="B63" s="157"/>
      <c r="C63" s="146" t="s">
        <v>224</v>
      </c>
      <c r="D63" s="156"/>
      <c r="E63" s="156"/>
      <c r="G63" s="152">
        <v>159</v>
      </c>
      <c r="H63" s="186">
        <v>-12.637362637362642</v>
      </c>
      <c r="I63" s="152">
        <v>0</v>
      </c>
      <c r="J63" s="152">
        <v>117</v>
      </c>
      <c r="K63" s="152">
        <v>0</v>
      </c>
      <c r="L63" s="152">
        <v>42</v>
      </c>
      <c r="M63" s="154">
        <v>2</v>
      </c>
      <c r="O63" s="164"/>
    </row>
    <row r="64" spans="1:15" ht="12.75">
      <c r="A64" s="156" t="s">
        <v>225</v>
      </c>
      <c r="B64" s="157"/>
      <c r="C64" s="146" t="s">
        <v>226</v>
      </c>
      <c r="D64" s="156"/>
      <c r="E64" s="156"/>
      <c r="G64" s="152">
        <v>5600</v>
      </c>
      <c r="H64" s="186">
        <v>-19.54022988505747</v>
      </c>
      <c r="I64" s="152">
        <v>0</v>
      </c>
      <c r="J64" s="152">
        <v>3817</v>
      </c>
      <c r="K64" s="152">
        <v>1783</v>
      </c>
      <c r="L64" s="152">
        <v>0</v>
      </c>
      <c r="M64" s="154">
        <v>112</v>
      </c>
      <c r="O64" s="164"/>
    </row>
    <row r="65" spans="1:15" ht="12.75">
      <c r="A65" s="156" t="s">
        <v>227</v>
      </c>
      <c r="B65" s="157"/>
      <c r="C65" s="146" t="s">
        <v>269</v>
      </c>
      <c r="D65" s="156"/>
      <c r="E65" s="156"/>
      <c r="G65" s="152">
        <v>72785</v>
      </c>
      <c r="H65" s="186">
        <v>-38.54175462298404</v>
      </c>
      <c r="I65" s="152">
        <v>28374</v>
      </c>
      <c r="J65" s="152">
        <v>41668</v>
      </c>
      <c r="K65" s="152">
        <v>2742</v>
      </c>
      <c r="L65" s="152">
        <v>0</v>
      </c>
      <c r="M65" s="154">
        <v>601</v>
      </c>
      <c r="O65" s="164"/>
    </row>
    <row r="66" spans="2:15" ht="12.75">
      <c r="B66" s="151"/>
      <c r="C66" s="146" t="s">
        <v>161</v>
      </c>
      <c r="G66" s="152">
        <v>3422376</v>
      </c>
      <c r="H66" s="186">
        <v>5.594505492810214</v>
      </c>
      <c r="I66" s="152">
        <v>645194</v>
      </c>
      <c r="J66" s="152">
        <v>2360813</v>
      </c>
      <c r="K66" s="152">
        <v>391360</v>
      </c>
      <c r="L66" s="152">
        <v>25009</v>
      </c>
      <c r="M66" s="154">
        <v>16578</v>
      </c>
      <c r="O66" s="164"/>
    </row>
    <row r="67" spans="2:15" ht="12.75">
      <c r="B67" s="151"/>
      <c r="C67" s="146" t="s">
        <v>228</v>
      </c>
      <c r="G67" s="158"/>
      <c r="H67" s="159"/>
      <c r="I67" s="158"/>
      <c r="J67" s="158"/>
      <c r="K67" s="158"/>
      <c r="L67" s="158"/>
      <c r="M67" s="160"/>
      <c r="O67" s="164"/>
    </row>
    <row r="68" spans="2:15" ht="12.75">
      <c r="B68" s="151"/>
      <c r="D68" s="146" t="s">
        <v>163</v>
      </c>
      <c r="G68" s="152">
        <v>15125380</v>
      </c>
      <c r="H68" s="186">
        <v>3.2750089428789835</v>
      </c>
      <c r="I68" s="152">
        <v>3804964</v>
      </c>
      <c r="J68" s="152">
        <v>7294155</v>
      </c>
      <c r="K68" s="152">
        <v>2605595</v>
      </c>
      <c r="L68" s="152">
        <v>1420666</v>
      </c>
      <c r="M68" s="154">
        <v>109496</v>
      </c>
      <c r="O68" s="164"/>
    </row>
    <row r="69" ht="9.75" customHeight="1">
      <c r="A69" s="146" t="s">
        <v>164</v>
      </c>
    </row>
    <row r="70" spans="1:5" ht="14.25">
      <c r="A70" s="161" t="s">
        <v>264</v>
      </c>
      <c r="B70" s="156"/>
      <c r="C70" s="156"/>
      <c r="D70" s="156"/>
      <c r="E70" s="156"/>
    </row>
    <row r="71" spans="1:5" ht="12.75">
      <c r="A71" s="156" t="s">
        <v>165</v>
      </c>
      <c r="B71" s="156"/>
      <c r="C71" s="156"/>
      <c r="D71" s="156"/>
      <c r="E71" s="156"/>
    </row>
  </sheetData>
  <sheetProtection/>
  <mergeCells count="15">
    <mergeCell ref="A1:M1"/>
    <mergeCell ref="A2:M2"/>
    <mergeCell ref="A4:A12"/>
    <mergeCell ref="B4:F12"/>
    <mergeCell ref="G4:H4"/>
    <mergeCell ref="I4:L5"/>
    <mergeCell ref="G5:H5"/>
    <mergeCell ref="G6:G11"/>
    <mergeCell ref="H6:H11"/>
    <mergeCell ref="I6:I11"/>
    <mergeCell ref="J6:J11"/>
    <mergeCell ref="K6:K11"/>
    <mergeCell ref="L6:L11"/>
    <mergeCell ref="M6:M11"/>
    <mergeCell ref="I12:M12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0" r:id="rId1"/>
  <headerFooter alignWithMargins="0">
    <oddFooter>&amp;C11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4.8515625" style="224" customWidth="1"/>
    <col min="2" max="2" width="0.85546875" style="224" customWidth="1"/>
    <col min="3" max="3" width="1.28515625" style="224" customWidth="1"/>
    <col min="4" max="4" width="1.421875" style="224" customWidth="1"/>
    <col min="5" max="5" width="1.8515625" style="224" customWidth="1"/>
    <col min="6" max="6" width="34.421875" style="162" customWidth="1"/>
    <col min="7" max="7" width="10.7109375" style="162" customWidth="1"/>
    <col min="8" max="8" width="8.140625" style="162" customWidth="1"/>
    <col min="9" max="9" width="9.57421875" style="162" customWidth="1"/>
    <col min="10" max="10" width="10.7109375" style="162" customWidth="1"/>
    <col min="11" max="11" width="9.8515625" style="162" customWidth="1"/>
    <col min="12" max="12" width="9.421875" style="162" customWidth="1"/>
    <col min="13" max="13" width="8.421875" style="162" customWidth="1"/>
    <col min="14" max="14" width="11.421875" style="216" customWidth="1"/>
    <col min="15" max="16384" width="11.421875" style="162" customWidth="1"/>
  </cols>
  <sheetData>
    <row r="1" spans="1:13" ht="12.75">
      <c r="A1" s="381" t="s">
        <v>331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2" spans="1:13" ht="12.75">
      <c r="A2" s="381" t="s">
        <v>334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</row>
    <row r="3" spans="1:13" ht="9" customHeight="1">
      <c r="A3" s="217"/>
      <c r="B3" s="217"/>
      <c r="C3" s="217"/>
      <c r="D3" s="217"/>
      <c r="E3" s="217"/>
      <c r="F3" s="218"/>
      <c r="G3" s="218"/>
      <c r="H3" s="218"/>
      <c r="I3" s="218"/>
      <c r="J3" s="218"/>
      <c r="K3" s="218"/>
      <c r="L3" s="218"/>
      <c r="M3" s="218"/>
    </row>
    <row r="4" spans="1:13" ht="12.75">
      <c r="A4" s="382" t="s">
        <v>99</v>
      </c>
      <c r="B4" s="385" t="s">
        <v>100</v>
      </c>
      <c r="C4" s="386"/>
      <c r="D4" s="386"/>
      <c r="E4" s="386"/>
      <c r="F4" s="387"/>
      <c r="G4" s="393" t="s">
        <v>101</v>
      </c>
      <c r="H4" s="394"/>
      <c r="I4" s="385" t="s">
        <v>83</v>
      </c>
      <c r="J4" s="386"/>
      <c r="K4" s="386"/>
      <c r="L4" s="387"/>
      <c r="M4" s="219" t="s">
        <v>249</v>
      </c>
    </row>
    <row r="5" spans="1:13" ht="14.25">
      <c r="A5" s="383"/>
      <c r="B5" s="388"/>
      <c r="C5" s="389"/>
      <c r="D5" s="389"/>
      <c r="E5" s="389"/>
      <c r="F5" s="390"/>
      <c r="G5" s="391" t="s">
        <v>250</v>
      </c>
      <c r="H5" s="392"/>
      <c r="I5" s="391"/>
      <c r="J5" s="384"/>
      <c r="K5" s="384"/>
      <c r="L5" s="392"/>
      <c r="M5" s="220" t="s">
        <v>102</v>
      </c>
    </row>
    <row r="6" spans="1:13" ht="12.75">
      <c r="A6" s="383"/>
      <c r="B6" s="388"/>
      <c r="C6" s="389"/>
      <c r="D6" s="389"/>
      <c r="E6" s="389"/>
      <c r="F6" s="390"/>
      <c r="G6" s="388" t="s">
        <v>103</v>
      </c>
      <c r="H6" s="395" t="s">
        <v>335</v>
      </c>
      <c r="I6" s="395" t="s">
        <v>239</v>
      </c>
      <c r="J6" s="395" t="s">
        <v>332</v>
      </c>
      <c r="K6" s="393" t="s">
        <v>84</v>
      </c>
      <c r="L6" s="385" t="s">
        <v>40</v>
      </c>
      <c r="M6" s="393" t="s">
        <v>85</v>
      </c>
    </row>
    <row r="7" spans="1:13" ht="12.75">
      <c r="A7" s="383"/>
      <c r="B7" s="388"/>
      <c r="C7" s="389"/>
      <c r="D7" s="389"/>
      <c r="E7" s="389"/>
      <c r="F7" s="390"/>
      <c r="G7" s="388"/>
      <c r="H7" s="396"/>
      <c r="I7" s="398"/>
      <c r="J7" s="398"/>
      <c r="K7" s="388"/>
      <c r="L7" s="388"/>
      <c r="M7" s="388"/>
    </row>
    <row r="8" spans="1:13" ht="12.75">
      <c r="A8" s="383"/>
      <c r="B8" s="388"/>
      <c r="C8" s="389"/>
      <c r="D8" s="389"/>
      <c r="E8" s="389"/>
      <c r="F8" s="390"/>
      <c r="G8" s="388"/>
      <c r="H8" s="396"/>
      <c r="I8" s="398"/>
      <c r="J8" s="398"/>
      <c r="K8" s="388"/>
      <c r="L8" s="388"/>
      <c r="M8" s="388"/>
    </row>
    <row r="9" spans="1:13" ht="12.75">
      <c r="A9" s="383"/>
      <c r="B9" s="388"/>
      <c r="C9" s="389"/>
      <c r="D9" s="389"/>
      <c r="E9" s="389"/>
      <c r="F9" s="390"/>
      <c r="G9" s="388"/>
      <c r="H9" s="396"/>
      <c r="I9" s="398"/>
      <c r="J9" s="398"/>
      <c r="K9" s="388"/>
      <c r="L9" s="388"/>
      <c r="M9" s="388"/>
    </row>
    <row r="10" spans="1:13" ht="12.75">
      <c r="A10" s="383"/>
      <c r="B10" s="388"/>
      <c r="C10" s="389"/>
      <c r="D10" s="389"/>
      <c r="E10" s="389"/>
      <c r="F10" s="390"/>
      <c r="G10" s="388"/>
      <c r="H10" s="396"/>
      <c r="I10" s="398"/>
      <c r="J10" s="398"/>
      <c r="K10" s="388"/>
      <c r="L10" s="388"/>
      <c r="M10" s="388"/>
    </row>
    <row r="11" spans="1:13" ht="12.75">
      <c r="A11" s="383"/>
      <c r="B11" s="388"/>
      <c r="C11" s="389"/>
      <c r="D11" s="389"/>
      <c r="E11" s="389"/>
      <c r="F11" s="390"/>
      <c r="G11" s="388"/>
      <c r="H11" s="396"/>
      <c r="I11" s="398"/>
      <c r="J11" s="398"/>
      <c r="K11" s="388"/>
      <c r="L11" s="388"/>
      <c r="M11" s="388"/>
    </row>
    <row r="12" spans="1:13" ht="12.75">
      <c r="A12" s="383"/>
      <c r="B12" s="388"/>
      <c r="C12" s="389"/>
      <c r="D12" s="389"/>
      <c r="E12" s="389"/>
      <c r="F12" s="390"/>
      <c r="G12" s="391"/>
      <c r="H12" s="397"/>
      <c r="I12" s="399"/>
      <c r="J12" s="399"/>
      <c r="K12" s="391"/>
      <c r="L12" s="391"/>
      <c r="M12" s="391"/>
    </row>
    <row r="13" spans="1:13" ht="12.75">
      <c r="A13" s="384"/>
      <c r="B13" s="391"/>
      <c r="C13" s="384"/>
      <c r="D13" s="384"/>
      <c r="E13" s="384"/>
      <c r="F13" s="392"/>
      <c r="G13" s="221" t="s">
        <v>86</v>
      </c>
      <c r="H13" s="221" t="s">
        <v>104</v>
      </c>
      <c r="I13" s="400" t="s">
        <v>86</v>
      </c>
      <c r="J13" s="401"/>
      <c r="K13" s="401"/>
      <c r="L13" s="401"/>
      <c r="M13" s="401"/>
    </row>
    <row r="14" spans="1:13" ht="7.5" customHeight="1">
      <c r="A14" s="222"/>
      <c r="B14" s="223"/>
      <c r="G14" s="225"/>
      <c r="H14" s="225"/>
      <c r="I14" s="225"/>
      <c r="J14" s="225"/>
      <c r="K14" s="225"/>
      <c r="L14" s="225"/>
      <c r="M14" s="226"/>
    </row>
    <row r="15" spans="1:13" ht="12.75">
      <c r="A15" s="227"/>
      <c r="B15" s="223"/>
      <c r="C15" s="162" t="s">
        <v>105</v>
      </c>
      <c r="G15" s="228"/>
      <c r="H15" s="228"/>
      <c r="I15" s="228"/>
      <c r="J15" s="228"/>
      <c r="K15" s="228"/>
      <c r="L15" s="228"/>
      <c r="M15" s="229"/>
    </row>
    <row r="16" spans="1:13" ht="14.25">
      <c r="A16" s="227" t="s">
        <v>106</v>
      </c>
      <c r="B16" s="223"/>
      <c r="C16" s="162" t="s">
        <v>277</v>
      </c>
      <c r="G16" s="183">
        <v>7788747</v>
      </c>
      <c r="H16" s="186">
        <v>6.756542083167545</v>
      </c>
      <c r="I16" s="167">
        <v>3137749</v>
      </c>
      <c r="J16" s="183">
        <v>4650387</v>
      </c>
      <c r="K16" s="167">
        <v>612</v>
      </c>
      <c r="L16" s="167">
        <v>0</v>
      </c>
      <c r="M16" s="168">
        <v>0</v>
      </c>
    </row>
    <row r="17" spans="1:13" ht="12.75">
      <c r="A17" s="227"/>
      <c r="B17" s="223"/>
      <c r="C17" s="162" t="s">
        <v>107</v>
      </c>
      <c r="G17" s="231"/>
      <c r="H17" s="232"/>
      <c r="I17" s="231"/>
      <c r="J17" s="231"/>
      <c r="K17" s="231"/>
      <c r="L17" s="231"/>
      <c r="M17" s="233"/>
    </row>
    <row r="18" spans="1:13" ht="12.75">
      <c r="A18" s="227"/>
      <c r="B18" s="223"/>
      <c r="D18" s="162" t="s">
        <v>108</v>
      </c>
      <c r="G18" s="231"/>
      <c r="H18" s="232"/>
      <c r="I18" s="231"/>
      <c r="J18" s="231"/>
      <c r="K18" s="231"/>
      <c r="L18" s="231"/>
      <c r="M18" s="233"/>
    </row>
    <row r="19" spans="1:13" ht="12.75">
      <c r="A19" s="234" t="s">
        <v>109</v>
      </c>
      <c r="B19" s="223"/>
      <c r="D19" s="162" t="s">
        <v>110</v>
      </c>
      <c r="G19" s="167">
        <v>0</v>
      </c>
      <c r="H19" s="186">
        <v>0</v>
      </c>
      <c r="I19" s="167">
        <v>0</v>
      </c>
      <c r="J19" s="167">
        <v>0</v>
      </c>
      <c r="K19" s="167">
        <v>0</v>
      </c>
      <c r="L19" s="167">
        <v>0</v>
      </c>
      <c r="M19" s="168">
        <v>0</v>
      </c>
    </row>
    <row r="20" spans="1:13" ht="12.75">
      <c r="A20" s="227" t="s">
        <v>111</v>
      </c>
      <c r="B20" s="223"/>
      <c r="D20" s="162" t="s">
        <v>112</v>
      </c>
      <c r="G20" s="167">
        <v>2541001</v>
      </c>
      <c r="H20" s="186">
        <v>4.715362656645425</v>
      </c>
      <c r="I20" s="167">
        <v>674736</v>
      </c>
      <c r="J20" s="167">
        <v>962285</v>
      </c>
      <c r="K20" s="167">
        <v>903979</v>
      </c>
      <c r="L20" s="167">
        <v>0</v>
      </c>
      <c r="M20" s="168">
        <v>17981</v>
      </c>
    </row>
    <row r="21" spans="1:13" ht="12.75">
      <c r="A21" s="234" t="s">
        <v>113</v>
      </c>
      <c r="B21" s="223"/>
      <c r="D21" s="162" t="s">
        <v>114</v>
      </c>
      <c r="G21" s="231"/>
      <c r="H21" s="186"/>
      <c r="I21" s="231"/>
      <c r="J21" s="231"/>
      <c r="K21" s="231"/>
      <c r="L21" s="231"/>
      <c r="M21" s="233"/>
    </row>
    <row r="22" spans="1:13" ht="12.75">
      <c r="A22" s="227"/>
      <c r="B22" s="223"/>
      <c r="E22" s="162" t="s">
        <v>115</v>
      </c>
      <c r="G22" s="167">
        <v>0</v>
      </c>
      <c r="H22" s="230">
        <v>0</v>
      </c>
      <c r="I22" s="167">
        <v>0</v>
      </c>
      <c r="J22" s="167">
        <v>0</v>
      </c>
      <c r="K22" s="167">
        <v>0</v>
      </c>
      <c r="L22" s="167">
        <v>0</v>
      </c>
      <c r="M22" s="168">
        <v>0</v>
      </c>
    </row>
    <row r="23" spans="1:13" ht="12.75">
      <c r="A23" s="234" t="s">
        <v>116</v>
      </c>
      <c r="B23" s="223"/>
      <c r="C23" s="162" t="s">
        <v>117</v>
      </c>
      <c r="G23" s="167">
        <v>3965559</v>
      </c>
      <c r="H23" s="186">
        <v>5.771058342986521</v>
      </c>
      <c r="I23" s="167">
        <v>0</v>
      </c>
      <c r="J23" s="167">
        <v>0</v>
      </c>
      <c r="K23" s="167">
        <v>2338061</v>
      </c>
      <c r="L23" s="167">
        <v>1627498</v>
      </c>
      <c r="M23" s="168">
        <v>137006</v>
      </c>
    </row>
    <row r="24" spans="1:13" ht="12.75">
      <c r="A24" s="234" t="s">
        <v>118</v>
      </c>
      <c r="B24" s="223"/>
      <c r="C24" s="162" t="s">
        <v>119</v>
      </c>
      <c r="G24" s="231"/>
      <c r="H24" s="232"/>
      <c r="I24" s="231"/>
      <c r="J24" s="231"/>
      <c r="K24" s="231"/>
      <c r="L24" s="231"/>
      <c r="M24" s="233"/>
    </row>
    <row r="25" spans="1:13" ht="12.75">
      <c r="A25" s="227"/>
      <c r="B25" s="223"/>
      <c r="D25" s="162" t="s">
        <v>120</v>
      </c>
      <c r="G25" s="231"/>
      <c r="H25" s="232"/>
      <c r="I25" s="231"/>
      <c r="J25" s="231"/>
      <c r="K25" s="231"/>
      <c r="L25" s="231"/>
      <c r="M25" s="233"/>
    </row>
    <row r="26" spans="1:13" ht="12.75">
      <c r="A26" s="227"/>
      <c r="B26" s="223"/>
      <c r="D26" s="162" t="s">
        <v>121</v>
      </c>
      <c r="G26" s="231">
        <v>65090</v>
      </c>
      <c r="H26" s="186">
        <v>2.111571285140556</v>
      </c>
      <c r="I26" s="231">
        <v>45656</v>
      </c>
      <c r="J26" s="231">
        <v>0</v>
      </c>
      <c r="K26" s="231">
        <v>19435</v>
      </c>
      <c r="L26" s="231">
        <v>0</v>
      </c>
      <c r="M26" s="233">
        <v>0</v>
      </c>
    </row>
    <row r="27" spans="1:13" ht="12.75">
      <c r="A27" s="227" t="s">
        <v>122</v>
      </c>
      <c r="B27" s="223"/>
      <c r="C27" s="162" t="s">
        <v>123</v>
      </c>
      <c r="G27" s="231"/>
      <c r="H27" s="232"/>
      <c r="I27" s="231"/>
      <c r="J27" s="231"/>
      <c r="K27" s="231"/>
      <c r="L27" s="231"/>
      <c r="M27" s="233"/>
    </row>
    <row r="28" spans="1:13" ht="12.75">
      <c r="A28" s="227"/>
      <c r="B28" s="223"/>
      <c r="D28" s="162" t="s">
        <v>124</v>
      </c>
      <c r="G28" s="167">
        <v>1536049</v>
      </c>
      <c r="H28" s="186">
        <v>2.3799922817546104</v>
      </c>
      <c r="I28" s="167">
        <v>381769</v>
      </c>
      <c r="J28" s="167">
        <v>980582</v>
      </c>
      <c r="K28" s="167">
        <v>166236</v>
      </c>
      <c r="L28" s="167">
        <v>7463</v>
      </c>
      <c r="M28" s="168">
        <v>11012</v>
      </c>
    </row>
    <row r="29" spans="1:13" ht="12.75">
      <c r="A29" s="227" t="s">
        <v>125</v>
      </c>
      <c r="B29" s="223"/>
      <c r="C29" s="162" t="s">
        <v>126</v>
      </c>
      <c r="G29" s="231"/>
      <c r="H29" s="232"/>
      <c r="I29" s="231"/>
      <c r="J29" s="231"/>
      <c r="K29" s="231"/>
      <c r="L29" s="231"/>
      <c r="M29" s="233"/>
    </row>
    <row r="30" spans="1:13" ht="12.75">
      <c r="A30" s="227" t="s">
        <v>127</v>
      </c>
      <c r="B30" s="223"/>
      <c r="D30" s="162" t="s">
        <v>278</v>
      </c>
      <c r="G30" s="231"/>
      <c r="H30" s="232"/>
      <c r="I30" s="231"/>
      <c r="J30" s="231"/>
      <c r="K30" s="231"/>
      <c r="L30" s="231"/>
      <c r="M30" s="233"/>
    </row>
    <row r="31" spans="1:13" ht="12.75">
      <c r="A31" s="227"/>
      <c r="B31" s="223"/>
      <c r="D31" s="162" t="s">
        <v>279</v>
      </c>
      <c r="G31" s="231"/>
      <c r="H31" s="232"/>
      <c r="I31" s="231"/>
      <c r="J31" s="231"/>
      <c r="K31" s="231"/>
      <c r="L31" s="231"/>
      <c r="M31" s="233"/>
    </row>
    <row r="32" spans="1:13" ht="12.75">
      <c r="A32" s="227"/>
      <c r="B32" s="223"/>
      <c r="D32" s="162" t="s">
        <v>280</v>
      </c>
      <c r="G32" s="167">
        <v>1523374</v>
      </c>
      <c r="H32" s="186">
        <v>41.999945935818374</v>
      </c>
      <c r="I32" s="167">
        <v>539224</v>
      </c>
      <c r="J32" s="167">
        <v>547058</v>
      </c>
      <c r="K32" s="167">
        <v>129270</v>
      </c>
      <c r="L32" s="167">
        <v>307823</v>
      </c>
      <c r="M32" s="168">
        <v>2970</v>
      </c>
    </row>
    <row r="33" spans="1:13" ht="12.75">
      <c r="A33" s="227"/>
      <c r="B33" s="223"/>
      <c r="C33" s="162" t="s">
        <v>281</v>
      </c>
      <c r="G33" s="231"/>
      <c r="H33" s="232"/>
      <c r="I33" s="231"/>
      <c r="J33" s="231"/>
      <c r="K33" s="231"/>
      <c r="L33" s="231"/>
      <c r="M33" s="233"/>
    </row>
    <row r="34" spans="1:13" ht="12.75">
      <c r="A34" s="227"/>
      <c r="B34" s="223"/>
      <c r="D34" s="162" t="s">
        <v>282</v>
      </c>
      <c r="G34" s="231"/>
      <c r="H34" s="232"/>
      <c r="I34" s="231"/>
      <c r="J34" s="231"/>
      <c r="K34" s="231"/>
      <c r="L34" s="231"/>
      <c r="M34" s="233"/>
    </row>
    <row r="35" spans="1:13" ht="12.75">
      <c r="A35" s="227"/>
      <c r="B35" s="223"/>
      <c r="D35" s="162" t="s">
        <v>283</v>
      </c>
      <c r="G35" s="231"/>
      <c r="H35" s="232"/>
      <c r="I35" s="231"/>
      <c r="J35" s="231"/>
      <c r="K35" s="231"/>
      <c r="L35" s="231"/>
      <c r="M35" s="233"/>
    </row>
    <row r="36" spans="1:13" ht="14.25">
      <c r="A36" s="227" t="s">
        <v>128</v>
      </c>
      <c r="B36" s="223"/>
      <c r="D36" s="162" t="s">
        <v>251</v>
      </c>
      <c r="G36" s="167">
        <v>121154</v>
      </c>
      <c r="H36" s="186">
        <v>-35.58447911017535</v>
      </c>
      <c r="I36" s="167">
        <v>65836</v>
      </c>
      <c r="J36" s="167">
        <v>10</v>
      </c>
      <c r="K36" s="167">
        <v>8165</v>
      </c>
      <c r="L36" s="167">
        <v>47152</v>
      </c>
      <c r="M36" s="168">
        <v>0</v>
      </c>
    </row>
    <row r="37" spans="1:13" ht="14.25">
      <c r="A37" s="227" t="s">
        <v>129</v>
      </c>
      <c r="B37" s="223"/>
      <c r="D37" s="162" t="s">
        <v>252</v>
      </c>
      <c r="G37" s="167">
        <v>2365459</v>
      </c>
      <c r="H37" s="186">
        <v>-5.463773073953348</v>
      </c>
      <c r="I37" s="167">
        <v>807991</v>
      </c>
      <c r="J37" s="167">
        <v>736758</v>
      </c>
      <c r="K37" s="167">
        <v>422948</v>
      </c>
      <c r="L37" s="167">
        <v>397762</v>
      </c>
      <c r="M37" s="168">
        <v>2467</v>
      </c>
    </row>
    <row r="38" spans="1:13" ht="12.75">
      <c r="A38" s="227" t="s">
        <v>130</v>
      </c>
      <c r="B38" s="223"/>
      <c r="D38" s="162" t="s">
        <v>154</v>
      </c>
      <c r="G38" s="167">
        <v>343708</v>
      </c>
      <c r="H38" s="186">
        <v>6.506770784915247</v>
      </c>
      <c r="I38" s="167">
        <v>111854</v>
      </c>
      <c r="J38" s="167">
        <v>75134</v>
      </c>
      <c r="K38" s="167">
        <v>144047</v>
      </c>
      <c r="L38" s="167">
        <v>12672</v>
      </c>
      <c r="M38" s="168">
        <v>14136</v>
      </c>
    </row>
    <row r="39" spans="1:13" ht="12.75">
      <c r="A39" s="227" t="s">
        <v>131</v>
      </c>
      <c r="B39" s="223"/>
      <c r="G39" s="231"/>
      <c r="H39" s="232"/>
      <c r="I39" s="231"/>
      <c r="J39" s="231"/>
      <c r="K39" s="231"/>
      <c r="L39" s="231"/>
      <c r="M39" s="233"/>
    </row>
    <row r="40" spans="1:13" ht="12.75">
      <c r="A40" s="227" t="s">
        <v>132</v>
      </c>
      <c r="B40" s="223"/>
      <c r="D40" s="162" t="s">
        <v>133</v>
      </c>
      <c r="G40" s="167">
        <v>64713</v>
      </c>
      <c r="H40" s="186">
        <v>8.604370154063034</v>
      </c>
      <c r="I40" s="167">
        <v>20106</v>
      </c>
      <c r="J40" s="167">
        <v>24071</v>
      </c>
      <c r="K40" s="167">
        <v>13632</v>
      </c>
      <c r="L40" s="167">
        <v>6904</v>
      </c>
      <c r="M40" s="168">
        <v>2752</v>
      </c>
    </row>
    <row r="41" spans="1:13" ht="12.75">
      <c r="A41" s="227" t="s">
        <v>134</v>
      </c>
      <c r="B41" s="223"/>
      <c r="G41" s="231"/>
      <c r="H41" s="232"/>
      <c r="I41" s="231"/>
      <c r="J41" s="231"/>
      <c r="K41" s="231"/>
      <c r="L41" s="231"/>
      <c r="M41" s="233"/>
    </row>
    <row r="42" spans="1:13" ht="12.75">
      <c r="A42" s="227" t="s">
        <v>135</v>
      </c>
      <c r="B42" s="223"/>
      <c r="D42" s="162" t="s">
        <v>136</v>
      </c>
      <c r="G42" s="167">
        <v>374940</v>
      </c>
      <c r="H42" s="186">
        <v>4.486096945173642</v>
      </c>
      <c r="I42" s="167">
        <v>216844</v>
      </c>
      <c r="J42" s="167">
        <v>73752</v>
      </c>
      <c r="K42" s="167">
        <v>75171</v>
      </c>
      <c r="L42" s="167">
        <v>9174</v>
      </c>
      <c r="M42" s="168">
        <v>814</v>
      </c>
    </row>
    <row r="43" spans="1:13" ht="12.75">
      <c r="A43" s="227">
        <v>169.209</v>
      </c>
      <c r="B43" s="223"/>
      <c r="D43" s="162" t="s">
        <v>137</v>
      </c>
      <c r="G43" s="231"/>
      <c r="H43" s="232"/>
      <c r="I43" s="231"/>
      <c r="J43" s="231"/>
      <c r="K43" s="231"/>
      <c r="L43" s="231"/>
      <c r="M43" s="233"/>
    </row>
    <row r="44" spans="1:13" ht="12.75">
      <c r="A44" s="227"/>
      <c r="B44" s="223"/>
      <c r="E44" s="162" t="s">
        <v>138</v>
      </c>
      <c r="G44" s="167">
        <v>475946</v>
      </c>
      <c r="H44" s="186">
        <v>5.039603982247186</v>
      </c>
      <c r="I44" s="167">
        <v>91496</v>
      </c>
      <c r="J44" s="167">
        <v>357810</v>
      </c>
      <c r="K44" s="167">
        <v>22962</v>
      </c>
      <c r="L44" s="167">
        <v>3678</v>
      </c>
      <c r="M44" s="168">
        <v>489</v>
      </c>
    </row>
    <row r="45" spans="1:13" ht="12.75">
      <c r="A45" s="227">
        <v>191</v>
      </c>
      <c r="B45" s="223"/>
      <c r="C45" s="162" t="s">
        <v>284</v>
      </c>
      <c r="G45" s="231"/>
      <c r="H45" s="232"/>
      <c r="I45" s="231"/>
      <c r="J45" s="231"/>
      <c r="K45" s="231"/>
      <c r="L45" s="231"/>
      <c r="M45" s="233"/>
    </row>
    <row r="46" spans="1:13" ht="12.75">
      <c r="A46" s="227"/>
      <c r="B46" s="223"/>
      <c r="D46" s="162" t="s">
        <v>285</v>
      </c>
      <c r="G46" s="167">
        <v>244715</v>
      </c>
      <c r="H46" s="186">
        <v>42.70344344986444</v>
      </c>
      <c r="I46" s="167">
        <v>139854</v>
      </c>
      <c r="J46" s="167">
        <v>0</v>
      </c>
      <c r="K46" s="167">
        <v>104861</v>
      </c>
      <c r="L46" s="167">
        <v>0</v>
      </c>
      <c r="M46" s="168">
        <v>0</v>
      </c>
    </row>
    <row r="47" spans="1:13" ht="12.75">
      <c r="A47" s="227">
        <v>270.275</v>
      </c>
      <c r="B47" s="223"/>
      <c r="C47" s="162" t="s">
        <v>139</v>
      </c>
      <c r="G47" s="167">
        <v>449380</v>
      </c>
      <c r="H47" s="186">
        <v>5.46746650895129</v>
      </c>
      <c r="I47" s="167">
        <v>30483</v>
      </c>
      <c r="J47" s="167">
        <v>386683</v>
      </c>
      <c r="K47" s="167">
        <v>28641</v>
      </c>
      <c r="L47" s="167">
        <v>3572</v>
      </c>
      <c r="M47" s="168">
        <v>752</v>
      </c>
    </row>
    <row r="48" spans="1:13" ht="12.75">
      <c r="A48" s="227">
        <v>28</v>
      </c>
      <c r="B48" s="223"/>
      <c r="C48" s="162" t="s">
        <v>140</v>
      </c>
      <c r="G48" s="167">
        <v>156012</v>
      </c>
      <c r="H48" s="186">
        <v>141.1239219807734</v>
      </c>
      <c r="I48" s="167">
        <v>4557</v>
      </c>
      <c r="J48" s="167">
        <v>118644</v>
      </c>
      <c r="K48" s="167">
        <v>20100</v>
      </c>
      <c r="L48" s="167">
        <v>12712</v>
      </c>
      <c r="M48" s="168">
        <v>1519</v>
      </c>
    </row>
    <row r="49" spans="1:13" ht="12.75">
      <c r="A49" s="227">
        <v>295</v>
      </c>
      <c r="B49" s="223"/>
      <c r="C49" s="162" t="s">
        <v>286</v>
      </c>
      <c r="G49" s="167">
        <v>40362</v>
      </c>
      <c r="H49" s="186">
        <v>26.249609008445418</v>
      </c>
      <c r="I49" s="167">
        <v>0</v>
      </c>
      <c r="J49" s="167">
        <v>11690</v>
      </c>
      <c r="K49" s="167">
        <v>21767</v>
      </c>
      <c r="L49" s="167">
        <v>6904</v>
      </c>
      <c r="M49" s="168">
        <v>153</v>
      </c>
    </row>
    <row r="50" spans="1:13" ht="12.75">
      <c r="A50" s="227"/>
      <c r="B50" s="223"/>
      <c r="C50" s="162" t="s">
        <v>141</v>
      </c>
      <c r="G50" s="167">
        <v>22056220</v>
      </c>
      <c r="H50" s="186">
        <v>6.617704994614556</v>
      </c>
      <c r="I50" s="167">
        <v>6268156</v>
      </c>
      <c r="J50" s="167">
        <v>8924866</v>
      </c>
      <c r="K50" s="167">
        <v>4419885</v>
      </c>
      <c r="L50" s="167">
        <v>2443313</v>
      </c>
      <c r="M50" s="168">
        <v>192050</v>
      </c>
    </row>
    <row r="51" spans="1:13" ht="5.25" customHeight="1">
      <c r="A51" s="227"/>
      <c r="B51" s="223"/>
      <c r="C51" s="162"/>
      <c r="G51" s="231"/>
      <c r="H51" s="232"/>
      <c r="I51" s="231"/>
      <c r="J51" s="231"/>
      <c r="K51" s="231"/>
      <c r="L51" s="231"/>
      <c r="M51" s="233"/>
    </row>
    <row r="52" spans="1:13" ht="12.75">
      <c r="A52" s="227"/>
      <c r="B52" s="223"/>
      <c r="C52" s="162" t="s">
        <v>142</v>
      </c>
      <c r="G52" s="231"/>
      <c r="H52" s="232"/>
      <c r="I52" s="231"/>
      <c r="J52" s="231"/>
      <c r="K52" s="231"/>
      <c r="L52" s="231"/>
      <c r="M52" s="233"/>
    </row>
    <row r="53" spans="1:13" ht="12.75">
      <c r="A53" s="227">
        <v>30</v>
      </c>
      <c r="B53" s="223"/>
      <c r="C53" s="162" t="s">
        <v>143</v>
      </c>
      <c r="G53" s="167">
        <v>3231791</v>
      </c>
      <c r="H53" s="186">
        <v>13.019760153202043</v>
      </c>
      <c r="I53" s="167">
        <v>493306</v>
      </c>
      <c r="J53" s="167">
        <v>0</v>
      </c>
      <c r="K53" s="167">
        <v>476878</v>
      </c>
      <c r="L53" s="167">
        <v>33389</v>
      </c>
      <c r="M53" s="168">
        <v>11235</v>
      </c>
    </row>
    <row r="54" spans="1:13" ht="12.75">
      <c r="A54" s="227">
        <v>31</v>
      </c>
      <c r="B54" s="223"/>
      <c r="C54" s="162" t="s">
        <v>144</v>
      </c>
      <c r="G54" s="167">
        <v>1806509</v>
      </c>
      <c r="H54" s="186">
        <v>4.266026240393032</v>
      </c>
      <c r="I54" s="167">
        <v>50376</v>
      </c>
      <c r="J54" s="167">
        <v>1697912</v>
      </c>
      <c r="K54" s="167">
        <v>32500</v>
      </c>
      <c r="L54" s="167">
        <v>25721</v>
      </c>
      <c r="M54" s="168">
        <v>14203</v>
      </c>
    </row>
    <row r="55" spans="1:13" ht="12.75">
      <c r="A55" s="227" t="s">
        <v>145</v>
      </c>
      <c r="B55" s="223"/>
      <c r="C55" s="162" t="s">
        <v>146</v>
      </c>
      <c r="G55" s="167">
        <v>71767</v>
      </c>
      <c r="H55" s="186">
        <v>115.69140143660024</v>
      </c>
      <c r="I55" s="167">
        <v>19630</v>
      </c>
      <c r="J55" s="167">
        <v>12956</v>
      </c>
      <c r="K55" s="167">
        <v>39022</v>
      </c>
      <c r="L55" s="167">
        <v>159</v>
      </c>
      <c r="M55" s="168">
        <v>7</v>
      </c>
    </row>
    <row r="56" spans="1:13" ht="12.75">
      <c r="A56" s="227" t="s">
        <v>147</v>
      </c>
      <c r="B56" s="223"/>
      <c r="C56" s="162" t="s">
        <v>148</v>
      </c>
      <c r="G56" s="231"/>
      <c r="H56" s="232"/>
      <c r="I56" s="231"/>
      <c r="J56" s="231"/>
      <c r="K56" s="231"/>
      <c r="L56" s="231"/>
      <c r="M56" s="233"/>
    </row>
    <row r="57" spans="1:13" ht="12.75">
      <c r="A57" s="227"/>
      <c r="B57" s="223"/>
      <c r="D57" s="162" t="s">
        <v>149</v>
      </c>
      <c r="G57" s="167">
        <v>664979</v>
      </c>
      <c r="H57" s="186">
        <v>-1.5360855730262557</v>
      </c>
      <c r="I57" s="167">
        <v>227378</v>
      </c>
      <c r="J57" s="167">
        <v>406630</v>
      </c>
      <c r="K57" s="167">
        <v>22120</v>
      </c>
      <c r="L57" s="167">
        <v>8851</v>
      </c>
      <c r="M57" s="168">
        <v>2091</v>
      </c>
    </row>
    <row r="58" spans="1:13" ht="12.75">
      <c r="A58" s="227">
        <v>35</v>
      </c>
      <c r="B58" s="223"/>
      <c r="C58" s="162" t="s">
        <v>150</v>
      </c>
      <c r="G58" s="167">
        <v>256989</v>
      </c>
      <c r="H58" s="186">
        <v>8.428687155080766</v>
      </c>
      <c r="I58" s="167">
        <v>38300</v>
      </c>
      <c r="J58" s="167">
        <v>218644</v>
      </c>
      <c r="K58" s="167">
        <v>45</v>
      </c>
      <c r="L58" s="167">
        <v>0</v>
      </c>
      <c r="M58" s="168">
        <v>458</v>
      </c>
    </row>
    <row r="59" spans="1:13" ht="12.75">
      <c r="A59" s="227"/>
      <c r="B59" s="223"/>
      <c r="C59" s="162" t="s">
        <v>151</v>
      </c>
      <c r="G59" s="231"/>
      <c r="H59" s="232"/>
      <c r="I59" s="231"/>
      <c r="J59" s="231"/>
      <c r="K59" s="231"/>
      <c r="L59" s="231"/>
      <c r="M59" s="233"/>
    </row>
    <row r="60" spans="1:13" ht="12.75">
      <c r="A60" s="227"/>
      <c r="B60" s="223"/>
      <c r="D60" s="162" t="s">
        <v>152</v>
      </c>
      <c r="G60" s="231"/>
      <c r="H60" s="232"/>
      <c r="I60" s="231"/>
      <c r="J60" s="231"/>
      <c r="K60" s="231"/>
      <c r="L60" s="231"/>
      <c r="M60" s="233"/>
    </row>
    <row r="61" spans="1:13" ht="12.75">
      <c r="A61" s="227">
        <v>360</v>
      </c>
      <c r="B61" s="223"/>
      <c r="D61" s="162" t="s">
        <v>153</v>
      </c>
      <c r="G61" s="167">
        <v>-187</v>
      </c>
      <c r="H61" s="186" t="s">
        <v>339</v>
      </c>
      <c r="I61" s="167">
        <v>0</v>
      </c>
      <c r="J61" s="167">
        <v>-187</v>
      </c>
      <c r="K61" s="167">
        <v>0</v>
      </c>
      <c r="L61" s="167">
        <v>0</v>
      </c>
      <c r="M61" s="168">
        <v>0</v>
      </c>
    </row>
    <row r="62" spans="1:13" ht="12.75">
      <c r="A62" s="227">
        <v>361</v>
      </c>
      <c r="B62" s="223"/>
      <c r="D62" s="162" t="s">
        <v>112</v>
      </c>
      <c r="G62" s="167">
        <v>520686</v>
      </c>
      <c r="H62" s="186">
        <v>11.071386669795316</v>
      </c>
      <c r="I62" s="167">
        <v>73626</v>
      </c>
      <c r="J62" s="167">
        <v>355809</v>
      </c>
      <c r="K62" s="167">
        <v>87788</v>
      </c>
      <c r="L62" s="167">
        <v>3463</v>
      </c>
      <c r="M62" s="168">
        <v>265</v>
      </c>
    </row>
    <row r="63" spans="1:13" ht="12.75">
      <c r="A63" s="227">
        <v>362</v>
      </c>
      <c r="B63" s="223"/>
      <c r="D63" s="162" t="s">
        <v>154</v>
      </c>
      <c r="G63" s="167">
        <v>19003</v>
      </c>
      <c r="H63" s="186">
        <v>-2.1321522377298123</v>
      </c>
      <c r="I63" s="167">
        <v>222</v>
      </c>
      <c r="J63" s="167">
        <v>13345</v>
      </c>
      <c r="K63" s="167">
        <v>4269</v>
      </c>
      <c r="L63" s="167">
        <v>1167</v>
      </c>
      <c r="M63" s="168">
        <v>2844</v>
      </c>
    </row>
    <row r="64" spans="1:13" ht="12.75">
      <c r="A64" s="227">
        <v>363.364</v>
      </c>
      <c r="B64" s="223"/>
      <c r="D64" s="162" t="s">
        <v>133</v>
      </c>
      <c r="G64" s="167">
        <v>3810</v>
      </c>
      <c r="H64" s="186">
        <v>28.542510121457497</v>
      </c>
      <c r="I64" s="167">
        <v>432</v>
      </c>
      <c r="J64" s="167">
        <v>1087</v>
      </c>
      <c r="K64" s="167">
        <v>2290</v>
      </c>
      <c r="L64" s="167">
        <v>1</v>
      </c>
      <c r="M64" s="168">
        <v>16</v>
      </c>
    </row>
    <row r="65" spans="1:13" ht="12.75">
      <c r="A65" s="227" t="s">
        <v>155</v>
      </c>
      <c r="B65" s="223"/>
      <c r="D65" s="162" t="s">
        <v>136</v>
      </c>
      <c r="G65" s="167">
        <v>34154</v>
      </c>
      <c r="H65" s="186">
        <v>25.90408080510194</v>
      </c>
      <c r="I65" s="167">
        <v>9259</v>
      </c>
      <c r="J65" s="167">
        <v>20052</v>
      </c>
      <c r="K65" s="167">
        <v>4788</v>
      </c>
      <c r="L65" s="167">
        <v>55</v>
      </c>
      <c r="M65" s="168">
        <v>39</v>
      </c>
    </row>
    <row r="66" spans="1:13" ht="12.75">
      <c r="A66" s="227" t="s">
        <v>156</v>
      </c>
      <c r="B66" s="223"/>
      <c r="C66" s="162" t="s">
        <v>157</v>
      </c>
      <c r="G66" s="231"/>
      <c r="H66" s="232"/>
      <c r="I66" s="231"/>
      <c r="J66" s="231"/>
      <c r="K66" s="231"/>
      <c r="L66" s="231"/>
      <c r="M66" s="233"/>
    </row>
    <row r="67" spans="1:13" ht="12.75">
      <c r="A67" s="227"/>
      <c r="B67" s="223"/>
      <c r="D67" s="162" t="s">
        <v>158</v>
      </c>
      <c r="G67" s="167">
        <v>615507</v>
      </c>
      <c r="H67" s="186">
        <v>-7.6321535494811314</v>
      </c>
      <c r="I67" s="167">
        <v>319922</v>
      </c>
      <c r="J67" s="167">
        <v>236314</v>
      </c>
      <c r="K67" s="167">
        <v>56955</v>
      </c>
      <c r="L67" s="167">
        <v>2317</v>
      </c>
      <c r="M67" s="168">
        <v>4140</v>
      </c>
    </row>
    <row r="68" spans="1:13" ht="12.75">
      <c r="A68" s="227">
        <v>392</v>
      </c>
      <c r="B68" s="223"/>
      <c r="C68" s="162" t="s">
        <v>159</v>
      </c>
      <c r="G68" s="167">
        <v>14906</v>
      </c>
      <c r="H68" s="186">
        <v>26.268530283778063</v>
      </c>
      <c r="I68" s="167">
        <v>0</v>
      </c>
      <c r="J68" s="167">
        <v>14906</v>
      </c>
      <c r="K68" s="167">
        <v>0</v>
      </c>
      <c r="L68" s="167">
        <v>0</v>
      </c>
      <c r="M68" s="168">
        <v>389</v>
      </c>
    </row>
    <row r="69" spans="1:13" ht="12.75">
      <c r="A69" s="227">
        <v>395</v>
      </c>
      <c r="B69" s="223"/>
      <c r="C69" s="162" t="s">
        <v>160</v>
      </c>
      <c r="G69" s="167">
        <v>1670000</v>
      </c>
      <c r="H69" s="186">
        <v>1.3399323631804805</v>
      </c>
      <c r="I69" s="167">
        <v>257660</v>
      </c>
      <c r="J69" s="167">
        <v>1085330</v>
      </c>
      <c r="K69" s="167">
        <v>268470</v>
      </c>
      <c r="L69" s="167">
        <v>58539</v>
      </c>
      <c r="M69" s="168">
        <v>6014</v>
      </c>
    </row>
    <row r="70" spans="1:13" ht="12.75">
      <c r="A70" s="227"/>
      <c r="B70" s="223"/>
      <c r="C70" s="162" t="s">
        <v>161</v>
      </c>
      <c r="G70" s="167">
        <v>8909914</v>
      </c>
      <c r="H70" s="186">
        <v>6.210463488578938</v>
      </c>
      <c r="I70" s="167">
        <v>1490110</v>
      </c>
      <c r="J70" s="167">
        <v>6291017</v>
      </c>
      <c r="K70" s="167">
        <v>995125</v>
      </c>
      <c r="L70" s="167">
        <v>133663</v>
      </c>
      <c r="M70" s="168">
        <v>41700</v>
      </c>
    </row>
    <row r="71" spans="1:13" ht="12.75">
      <c r="A71" s="227"/>
      <c r="B71" s="223"/>
      <c r="C71" s="162" t="s">
        <v>162</v>
      </c>
      <c r="G71" s="231"/>
      <c r="H71" s="232"/>
      <c r="I71" s="231"/>
      <c r="J71" s="231"/>
      <c r="K71" s="231"/>
      <c r="L71" s="231"/>
      <c r="M71" s="233"/>
    </row>
    <row r="72" spans="1:13" ht="12.75">
      <c r="A72" s="227"/>
      <c r="B72" s="223"/>
      <c r="D72" s="162" t="s">
        <v>163</v>
      </c>
      <c r="G72" s="167">
        <v>30966134</v>
      </c>
      <c r="H72" s="186">
        <v>6.50020936421204</v>
      </c>
      <c r="I72" s="167">
        <v>7758267</v>
      </c>
      <c r="J72" s="167">
        <v>15215882</v>
      </c>
      <c r="K72" s="167">
        <v>5415009</v>
      </c>
      <c r="L72" s="167">
        <v>2576976</v>
      </c>
      <c r="M72" s="168">
        <v>233750</v>
      </c>
    </row>
    <row r="73" ht="9.75" customHeight="1">
      <c r="A73" s="224" t="s">
        <v>164</v>
      </c>
    </row>
    <row r="74" spans="1:13" ht="14.25" customHeight="1">
      <c r="A74" s="380" t="s">
        <v>297</v>
      </c>
      <c r="B74" s="380"/>
      <c r="C74" s="380"/>
      <c r="D74" s="380"/>
      <c r="E74" s="380"/>
      <c r="F74" s="380"/>
      <c r="G74" s="380"/>
      <c r="H74" s="380"/>
      <c r="I74" s="380"/>
      <c r="J74" s="380"/>
      <c r="K74" s="380"/>
      <c r="L74" s="380"/>
      <c r="M74" s="380"/>
    </row>
    <row r="75" spans="1:13" ht="12.75">
      <c r="A75" s="380"/>
      <c r="B75" s="380"/>
      <c r="C75" s="380"/>
      <c r="D75" s="380"/>
      <c r="E75" s="380"/>
      <c r="F75" s="380"/>
      <c r="G75" s="380"/>
      <c r="H75" s="380"/>
      <c r="I75" s="380"/>
      <c r="J75" s="380"/>
      <c r="K75" s="380"/>
      <c r="L75" s="380"/>
      <c r="M75" s="380"/>
    </row>
    <row r="76" ht="12.75">
      <c r="A76" s="224" t="s">
        <v>165</v>
      </c>
    </row>
  </sheetData>
  <sheetProtection/>
  <mergeCells count="16">
    <mergeCell ref="A74:M75"/>
    <mergeCell ref="A1:M1"/>
    <mergeCell ref="A2:M2"/>
    <mergeCell ref="A4:A13"/>
    <mergeCell ref="B4:F13"/>
    <mergeCell ref="G4:H4"/>
    <mergeCell ref="I4:L5"/>
    <mergeCell ref="G5:H5"/>
    <mergeCell ref="G6:G12"/>
    <mergeCell ref="H6:H12"/>
    <mergeCell ref="I6:I12"/>
    <mergeCell ref="J6:J12"/>
    <mergeCell ref="K6:K12"/>
    <mergeCell ref="L6:L12"/>
    <mergeCell ref="M6:M12"/>
    <mergeCell ref="I13:M13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0" r:id="rId1"/>
  <headerFooter alignWithMargins="0">
    <oddFooter>&amp;C12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7.7109375" style="162" customWidth="1"/>
    <col min="2" max="2" width="0.85546875" style="162" customWidth="1"/>
    <col min="3" max="4" width="1.28515625" style="162" customWidth="1"/>
    <col min="5" max="5" width="1.8515625" style="162" customWidth="1"/>
    <col min="6" max="6" width="31.7109375" style="162" customWidth="1"/>
    <col min="7" max="7" width="10.7109375" style="162" customWidth="1"/>
    <col min="8" max="8" width="8.140625" style="162" customWidth="1"/>
    <col min="9" max="9" width="9.421875" style="162" customWidth="1"/>
    <col min="10" max="10" width="10.7109375" style="162" customWidth="1"/>
    <col min="11" max="12" width="9.421875" style="162" customWidth="1"/>
    <col min="13" max="13" width="8.57421875" style="162" customWidth="1"/>
    <col min="14" max="14" width="6.57421875" style="216" customWidth="1"/>
    <col min="15" max="16384" width="11.421875" style="162" customWidth="1"/>
  </cols>
  <sheetData>
    <row r="1" spans="1:13" ht="12.75">
      <c r="A1" s="402" t="s">
        <v>333</v>
      </c>
      <c r="B1" s="402"/>
      <c r="C1" s="402"/>
      <c r="D1" s="402"/>
      <c r="E1" s="402"/>
      <c r="F1" s="381"/>
      <c r="G1" s="381"/>
      <c r="H1" s="381"/>
      <c r="I1" s="381"/>
      <c r="J1" s="381"/>
      <c r="K1" s="381"/>
      <c r="L1" s="381"/>
      <c r="M1" s="381"/>
    </row>
    <row r="2" spans="1:13" ht="12.75">
      <c r="A2" s="381" t="s">
        <v>334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</row>
    <row r="3" spans="1:13" ht="9" customHeight="1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</row>
    <row r="4" spans="1:13" ht="12.75" customHeight="1">
      <c r="A4" s="403" t="s">
        <v>99</v>
      </c>
      <c r="B4" s="385" t="s">
        <v>166</v>
      </c>
      <c r="C4" s="386"/>
      <c r="D4" s="386"/>
      <c r="E4" s="386"/>
      <c r="F4" s="386"/>
      <c r="G4" s="393" t="s">
        <v>101</v>
      </c>
      <c r="H4" s="394"/>
      <c r="I4" s="385" t="s">
        <v>83</v>
      </c>
      <c r="J4" s="386"/>
      <c r="K4" s="386"/>
      <c r="L4" s="387"/>
      <c r="M4" s="219" t="s">
        <v>249</v>
      </c>
    </row>
    <row r="5" spans="1:13" ht="14.25">
      <c r="A5" s="383"/>
      <c r="B5" s="388"/>
      <c r="C5" s="389"/>
      <c r="D5" s="389"/>
      <c r="E5" s="389"/>
      <c r="F5" s="389"/>
      <c r="G5" s="391" t="s">
        <v>250</v>
      </c>
      <c r="H5" s="392"/>
      <c r="I5" s="391"/>
      <c r="J5" s="384"/>
      <c r="K5" s="384"/>
      <c r="L5" s="392"/>
      <c r="M5" s="220" t="s">
        <v>102</v>
      </c>
    </row>
    <row r="6" spans="1:13" ht="12.75" customHeight="1">
      <c r="A6" s="383"/>
      <c r="B6" s="388"/>
      <c r="C6" s="389"/>
      <c r="D6" s="389"/>
      <c r="E6" s="389"/>
      <c r="F6" s="389"/>
      <c r="G6" s="388" t="s">
        <v>103</v>
      </c>
      <c r="H6" s="395" t="s">
        <v>335</v>
      </c>
      <c r="I6" s="395" t="s">
        <v>239</v>
      </c>
      <c r="J6" s="395" t="s">
        <v>332</v>
      </c>
      <c r="K6" s="393" t="s">
        <v>84</v>
      </c>
      <c r="L6" s="385" t="s">
        <v>40</v>
      </c>
      <c r="M6" s="393" t="s">
        <v>85</v>
      </c>
    </row>
    <row r="7" spans="1:13" ht="12.75">
      <c r="A7" s="383"/>
      <c r="B7" s="388"/>
      <c r="C7" s="389"/>
      <c r="D7" s="389"/>
      <c r="E7" s="389"/>
      <c r="F7" s="389"/>
      <c r="G7" s="388"/>
      <c r="H7" s="396"/>
      <c r="I7" s="398"/>
      <c r="J7" s="398"/>
      <c r="K7" s="388"/>
      <c r="L7" s="388"/>
      <c r="M7" s="388"/>
    </row>
    <row r="8" spans="1:13" ht="12.75">
      <c r="A8" s="383"/>
      <c r="B8" s="388"/>
      <c r="C8" s="389"/>
      <c r="D8" s="389"/>
      <c r="E8" s="389"/>
      <c r="F8" s="389"/>
      <c r="G8" s="388"/>
      <c r="H8" s="396"/>
      <c r="I8" s="398"/>
      <c r="J8" s="398"/>
      <c r="K8" s="388"/>
      <c r="L8" s="388"/>
      <c r="M8" s="388"/>
    </row>
    <row r="9" spans="1:13" ht="12.75">
      <c r="A9" s="383"/>
      <c r="B9" s="388"/>
      <c r="C9" s="389"/>
      <c r="D9" s="389"/>
      <c r="E9" s="389"/>
      <c r="F9" s="389"/>
      <c r="G9" s="388"/>
      <c r="H9" s="396"/>
      <c r="I9" s="398"/>
      <c r="J9" s="398"/>
      <c r="K9" s="388"/>
      <c r="L9" s="388"/>
      <c r="M9" s="388"/>
    </row>
    <row r="10" spans="1:13" ht="12.75">
      <c r="A10" s="383"/>
      <c r="B10" s="388"/>
      <c r="C10" s="389"/>
      <c r="D10" s="389"/>
      <c r="E10" s="389"/>
      <c r="F10" s="389"/>
      <c r="G10" s="388"/>
      <c r="H10" s="396"/>
      <c r="I10" s="398"/>
      <c r="J10" s="398"/>
      <c r="K10" s="388"/>
      <c r="L10" s="388"/>
      <c r="M10" s="388"/>
    </row>
    <row r="11" spans="1:13" ht="12.75">
      <c r="A11" s="383"/>
      <c r="B11" s="388"/>
      <c r="C11" s="389"/>
      <c r="D11" s="389"/>
      <c r="E11" s="389"/>
      <c r="F11" s="389"/>
      <c r="G11" s="388"/>
      <c r="H11" s="396"/>
      <c r="I11" s="398"/>
      <c r="J11" s="398"/>
      <c r="K11" s="388"/>
      <c r="L11" s="388"/>
      <c r="M11" s="388"/>
    </row>
    <row r="12" spans="1:13" ht="12.75">
      <c r="A12" s="383"/>
      <c r="B12" s="388"/>
      <c r="C12" s="389"/>
      <c r="D12" s="389"/>
      <c r="E12" s="389"/>
      <c r="F12" s="389"/>
      <c r="G12" s="391"/>
      <c r="H12" s="397"/>
      <c r="I12" s="399"/>
      <c r="J12" s="399"/>
      <c r="K12" s="391"/>
      <c r="L12" s="391"/>
      <c r="M12" s="391"/>
    </row>
    <row r="13" spans="1:13" ht="12.75">
      <c r="A13" s="384"/>
      <c r="B13" s="391"/>
      <c r="C13" s="384"/>
      <c r="D13" s="384"/>
      <c r="E13" s="384"/>
      <c r="F13" s="384"/>
      <c r="G13" s="221" t="s">
        <v>86</v>
      </c>
      <c r="H13" s="221" t="s">
        <v>104</v>
      </c>
      <c r="I13" s="400" t="s">
        <v>86</v>
      </c>
      <c r="J13" s="401"/>
      <c r="K13" s="401"/>
      <c r="L13" s="401"/>
      <c r="M13" s="401"/>
    </row>
    <row r="14" spans="2:13" ht="7.5" customHeight="1">
      <c r="B14" s="226"/>
      <c r="G14" s="225"/>
      <c r="H14" s="225"/>
      <c r="I14" s="225"/>
      <c r="J14" s="225"/>
      <c r="K14" s="225"/>
      <c r="L14" s="225"/>
      <c r="M14" s="226"/>
    </row>
    <row r="15" spans="2:13" ht="12.75">
      <c r="B15" s="229"/>
      <c r="C15" s="162" t="s">
        <v>167</v>
      </c>
      <c r="G15" s="228"/>
      <c r="H15" s="228"/>
      <c r="I15" s="228"/>
      <c r="J15" s="228"/>
      <c r="K15" s="228"/>
      <c r="L15" s="228"/>
      <c r="M15" s="229"/>
    </row>
    <row r="16" spans="1:13" ht="12.75">
      <c r="A16" s="235" t="s">
        <v>168</v>
      </c>
      <c r="B16" s="236"/>
      <c r="C16" s="162" t="s">
        <v>14</v>
      </c>
      <c r="D16" s="235"/>
      <c r="E16" s="235"/>
      <c r="G16" s="42">
        <v>4580586</v>
      </c>
      <c r="H16" s="186">
        <v>5.227482821169247</v>
      </c>
      <c r="I16" s="42">
        <v>2025194</v>
      </c>
      <c r="J16" s="42">
        <v>1755516</v>
      </c>
      <c r="K16" s="42">
        <v>671861</v>
      </c>
      <c r="L16" s="42">
        <v>128015</v>
      </c>
      <c r="M16" s="45">
        <v>128346</v>
      </c>
    </row>
    <row r="17" spans="1:13" ht="14.25">
      <c r="A17" s="235" t="s">
        <v>169</v>
      </c>
      <c r="B17" s="236"/>
      <c r="C17" s="162" t="s">
        <v>262</v>
      </c>
      <c r="D17" s="235"/>
      <c r="E17" s="235"/>
      <c r="G17" s="42">
        <v>3437806</v>
      </c>
      <c r="H17" s="186">
        <v>3.4696181550970238</v>
      </c>
      <c r="I17" s="42">
        <v>1152153</v>
      </c>
      <c r="J17" s="42">
        <v>1608741</v>
      </c>
      <c r="K17" s="42">
        <v>635762</v>
      </c>
      <c r="L17" s="42">
        <v>41150</v>
      </c>
      <c r="M17" s="45">
        <v>43448</v>
      </c>
    </row>
    <row r="18" spans="1:13" ht="12.75">
      <c r="A18" s="235" t="s">
        <v>170</v>
      </c>
      <c r="B18" s="236"/>
      <c r="C18" s="162" t="s">
        <v>267</v>
      </c>
      <c r="D18" s="235"/>
      <c r="E18" s="235"/>
      <c r="G18" s="237"/>
      <c r="H18" s="238"/>
      <c r="I18" s="237"/>
      <c r="J18" s="237"/>
      <c r="K18" s="237"/>
      <c r="L18" s="237"/>
      <c r="M18" s="239"/>
    </row>
    <row r="19" spans="2:13" ht="14.25">
      <c r="B19" s="229"/>
      <c r="D19" s="162" t="s">
        <v>268</v>
      </c>
      <c r="G19" s="42">
        <v>408833</v>
      </c>
      <c r="H19" s="186">
        <v>12.469395278207244</v>
      </c>
      <c r="I19" s="42">
        <v>195724</v>
      </c>
      <c r="J19" s="42">
        <v>155675</v>
      </c>
      <c r="K19" s="42">
        <v>47839</v>
      </c>
      <c r="L19" s="42">
        <v>9595</v>
      </c>
      <c r="M19" s="45">
        <v>308</v>
      </c>
    </row>
    <row r="20" spans="1:13" ht="12.75">
      <c r="A20" s="235" t="s">
        <v>171</v>
      </c>
      <c r="B20" s="236"/>
      <c r="C20" s="162" t="s">
        <v>172</v>
      </c>
      <c r="D20" s="235"/>
      <c r="E20" s="235"/>
      <c r="G20" s="42">
        <v>449380</v>
      </c>
      <c r="H20" s="186">
        <v>5.46746650895129</v>
      </c>
      <c r="I20" s="42">
        <v>30483</v>
      </c>
      <c r="J20" s="42">
        <v>386683</v>
      </c>
      <c r="K20" s="42">
        <v>28641</v>
      </c>
      <c r="L20" s="42">
        <v>3572</v>
      </c>
      <c r="M20" s="45">
        <v>752</v>
      </c>
    </row>
    <row r="21" spans="2:13" ht="12.75">
      <c r="B21" s="229"/>
      <c r="C21" s="162" t="s">
        <v>274</v>
      </c>
      <c r="G21" s="237"/>
      <c r="H21" s="238"/>
      <c r="I21" s="237"/>
      <c r="J21" s="237"/>
      <c r="K21" s="237"/>
      <c r="L21" s="237"/>
      <c r="M21" s="239"/>
    </row>
    <row r="22" spans="2:13" ht="12.75">
      <c r="B22" s="229"/>
      <c r="D22" s="162" t="s">
        <v>275</v>
      </c>
      <c r="G22" s="237"/>
      <c r="H22" s="238"/>
      <c r="I22" s="237"/>
      <c r="J22" s="237"/>
      <c r="K22" s="237"/>
      <c r="L22" s="237"/>
      <c r="M22" s="239"/>
    </row>
    <row r="23" spans="2:13" ht="12.75">
      <c r="B23" s="229"/>
      <c r="D23" s="162" t="s">
        <v>276</v>
      </c>
      <c r="G23" s="237"/>
      <c r="H23" s="238"/>
      <c r="I23" s="237"/>
      <c r="J23" s="237"/>
      <c r="K23" s="237"/>
      <c r="L23" s="237"/>
      <c r="M23" s="239"/>
    </row>
    <row r="24" spans="1:13" ht="12.75">
      <c r="A24" s="235" t="s">
        <v>173</v>
      </c>
      <c r="B24" s="236"/>
      <c r="C24" s="235"/>
      <c r="D24" s="235"/>
      <c r="E24" s="235"/>
      <c r="G24" s="237"/>
      <c r="H24" s="238"/>
      <c r="I24" s="237"/>
      <c r="J24" s="237"/>
      <c r="K24" s="237"/>
      <c r="L24" s="237"/>
      <c r="M24" s="239"/>
    </row>
    <row r="25" spans="1:13" ht="12.75">
      <c r="A25" s="235" t="s">
        <v>174</v>
      </c>
      <c r="B25" s="236"/>
      <c r="C25" s="162" t="s">
        <v>175</v>
      </c>
      <c r="D25" s="235"/>
      <c r="E25" s="235"/>
      <c r="G25" s="42">
        <v>867832</v>
      </c>
      <c r="H25" s="186">
        <v>-1.0862107089206177</v>
      </c>
      <c r="I25" s="42">
        <v>135702</v>
      </c>
      <c r="J25" s="42">
        <v>297827</v>
      </c>
      <c r="K25" s="42">
        <v>286856</v>
      </c>
      <c r="L25" s="42">
        <v>147447</v>
      </c>
      <c r="M25" s="45">
        <v>3037</v>
      </c>
    </row>
    <row r="26" spans="1:13" ht="12.75">
      <c r="A26" s="235" t="s">
        <v>176</v>
      </c>
      <c r="B26" s="236"/>
      <c r="C26" s="162" t="s">
        <v>177</v>
      </c>
      <c r="D26" s="235"/>
      <c r="E26" s="235"/>
      <c r="G26" s="42">
        <v>1713060</v>
      </c>
      <c r="H26" s="186">
        <v>9.74055883085876</v>
      </c>
      <c r="I26" s="42">
        <v>714149</v>
      </c>
      <c r="J26" s="42">
        <v>768230</v>
      </c>
      <c r="K26" s="42">
        <v>147784</v>
      </c>
      <c r="L26" s="42">
        <v>82897</v>
      </c>
      <c r="M26" s="45">
        <v>432</v>
      </c>
    </row>
    <row r="27" spans="1:13" ht="12.75">
      <c r="A27" s="235" t="s">
        <v>178</v>
      </c>
      <c r="B27" s="236"/>
      <c r="C27" s="162" t="s">
        <v>179</v>
      </c>
      <c r="D27" s="235"/>
      <c r="E27" s="235"/>
      <c r="G27" s="42">
        <v>475146</v>
      </c>
      <c r="H27" s="186">
        <v>5.043640511836443</v>
      </c>
      <c r="I27" s="42">
        <v>91224</v>
      </c>
      <c r="J27" s="42">
        <v>357429</v>
      </c>
      <c r="K27" s="42">
        <v>22816</v>
      </c>
      <c r="L27" s="42">
        <v>3678</v>
      </c>
      <c r="M27" s="45">
        <v>488</v>
      </c>
    </row>
    <row r="28" spans="1:13" ht="12.75">
      <c r="A28" s="235" t="s">
        <v>180</v>
      </c>
      <c r="B28" s="236"/>
      <c r="C28" s="162" t="s">
        <v>181</v>
      </c>
      <c r="D28" s="235"/>
      <c r="E28" s="235"/>
      <c r="G28" s="42">
        <v>545545</v>
      </c>
      <c r="H28" s="186">
        <v>9.883679943602402</v>
      </c>
      <c r="I28" s="42">
        <v>330512</v>
      </c>
      <c r="J28" s="42">
        <v>13</v>
      </c>
      <c r="K28" s="42">
        <v>215020</v>
      </c>
      <c r="L28" s="42">
        <v>0</v>
      </c>
      <c r="M28" s="45">
        <v>0</v>
      </c>
    </row>
    <row r="29" spans="1:13" ht="12.75">
      <c r="A29" s="235" t="s">
        <v>182</v>
      </c>
      <c r="B29" s="236"/>
      <c r="C29" s="162" t="s">
        <v>183</v>
      </c>
      <c r="D29" s="235"/>
      <c r="E29" s="235"/>
      <c r="G29" s="42">
        <v>2643010</v>
      </c>
      <c r="H29" s="186">
        <v>0.5238784194343822</v>
      </c>
      <c r="I29" s="42">
        <v>345736</v>
      </c>
      <c r="J29" s="42">
        <v>-4</v>
      </c>
      <c r="K29" s="42">
        <v>265727</v>
      </c>
      <c r="L29" s="42">
        <v>2031551</v>
      </c>
      <c r="M29" s="45">
        <v>0</v>
      </c>
    </row>
    <row r="30" spans="1:13" ht="14.25">
      <c r="A30" s="235" t="s">
        <v>184</v>
      </c>
      <c r="B30" s="236"/>
      <c r="C30" s="162" t="s">
        <v>263</v>
      </c>
      <c r="D30" s="235"/>
      <c r="E30" s="235"/>
      <c r="G30" s="42">
        <v>1042283</v>
      </c>
      <c r="H30" s="186">
        <v>-14.320674266107574</v>
      </c>
      <c r="I30" s="42">
        <v>484660</v>
      </c>
      <c r="J30" s="42">
        <v>5179</v>
      </c>
      <c r="K30" s="42">
        <v>530536</v>
      </c>
      <c r="L30" s="42">
        <v>21908</v>
      </c>
      <c r="M30" s="240">
        <v>5</v>
      </c>
    </row>
    <row r="31" spans="2:13" ht="12.75">
      <c r="B31" s="229"/>
      <c r="C31" s="162" t="s">
        <v>16</v>
      </c>
      <c r="G31" s="237"/>
      <c r="H31" s="238"/>
      <c r="I31" s="237"/>
      <c r="J31" s="237"/>
      <c r="K31" s="237"/>
      <c r="L31" s="237"/>
      <c r="M31" s="239"/>
    </row>
    <row r="32" spans="1:13" ht="12.75">
      <c r="A32" s="235" t="s">
        <v>185</v>
      </c>
      <c r="B32" s="236"/>
      <c r="C32" s="235"/>
      <c r="D32" s="162" t="s">
        <v>175</v>
      </c>
      <c r="E32" s="235"/>
      <c r="G32" s="42">
        <v>196</v>
      </c>
      <c r="H32" s="186">
        <v>-64.03669724770643</v>
      </c>
      <c r="I32" s="42">
        <v>8</v>
      </c>
      <c r="J32" s="42">
        <v>185</v>
      </c>
      <c r="K32" s="42">
        <v>0</v>
      </c>
      <c r="L32" s="42">
        <v>3</v>
      </c>
      <c r="M32" s="45">
        <v>0</v>
      </c>
    </row>
    <row r="33" spans="1:13" ht="12.75">
      <c r="A33" s="235" t="s">
        <v>186</v>
      </c>
      <c r="B33" s="236"/>
      <c r="C33" s="235"/>
      <c r="D33" s="162" t="s">
        <v>177</v>
      </c>
      <c r="E33" s="235"/>
      <c r="G33" s="42">
        <v>145271</v>
      </c>
      <c r="H33" s="186">
        <v>-12.654148403350234</v>
      </c>
      <c r="I33" s="42">
        <v>57718</v>
      </c>
      <c r="J33" s="42">
        <v>65194</v>
      </c>
      <c r="K33" s="42">
        <v>21070</v>
      </c>
      <c r="L33" s="42">
        <v>1289</v>
      </c>
      <c r="M33" s="45">
        <v>345</v>
      </c>
    </row>
    <row r="34" spans="1:13" ht="12.75">
      <c r="A34" s="235" t="s">
        <v>187</v>
      </c>
      <c r="B34" s="236"/>
      <c r="C34" s="235"/>
      <c r="D34" s="162" t="s">
        <v>188</v>
      </c>
      <c r="E34" s="235"/>
      <c r="G34" s="42">
        <v>800</v>
      </c>
      <c r="H34" s="186">
        <v>2.6957637997432613</v>
      </c>
      <c r="I34" s="42">
        <v>273</v>
      </c>
      <c r="J34" s="42">
        <v>382</v>
      </c>
      <c r="K34" s="42">
        <v>146</v>
      </c>
      <c r="L34" s="42">
        <v>0</v>
      </c>
      <c r="M34" s="240">
        <v>1</v>
      </c>
    </row>
    <row r="35" spans="2:13" ht="12.75">
      <c r="B35" s="229"/>
      <c r="C35" s="162" t="s">
        <v>189</v>
      </c>
      <c r="G35" s="237"/>
      <c r="H35" s="238"/>
      <c r="I35" s="237"/>
      <c r="J35" s="237"/>
      <c r="K35" s="237"/>
      <c r="L35" s="237"/>
      <c r="M35" s="239"/>
    </row>
    <row r="36" spans="2:13" ht="12.75">
      <c r="B36" s="229"/>
      <c r="D36" s="162" t="s">
        <v>190</v>
      </c>
      <c r="G36" s="237"/>
      <c r="H36" s="238"/>
      <c r="I36" s="237"/>
      <c r="J36" s="237"/>
      <c r="K36" s="237"/>
      <c r="L36" s="237"/>
      <c r="M36" s="239"/>
    </row>
    <row r="37" spans="1:13" ht="12.75">
      <c r="A37" s="235" t="s">
        <v>191</v>
      </c>
      <c r="B37" s="236"/>
      <c r="C37" s="235"/>
      <c r="D37" s="235"/>
      <c r="E37" s="162" t="s">
        <v>192</v>
      </c>
      <c r="G37" s="42">
        <v>0</v>
      </c>
      <c r="H37" s="186">
        <v>0</v>
      </c>
      <c r="I37" s="42">
        <v>0</v>
      </c>
      <c r="J37" s="42">
        <v>0</v>
      </c>
      <c r="K37" s="42">
        <v>0</v>
      </c>
      <c r="L37" s="42">
        <v>0</v>
      </c>
      <c r="M37" s="45">
        <v>0</v>
      </c>
    </row>
    <row r="38" spans="1:13" ht="12.75">
      <c r="A38" s="235" t="s">
        <v>193</v>
      </c>
      <c r="B38" s="236"/>
      <c r="C38" s="235"/>
      <c r="D38" s="235"/>
      <c r="E38" s="162" t="s">
        <v>194</v>
      </c>
      <c r="G38" s="42">
        <v>0</v>
      </c>
      <c r="H38" s="186">
        <v>0</v>
      </c>
      <c r="I38" s="42">
        <v>0</v>
      </c>
      <c r="J38" s="42">
        <v>0</v>
      </c>
      <c r="K38" s="42">
        <v>0</v>
      </c>
      <c r="L38" s="42">
        <v>0</v>
      </c>
      <c r="M38" s="45">
        <v>0</v>
      </c>
    </row>
    <row r="39" spans="1:13" ht="12.75">
      <c r="A39" s="235" t="s">
        <v>195</v>
      </c>
      <c r="B39" s="236"/>
      <c r="C39" s="235"/>
      <c r="D39" s="162" t="s">
        <v>196</v>
      </c>
      <c r="E39" s="235"/>
      <c r="G39" s="42">
        <v>3919502</v>
      </c>
      <c r="H39" s="186">
        <v>4.534158475783656</v>
      </c>
      <c r="I39" s="42">
        <v>584477</v>
      </c>
      <c r="J39" s="42">
        <v>2327180</v>
      </c>
      <c r="K39" s="42">
        <v>1007845</v>
      </c>
      <c r="L39" s="42">
        <v>0</v>
      </c>
      <c r="M39" s="45">
        <v>0</v>
      </c>
    </row>
    <row r="40" spans="1:13" ht="12.75">
      <c r="A40" s="235" t="s">
        <v>197</v>
      </c>
      <c r="B40" s="236"/>
      <c r="C40" s="235"/>
      <c r="D40" s="162" t="s">
        <v>198</v>
      </c>
      <c r="E40" s="235"/>
      <c r="G40" s="42">
        <v>138637</v>
      </c>
      <c r="H40" s="186">
        <v>10.087903885399385</v>
      </c>
      <c r="I40" s="42">
        <v>309</v>
      </c>
      <c r="J40" s="42">
        <v>138328</v>
      </c>
      <c r="K40" s="42">
        <v>0</v>
      </c>
      <c r="L40" s="42">
        <v>0</v>
      </c>
      <c r="M40" s="45">
        <v>4</v>
      </c>
    </row>
    <row r="41" spans="1:13" ht="12.75">
      <c r="A41" s="235" t="s">
        <v>199</v>
      </c>
      <c r="B41" s="236"/>
      <c r="C41" s="162" t="s">
        <v>200</v>
      </c>
      <c r="D41" s="235"/>
      <c r="E41" s="235"/>
      <c r="G41" s="42">
        <v>3277990</v>
      </c>
      <c r="H41" s="186">
        <v>14.63539677677015</v>
      </c>
      <c r="I41" s="42">
        <v>281373</v>
      </c>
      <c r="J41" s="42">
        <v>2259144</v>
      </c>
      <c r="K41" s="42">
        <v>477032</v>
      </c>
      <c r="L41" s="42">
        <v>260441</v>
      </c>
      <c r="M41" s="45">
        <v>11209</v>
      </c>
    </row>
    <row r="42" spans="1:13" ht="12.75">
      <c r="A42" s="235" t="s">
        <v>201</v>
      </c>
      <c r="B42" s="236"/>
      <c r="C42" s="162" t="s">
        <v>273</v>
      </c>
      <c r="D42" s="235"/>
      <c r="E42" s="235"/>
      <c r="G42" s="42">
        <v>281784</v>
      </c>
      <c r="H42" s="186">
        <v>-30.74109758735277</v>
      </c>
      <c r="I42" s="42">
        <v>44089</v>
      </c>
      <c r="J42" s="42">
        <v>213601</v>
      </c>
      <c r="K42" s="42">
        <v>15654</v>
      </c>
      <c r="L42" s="42">
        <v>8441</v>
      </c>
      <c r="M42" s="45">
        <v>507</v>
      </c>
    </row>
    <row r="43" spans="2:13" ht="12.75">
      <c r="B43" s="229"/>
      <c r="C43" s="162" t="s">
        <v>141</v>
      </c>
      <c r="G43" s="42">
        <v>23930767</v>
      </c>
      <c r="H43" s="186">
        <v>4.012683316478714</v>
      </c>
      <c r="I43" s="42">
        <v>6473782</v>
      </c>
      <c r="J43" s="42">
        <v>10342408</v>
      </c>
      <c r="K43" s="42">
        <v>4374590</v>
      </c>
      <c r="L43" s="42">
        <v>2739987</v>
      </c>
      <c r="M43" s="45">
        <v>188880</v>
      </c>
    </row>
    <row r="44" spans="2:13" ht="5.25" customHeight="1">
      <c r="B44" s="229"/>
      <c r="G44" s="237"/>
      <c r="H44" s="238"/>
      <c r="I44" s="237"/>
      <c r="J44" s="237"/>
      <c r="K44" s="237"/>
      <c r="L44" s="237"/>
      <c r="M44" s="239"/>
    </row>
    <row r="45" spans="2:13" ht="12.75">
      <c r="B45" s="229"/>
      <c r="C45" s="162" t="s">
        <v>202</v>
      </c>
      <c r="G45" s="237"/>
      <c r="H45" s="238"/>
      <c r="I45" s="237"/>
      <c r="J45" s="237"/>
      <c r="K45" s="237"/>
      <c r="L45" s="237"/>
      <c r="M45" s="239"/>
    </row>
    <row r="46" spans="2:13" ht="5.25" customHeight="1">
      <c r="B46" s="229"/>
      <c r="G46" s="237"/>
      <c r="H46" s="238"/>
      <c r="I46" s="237"/>
      <c r="J46" s="237"/>
      <c r="K46" s="237"/>
      <c r="L46" s="237"/>
      <c r="M46" s="239"/>
    </row>
    <row r="47" spans="1:13" ht="12.75">
      <c r="A47" s="235" t="s">
        <v>203</v>
      </c>
      <c r="B47" s="236"/>
      <c r="C47" s="162" t="s">
        <v>204</v>
      </c>
      <c r="D47" s="235"/>
      <c r="E47" s="235"/>
      <c r="G47" s="42">
        <v>152516</v>
      </c>
      <c r="H47" s="186">
        <v>135.7206886958672</v>
      </c>
      <c r="I47" s="42">
        <v>4566</v>
      </c>
      <c r="J47" s="42">
        <v>116117</v>
      </c>
      <c r="K47" s="42">
        <v>18896</v>
      </c>
      <c r="L47" s="42">
        <v>12937</v>
      </c>
      <c r="M47" s="45">
        <v>1493</v>
      </c>
    </row>
    <row r="48" spans="1:13" ht="12.75">
      <c r="A48" s="235" t="s">
        <v>205</v>
      </c>
      <c r="B48" s="236"/>
      <c r="C48" s="162" t="s">
        <v>206</v>
      </c>
      <c r="D48" s="235"/>
      <c r="E48" s="235"/>
      <c r="G48" s="42">
        <v>2177557</v>
      </c>
      <c r="H48" s="186">
        <v>13.534998886838679</v>
      </c>
      <c r="I48" s="42">
        <v>171107</v>
      </c>
      <c r="J48" s="42">
        <v>1875657</v>
      </c>
      <c r="K48" s="42">
        <v>123262</v>
      </c>
      <c r="L48" s="42">
        <v>7532</v>
      </c>
      <c r="M48" s="45">
        <v>14757</v>
      </c>
    </row>
    <row r="49" spans="1:13" ht="12.75">
      <c r="A49" s="235" t="s">
        <v>207</v>
      </c>
      <c r="B49" s="236"/>
      <c r="C49" s="162" t="s">
        <v>208</v>
      </c>
      <c r="D49" s="235"/>
      <c r="E49" s="235"/>
      <c r="G49" s="42">
        <v>103996</v>
      </c>
      <c r="H49" s="186">
        <v>185.36618829404824</v>
      </c>
      <c r="I49" s="42">
        <v>21622</v>
      </c>
      <c r="J49" s="42">
        <v>33212</v>
      </c>
      <c r="K49" s="42">
        <v>48719</v>
      </c>
      <c r="L49" s="42">
        <v>443</v>
      </c>
      <c r="M49" s="45">
        <v>0</v>
      </c>
    </row>
    <row r="50" spans="1:13" ht="12.75">
      <c r="A50" s="235" t="s">
        <v>209</v>
      </c>
      <c r="B50" s="236"/>
      <c r="C50" s="162" t="s">
        <v>270</v>
      </c>
      <c r="D50" s="235"/>
      <c r="E50" s="235"/>
      <c r="G50" s="42">
        <v>86500</v>
      </c>
      <c r="H50" s="186">
        <v>0.20968732260567435</v>
      </c>
      <c r="I50" s="42">
        <v>44988</v>
      </c>
      <c r="J50" s="42">
        <v>19645</v>
      </c>
      <c r="K50" s="42">
        <v>21817</v>
      </c>
      <c r="L50" s="42">
        <v>50</v>
      </c>
      <c r="M50" s="45">
        <v>62</v>
      </c>
    </row>
    <row r="51" spans="1:13" ht="12.75">
      <c r="A51" s="235" t="s">
        <v>210</v>
      </c>
      <c r="B51" s="236"/>
      <c r="C51" s="162" t="s">
        <v>271</v>
      </c>
      <c r="D51" s="235"/>
      <c r="E51" s="235"/>
      <c r="G51" s="237"/>
      <c r="H51" s="238"/>
      <c r="I51" s="237"/>
      <c r="J51" s="237"/>
      <c r="K51" s="237"/>
      <c r="L51" s="237"/>
      <c r="M51" s="239"/>
    </row>
    <row r="52" spans="2:13" ht="12.75">
      <c r="B52" s="229"/>
      <c r="D52" s="162" t="s">
        <v>272</v>
      </c>
      <c r="G52" s="42">
        <v>811011</v>
      </c>
      <c r="H52" s="186">
        <v>4.744296937659257</v>
      </c>
      <c r="I52" s="42">
        <v>180198</v>
      </c>
      <c r="J52" s="42">
        <v>567290</v>
      </c>
      <c r="K52" s="42">
        <v>58878</v>
      </c>
      <c r="L52" s="42">
        <v>4646</v>
      </c>
      <c r="M52" s="45">
        <v>4291</v>
      </c>
    </row>
    <row r="53" spans="1:13" ht="12.75">
      <c r="A53" s="235" t="s">
        <v>211</v>
      </c>
      <c r="B53" s="236"/>
      <c r="C53" s="162" t="s">
        <v>20</v>
      </c>
      <c r="D53" s="235"/>
      <c r="E53" s="235"/>
      <c r="G53" s="42">
        <v>1990661</v>
      </c>
      <c r="H53" s="186">
        <v>3.352224761616</v>
      </c>
      <c r="I53" s="42">
        <v>389682</v>
      </c>
      <c r="J53" s="42">
        <v>1333497</v>
      </c>
      <c r="K53" s="42">
        <v>245199</v>
      </c>
      <c r="L53" s="42">
        <v>22283</v>
      </c>
      <c r="M53" s="45">
        <v>5607</v>
      </c>
    </row>
    <row r="54" spans="2:13" ht="12.75">
      <c r="B54" s="229"/>
      <c r="C54" s="162" t="s">
        <v>212</v>
      </c>
      <c r="G54" s="42">
        <v>410473</v>
      </c>
      <c r="H54" s="186">
        <v>-3.6396331257321464</v>
      </c>
      <c r="I54" s="42">
        <v>142142</v>
      </c>
      <c r="J54" s="42">
        <v>148922</v>
      </c>
      <c r="K54" s="42">
        <v>110816</v>
      </c>
      <c r="L54" s="42">
        <v>8592</v>
      </c>
      <c r="M54" s="45">
        <v>936</v>
      </c>
    </row>
    <row r="55" spans="2:13" ht="12.75">
      <c r="B55" s="229"/>
      <c r="F55" s="162" t="s">
        <v>31</v>
      </c>
      <c r="G55" s="42">
        <v>400491</v>
      </c>
      <c r="H55" s="186">
        <v>17.455341038733266</v>
      </c>
      <c r="I55" s="42">
        <v>67007</v>
      </c>
      <c r="J55" s="42">
        <v>290678</v>
      </c>
      <c r="K55" s="42">
        <v>42806</v>
      </c>
      <c r="L55" s="42">
        <v>0</v>
      </c>
      <c r="M55" s="45">
        <v>31</v>
      </c>
    </row>
    <row r="56" spans="2:13" ht="12.75">
      <c r="B56" s="229"/>
      <c r="F56" s="162" t="s">
        <v>213</v>
      </c>
      <c r="G56" s="42">
        <v>169984</v>
      </c>
      <c r="H56" s="186">
        <v>4.398027305724625</v>
      </c>
      <c r="I56" s="42">
        <v>5902</v>
      </c>
      <c r="J56" s="42">
        <v>164082</v>
      </c>
      <c r="K56" s="42">
        <v>0</v>
      </c>
      <c r="L56" s="42">
        <v>0</v>
      </c>
      <c r="M56" s="45">
        <v>329</v>
      </c>
    </row>
    <row r="57" spans="1:13" ht="12.75">
      <c r="A57" s="235" t="s">
        <v>214</v>
      </c>
      <c r="B57" s="236"/>
      <c r="C57" s="162" t="s">
        <v>215</v>
      </c>
      <c r="D57" s="235"/>
      <c r="E57" s="235"/>
      <c r="G57" s="237"/>
      <c r="H57" s="238"/>
      <c r="I57" s="237"/>
      <c r="J57" s="237"/>
      <c r="K57" s="237"/>
      <c r="L57" s="237"/>
      <c r="M57" s="239"/>
    </row>
    <row r="58" spans="2:13" ht="12.75">
      <c r="B58" s="229"/>
      <c r="D58" s="162" t="s">
        <v>216</v>
      </c>
      <c r="G58" s="42">
        <v>906728</v>
      </c>
      <c r="H58" s="186">
        <v>16.84563888119277</v>
      </c>
      <c r="I58" s="42">
        <v>398953</v>
      </c>
      <c r="J58" s="42">
        <v>353350</v>
      </c>
      <c r="K58" s="42">
        <v>146621</v>
      </c>
      <c r="L58" s="42">
        <v>7805</v>
      </c>
      <c r="M58" s="45">
        <v>3287</v>
      </c>
    </row>
    <row r="59" spans="2:13" ht="12.75">
      <c r="B59" s="229"/>
      <c r="C59" s="162" t="s">
        <v>217</v>
      </c>
      <c r="G59" s="237"/>
      <c r="H59" s="238"/>
      <c r="I59" s="237"/>
      <c r="J59" s="237"/>
      <c r="K59" s="237"/>
      <c r="L59" s="237"/>
      <c r="M59" s="239"/>
    </row>
    <row r="60" spans="2:13" ht="12.75">
      <c r="B60" s="229"/>
      <c r="D60" s="162" t="s">
        <v>218</v>
      </c>
      <c r="G60" s="237"/>
      <c r="H60" s="238"/>
      <c r="I60" s="237"/>
      <c r="J60" s="237"/>
      <c r="K60" s="237"/>
      <c r="L60" s="237"/>
      <c r="M60" s="239"/>
    </row>
    <row r="61" spans="1:13" ht="12.75">
      <c r="A61" s="235" t="s">
        <v>219</v>
      </c>
      <c r="B61" s="236"/>
      <c r="C61" s="235"/>
      <c r="D61" s="162" t="s">
        <v>175</v>
      </c>
      <c r="E61" s="235"/>
      <c r="G61" s="42">
        <v>67033</v>
      </c>
      <c r="H61" s="186">
        <v>-5.57136417422663</v>
      </c>
      <c r="I61" s="42">
        <v>11994</v>
      </c>
      <c r="J61" s="42">
        <v>37039</v>
      </c>
      <c r="K61" s="42">
        <v>16053</v>
      </c>
      <c r="L61" s="42">
        <v>1947</v>
      </c>
      <c r="M61" s="45">
        <v>974</v>
      </c>
    </row>
    <row r="62" spans="1:13" ht="12.75">
      <c r="A62" s="235" t="s">
        <v>220</v>
      </c>
      <c r="B62" s="236"/>
      <c r="C62" s="235"/>
      <c r="D62" s="162" t="s">
        <v>177</v>
      </c>
      <c r="E62" s="235"/>
      <c r="G62" s="42">
        <v>212912</v>
      </c>
      <c r="H62" s="186">
        <v>12.351652990686262</v>
      </c>
      <c r="I62" s="42">
        <v>62442</v>
      </c>
      <c r="J62" s="42">
        <v>99497</v>
      </c>
      <c r="K62" s="42">
        <v>36763</v>
      </c>
      <c r="L62" s="42">
        <v>14211</v>
      </c>
      <c r="M62" s="45">
        <v>0</v>
      </c>
    </row>
    <row r="63" spans="1:13" ht="12.75">
      <c r="A63" s="235" t="s">
        <v>221</v>
      </c>
      <c r="B63" s="236"/>
      <c r="C63" s="162" t="s">
        <v>222</v>
      </c>
      <c r="D63" s="235"/>
      <c r="E63" s="235"/>
      <c r="G63" s="42">
        <v>219</v>
      </c>
      <c r="H63" s="186">
        <v>-95.18681318681318</v>
      </c>
      <c r="I63" s="241">
        <v>49</v>
      </c>
      <c r="J63" s="42">
        <v>102</v>
      </c>
      <c r="K63" s="42">
        <v>69</v>
      </c>
      <c r="L63" s="42">
        <v>0</v>
      </c>
      <c r="M63" s="45">
        <v>0</v>
      </c>
    </row>
    <row r="64" spans="1:13" ht="12.75">
      <c r="A64" s="235" t="s">
        <v>223</v>
      </c>
      <c r="B64" s="236"/>
      <c r="C64" s="162" t="s">
        <v>224</v>
      </c>
      <c r="D64" s="235"/>
      <c r="E64" s="235"/>
      <c r="G64" s="42">
        <v>478</v>
      </c>
      <c r="H64" s="186">
        <v>-7.003891050583647</v>
      </c>
      <c r="I64" s="42">
        <v>0</v>
      </c>
      <c r="J64" s="42">
        <v>376</v>
      </c>
      <c r="K64" s="42">
        <v>0</v>
      </c>
      <c r="L64" s="42">
        <v>101</v>
      </c>
      <c r="M64" s="45">
        <v>2</v>
      </c>
    </row>
    <row r="65" spans="1:13" ht="12.75">
      <c r="A65" s="235" t="s">
        <v>225</v>
      </c>
      <c r="B65" s="236"/>
      <c r="C65" s="162" t="s">
        <v>226</v>
      </c>
      <c r="D65" s="235"/>
      <c r="E65" s="235"/>
      <c r="G65" s="42">
        <v>14544</v>
      </c>
      <c r="H65" s="186">
        <v>14.213915501806184</v>
      </c>
      <c r="I65" s="42">
        <v>0</v>
      </c>
      <c r="J65" s="42">
        <v>12761</v>
      </c>
      <c r="K65" s="42">
        <v>1783</v>
      </c>
      <c r="L65" s="42">
        <v>0</v>
      </c>
      <c r="M65" s="45">
        <v>341</v>
      </c>
    </row>
    <row r="66" spans="1:13" ht="12.75">
      <c r="A66" s="235" t="s">
        <v>227</v>
      </c>
      <c r="B66" s="236"/>
      <c r="C66" s="162" t="s">
        <v>269</v>
      </c>
      <c r="D66" s="235"/>
      <c r="E66" s="235"/>
      <c r="G66" s="42">
        <v>115544</v>
      </c>
      <c r="H66" s="186">
        <v>-27.35457586198224</v>
      </c>
      <c r="I66" s="42">
        <v>28374</v>
      </c>
      <c r="J66" s="42">
        <v>84371</v>
      </c>
      <c r="K66" s="42">
        <v>2742</v>
      </c>
      <c r="L66" s="42">
        <v>57</v>
      </c>
      <c r="M66" s="45">
        <v>879</v>
      </c>
    </row>
    <row r="67" spans="2:13" ht="12.75">
      <c r="B67" s="229"/>
      <c r="C67" s="162" t="s">
        <v>161</v>
      </c>
      <c r="G67" s="42">
        <v>6639698</v>
      </c>
      <c r="H67" s="186">
        <v>10.309690266537942</v>
      </c>
      <c r="I67" s="42">
        <v>1313974</v>
      </c>
      <c r="J67" s="42">
        <v>4532912</v>
      </c>
      <c r="K67" s="42">
        <v>720800</v>
      </c>
      <c r="L67" s="42">
        <v>72011</v>
      </c>
      <c r="M67" s="45">
        <v>31693</v>
      </c>
    </row>
    <row r="68" spans="2:13" ht="12.75">
      <c r="B68" s="229"/>
      <c r="C68" s="162" t="s">
        <v>228</v>
      </c>
      <c r="G68" s="237"/>
      <c r="H68" s="238"/>
      <c r="I68" s="237"/>
      <c r="J68" s="237"/>
      <c r="K68" s="237"/>
      <c r="L68" s="237"/>
      <c r="M68" s="239"/>
    </row>
    <row r="69" spans="2:13" ht="12.75">
      <c r="B69" s="229"/>
      <c r="D69" s="162" t="s">
        <v>163</v>
      </c>
      <c r="G69" s="42">
        <v>30570466</v>
      </c>
      <c r="H69" s="186">
        <v>5.318470690250933</v>
      </c>
      <c r="I69" s="42">
        <v>7787757</v>
      </c>
      <c r="J69" s="42">
        <v>14875320</v>
      </c>
      <c r="K69" s="42">
        <v>5095391</v>
      </c>
      <c r="L69" s="42">
        <v>2811999</v>
      </c>
      <c r="M69" s="45">
        <v>220573</v>
      </c>
    </row>
    <row r="70" ht="9.75" customHeight="1">
      <c r="A70" s="162" t="s">
        <v>164</v>
      </c>
    </row>
    <row r="71" spans="1:5" ht="14.25">
      <c r="A71" s="242" t="s">
        <v>264</v>
      </c>
      <c r="B71" s="235"/>
      <c r="C71" s="235"/>
      <c r="D71" s="235"/>
      <c r="E71" s="235"/>
    </row>
    <row r="72" spans="1:5" ht="12.75">
      <c r="A72" s="235" t="s">
        <v>165</v>
      </c>
      <c r="B72" s="235"/>
      <c r="C72" s="235"/>
      <c r="D72" s="235"/>
      <c r="E72" s="235"/>
    </row>
  </sheetData>
  <sheetProtection/>
  <mergeCells count="15">
    <mergeCell ref="A1:M1"/>
    <mergeCell ref="A2:M2"/>
    <mergeCell ref="A4:A13"/>
    <mergeCell ref="B4:F13"/>
    <mergeCell ref="G4:H4"/>
    <mergeCell ref="I4:L5"/>
    <mergeCell ref="G5:H5"/>
    <mergeCell ref="G6:G12"/>
    <mergeCell ref="H6:H12"/>
    <mergeCell ref="I6:I12"/>
    <mergeCell ref="J6:J12"/>
    <mergeCell ref="K6:K12"/>
    <mergeCell ref="L6:L12"/>
    <mergeCell ref="M6:M12"/>
    <mergeCell ref="I13:M13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0" r:id="rId1"/>
  <headerFooter alignWithMargins="0">
    <oddFooter>&amp;C13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Inhaltsübersicht Vierteljährlicher Bericht</dc:title>
  <dc:subject/>
  <dc:creator>Abt. VIII</dc:creator>
  <cp:keywords/>
  <dc:description/>
  <cp:lastModifiedBy>Weber, Ulrike (LfStaD)</cp:lastModifiedBy>
  <cp:lastPrinted>2017-10-26T06:31:27Z</cp:lastPrinted>
  <dcterms:created xsi:type="dcterms:W3CDTF">2001-05-28T06:19:08Z</dcterms:created>
  <dcterms:modified xsi:type="dcterms:W3CDTF">2017-10-26T09:35:40Z</dcterms:modified>
  <cp:category/>
  <cp:version/>
  <cp:contentType/>
  <cp:contentStatus/>
</cp:coreProperties>
</file>