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240" yWindow="690" windowWidth="9135" windowHeight="1230" tabRatio="883" activeTab="0"/>
  </bookViews>
  <sheets>
    <sheet name="Seite 5" sheetId="11" r:id="rId1"/>
    <sheet name="Seite 6" sheetId="3" r:id="rId2"/>
    <sheet name="Seite 7" sheetId="4" r:id="rId3"/>
    <sheet name="Seite 8" sheetId="5" r:id="rId4"/>
    <sheet name="Seite 9" sheetId="6" r:id="rId5"/>
    <sheet name="Seite 10" sheetId="7" r:id="rId6"/>
    <sheet name="Seite 11" sheetId="8" r:id="rId7"/>
    <sheet name="Seite 12" sheetId="2" r:id="rId8"/>
    <sheet name="Seite 13" sheetId="10" r:id="rId9"/>
  </sheets>
  <definedNames>
    <definedName name="_xlnm.Print_Area" localSheetId="5">'Seite 10'!$A$1:$O$61</definedName>
    <definedName name="_xlnm.Print_Area" localSheetId="6">'Seite 11'!$A$1:$O$64</definedName>
    <definedName name="_xlnm.Print_Area" localSheetId="7">'Seite 12'!$A$1:$G$84</definedName>
    <definedName name="_xlnm.Print_Area" localSheetId="8">'Seite 13'!$A$1:$G$56</definedName>
    <definedName name="_xlnm.Print_Area" localSheetId="0">'Seite 5'!$A$1:$O$88</definedName>
    <definedName name="_xlnm.Print_Area" localSheetId="1">'Seite 6'!$A$1:$O$61</definedName>
    <definedName name="_xlnm.Print_Area" localSheetId="2">'Seite 7'!$A$1:$O$64</definedName>
    <definedName name="_xlnm.Print_Area" localSheetId="3">'Seite 8'!$A$1:$O$64</definedName>
    <definedName name="_xlnm.Print_Area" localSheetId="4">'Seite 9'!$A$1:$O$61</definedName>
  </definedNames>
  <calcPr calcId="145621"/>
</workbook>
</file>

<file path=xl/sharedStrings.xml><?xml version="1.0" encoding="utf-8"?>
<sst xmlns="http://schemas.openxmlformats.org/spreadsheetml/2006/main" count="355" uniqueCount="90">
  <si>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</si>
  <si>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</si>
  <si>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</si>
  <si>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</si>
  <si>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</si>
  <si>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</si>
  <si>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</si>
  <si>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</si>
  <si>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</si>
  <si>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</si>
  <si>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</si>
  <si>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</si>
  <si>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</si>
  <si>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</si>
  <si>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</si>
  <si>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</si>
  <si>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</si>
  <si>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</si>
  <si>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</si>
  <si>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</si>
  <si>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</si>
  <si>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</si>
  <si>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 xml:space="preserve"> </t>
  </si>
  <si>
    <t>Nahrungsmittel und alkoholfreie Getränke</t>
  </si>
  <si>
    <t>Veränderung gegenüber dem Vorjahr in %</t>
  </si>
  <si>
    <t>Veränderung gegenüber dem Vormonat in %</t>
  </si>
  <si>
    <t>Bekleidung und Schuhe</t>
  </si>
  <si>
    <t>Verkehr</t>
  </si>
  <si>
    <t>Freizeit, Unterhaltung und Kultur</t>
  </si>
  <si>
    <t>Bildungswesen</t>
  </si>
  <si>
    <t>Andere Waren und Dienstleistungen</t>
  </si>
  <si>
    <t>Möbel, Leuchten, Geräte u.a. Haushaltszubehör</t>
  </si>
  <si>
    <t>Wohnungsmiete (Nettokaltmiete und Wohnungsnebenkosten)</t>
  </si>
  <si>
    <t>Nettokaltmiete</t>
  </si>
  <si>
    <t>2016 D</t>
  </si>
  <si>
    <t>2017 Januar</t>
  </si>
  <si>
    <t>2017 D</t>
  </si>
  <si>
    <t>2018 Januar</t>
  </si>
  <si>
    <t>2018 D</t>
  </si>
  <si>
    <t>2015 ≙ 100</t>
  </si>
  <si>
    <r>
      <t>2015</t>
    </r>
    <r>
      <rPr>
        <b/>
        <sz val="9"/>
        <rFont val="Jahrbuch"/>
        <family val="2"/>
      </rPr>
      <t xml:space="preserve"> ≙ </t>
    </r>
    <r>
      <rPr>
        <b/>
        <sz val="9"/>
        <rFont val="Arial"/>
        <family val="2"/>
      </rPr>
      <t xml:space="preserve">100 </t>
    </r>
  </si>
  <si>
    <t>2019 Januar</t>
  </si>
  <si>
    <t>Wohnung, Wasser, Strom, Gas u.a. Brennstoffe</t>
  </si>
  <si>
    <t>Wägungsanteil: 96,85 ‰</t>
  </si>
  <si>
    <t>Gesundheit</t>
  </si>
  <si>
    <t>Post und Telekommunikation</t>
  </si>
  <si>
    <t>Gaststätten- und Beherbergungsdienstleistungen</t>
  </si>
  <si>
    <t>Alkoholische Getränke und Tabakwaren</t>
  </si>
  <si>
    <t>1. Gesamtindex</t>
  </si>
  <si>
    <t>2. Gliederung nach Verwendungszweck (Hauptgruppen)</t>
  </si>
  <si>
    <t>noch 2. Gliederung nach Verwendungszweck (Hauptgruppen)</t>
  </si>
  <si>
    <t>Wägungsanteil: 1000 ‰</t>
  </si>
  <si>
    <t>Verbraucherpreisindex für Deutschland</t>
  </si>
  <si>
    <t>noch: 3. Entwicklung der Wohnungsmieten und Wohnungsnebenkosten</t>
  </si>
  <si>
    <t>Wohnung, 
gebaut bis 1948</t>
  </si>
  <si>
    <t>Wohnungs-
nebenkosten</t>
  </si>
  <si>
    <t>zusammen</t>
  </si>
  <si>
    <t>Wägungsanteil: 37,77 ‰</t>
  </si>
  <si>
    <t>Wägungsanteil: 324,70 ‰</t>
  </si>
  <si>
    <t>Wägungsanteil: 45,34 ‰</t>
  </si>
  <si>
    <t>Wägungsanteil: 50,04 ‰</t>
  </si>
  <si>
    <t>Wägungsanteil: 46,13 ‰</t>
  </si>
  <si>
    <t>Wägungsanteil: 129,05 ‰</t>
  </si>
  <si>
    <t>Wägungsanteil: 26,72 ‰</t>
  </si>
  <si>
    <t>Wägungsanteil: 113,36 ‰</t>
  </si>
  <si>
    <t>Wägungsanteil: 9,02 ‰</t>
  </si>
  <si>
    <t>Wägungsanteil: 46,77 ‰</t>
  </si>
  <si>
    <t>Wägungsanteil: 74,25 ‰</t>
  </si>
  <si>
    <t>Wohnung, 
gebaut ab 1949 
und EFH</t>
  </si>
  <si>
    <t>Wohnung,
gebaut ab 1949 
und EFH</t>
  </si>
  <si>
    <t>2019 D</t>
  </si>
  <si>
    <t>2020 Januar</t>
  </si>
  <si>
    <t>2016 Januar</t>
  </si>
  <si>
    <t xml:space="preserve">3. Entwicklung der Wohnungsmieten und Wohnungsnebenkosten </t>
  </si>
  <si>
    <t>(-0,9)</t>
  </si>
  <si>
    <t>(1,5)</t>
  </si>
  <si>
    <t>(2,3)</t>
  </si>
  <si>
    <t>(104,9)</t>
  </si>
  <si>
    <t>(2,4)</t>
  </si>
  <si>
    <t>(0,3)</t>
  </si>
  <si>
    <t xml:space="preserve">  (111,4)</t>
  </si>
  <si>
    <t>(104,4)</t>
  </si>
  <si>
    <t>() = Aussagewert eingeschränkt, da der Zahlenwert statistisch relativ unsicher ist</t>
  </si>
  <si>
    <t>108,1</t>
  </si>
  <si>
    <t>(111,9)</t>
  </si>
  <si>
    <t>(112,2)</t>
  </si>
  <si>
    <t>(1,6)</t>
  </si>
  <si>
    <t>(-0,3)</t>
  </si>
  <si>
    <t>(1,8)</t>
  </si>
  <si>
    <t>2020 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</si>
</sst>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164" formatCode="##0.0\ \ ;"/>
    <numFmt numFmtId="165" formatCode="\ \ 0.0"/>
    <numFmt numFmtId="166" formatCode="#,##0.0\ \ \ \ ;\-\ #,##0.0\ \ \ \ "/>
    <numFmt numFmtId="167" formatCode="General;\ @\ *.\ \ "/>
    <numFmt numFmtId="168" formatCode="##0.0\ \ \ \ \ ;"/>
    <numFmt numFmtId="169" formatCode="##0.0\ \ \ \ \ \ \ \ \ \ \ ;"/>
    <numFmt numFmtId="170" formatCode="General;\ @\ *."/>
    <numFmt numFmtId="171" formatCode="General;\ \ \ \ \ \ \ \ \ \ @\ *."/>
    <numFmt numFmtId="172" formatCode="0.0"/>
    <numFmt numFmtId="173" formatCode="@\ *."/>
    <numFmt numFmtId="174" formatCode="##0.?"/>
    <numFmt numFmtId="175" formatCode="##0.0??"/>
    <numFmt numFmtId="176" formatCode="##0.0?"/>
  </numFmts>
  <fonts count="39">
    <font>
      <sz val="10"/>
      <name val="Arial"/>
      <family val="2"/>
    </font>
    <font>
      <sz val="10"/>
      <color theme="1"/>
      <name val="Calibri"/>
      <family val="2"/>
      <scheme val="minor"/>
    </font>
    <font>
      <b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name val="Symbol"/>
      <family val="1"/>
    </font>
    <font>
      <sz val="9"/>
      <color indexed="10"/>
      <name val="Arial"/>
      <family val="2"/>
    </font>
    <font>
      <b/>
      <sz val="9"/>
      <name val="Jahrbuch"/>
      <family val="2"/>
    </font>
    <font>
      <b/>
      <sz val="10"/>
      <name val="ByStaLa"/>
      <family val="2"/>
    </font>
    <font>
      <i/>
      <sz val="9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7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MS Sans Serif"/>
      <family val="2"/>
    </font>
    <font>
      <sz val="7"/>
      <name val="Swis721 Lt BT"/>
      <family val="2"/>
    </font>
    <font>
      <sz val="8"/>
      <color rgb="FF7030A0"/>
      <name val="Arial"/>
      <family val="2"/>
    </font>
    <font>
      <b/>
      <i/>
      <sz val="9"/>
      <name val="Arial"/>
      <family val="2"/>
    </font>
    <font>
      <sz val="10"/>
      <color indexed="8"/>
      <name val="Calibri"/>
      <family val="2"/>
      <scheme val="minor"/>
    </font>
    <font>
      <sz val="9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4" applyNumberFormat="0" applyAlignment="0" applyProtection="0"/>
    <xf numFmtId="0" fontId="23" fillId="26" borderId="5" applyNumberFormat="0" applyAlignment="0" applyProtection="0"/>
    <xf numFmtId="0" fontId="24" fillId="27" borderId="5" applyNumberFormat="0" applyAlignment="0" applyProtection="0"/>
    <xf numFmtId="0" fontId="25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8" borderId="0" applyNumberFormat="0" applyBorder="0" applyAlignment="0" applyProtection="0"/>
    <xf numFmtId="0" fontId="28" fillId="29" borderId="0" applyNumberFormat="0" applyBorder="0" applyAlignment="0" applyProtection="0"/>
    <xf numFmtId="0" fontId="20" fillId="30" borderId="7" applyNumberFormat="0" applyFont="0" applyAlignment="0" applyProtection="0"/>
    <xf numFmtId="0" fontId="29" fillId="31" borderId="0" applyNumberFormat="0" applyBorder="0" applyAlignment="0" applyProtection="0"/>
    <xf numFmtId="0" fontId="1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30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9" applyNumberFormat="0" applyAlignment="0" applyProtection="0"/>
    <xf numFmtId="0" fontId="33" fillId="0" borderId="0">
      <alignment/>
      <protection/>
    </xf>
    <xf numFmtId="0" fontId="37" fillId="0" borderId="0">
      <alignment/>
      <protection/>
    </xf>
    <xf numFmtId="0" fontId="1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</cellStyleXfs>
  <cellXfs count="134">
    <xf numFmtId="0" fontId="0" fillId="0" borderId="0" xfId="0"/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4" fillId="0" borderId="10" xfId="0" applyFont="1" applyBorder="1"/>
    <xf numFmtId="0" fontId="4" fillId="0" borderId="11" xfId="0" applyFont="1" applyBorder="1"/>
    <xf numFmtId="0" fontId="4" fillId="0" borderId="12" xfId="0" applyFont="1" applyBorder="1"/>
    <xf numFmtId="0" fontId="4" fillId="0" borderId="13" xfId="0" applyFont="1" applyBorder="1"/>
    <xf numFmtId="0" fontId="4" fillId="0" borderId="14" xfId="0" applyFont="1" applyBorder="1"/>
    <xf numFmtId="0" fontId="4" fillId="0" borderId="0" xfId="0" applyFont="1" applyBorder="1"/>
    <xf numFmtId="0" fontId="4" fillId="0" borderId="12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7" fontId="4" fillId="0" borderId="0" xfId="0" applyNumberFormat="1" applyFont="1" applyBorder="1"/>
    <xf numFmtId="168" fontId="4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Continuous" vertical="center"/>
    </xf>
    <xf numFmtId="168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/>
    <xf numFmtId="0" fontId="0" fillId="0" borderId="0" xfId="0" applyAlignment="1">
      <alignment horizontal="left" wrapText="1"/>
    </xf>
    <xf numFmtId="167" fontId="7" fillId="0" borderId="0" xfId="0" applyNumberFormat="1" applyFont="1" applyBorder="1"/>
    <xf numFmtId="0" fontId="7" fillId="0" borderId="12" xfId="0" applyFont="1" applyBorder="1"/>
    <xf numFmtId="0" fontId="7" fillId="0" borderId="0" xfId="0" applyFont="1"/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70" fontId="4" fillId="0" borderId="0" xfId="0" applyNumberFormat="1" applyFont="1" applyBorder="1" applyAlignment="1">
      <alignment vertical="center"/>
    </xf>
    <xf numFmtId="170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169" fontId="4" fillId="0" borderId="0" xfId="0" applyNumberFormat="1" applyFont="1" applyBorder="1" applyAlignment="1">
      <alignment/>
    </xf>
    <xf numFmtId="0" fontId="9" fillId="0" borderId="0" xfId="0" applyFont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>
      <alignment horizontal="centerContinuous"/>
    </xf>
    <xf numFmtId="0" fontId="0" fillId="0" borderId="0" xfId="0" applyFont="1" applyFill="1"/>
    <xf numFmtId="172" fontId="11" fillId="0" borderId="0" xfId="0" applyNumberFormat="1" applyFont="1" applyFill="1"/>
    <xf numFmtId="0" fontId="2" fillId="0" borderId="0" xfId="0" applyFont="1" applyFill="1"/>
    <xf numFmtId="172" fontId="12" fillId="0" borderId="0" xfId="0" applyNumberFormat="1" applyFont="1" applyFill="1"/>
    <xf numFmtId="0" fontId="6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4" fillId="0" borderId="0" xfId="0" applyFont="1" applyFill="1"/>
    <xf numFmtId="172" fontId="13" fillId="0" borderId="0" xfId="0" applyNumberFormat="1" applyFont="1" applyFill="1"/>
    <xf numFmtId="0" fontId="4" fillId="0" borderId="0" xfId="0" applyFont="1" applyFill="1" applyAlignment="1">
      <alignment horizontal="centerContinuous"/>
    </xf>
    <xf numFmtId="0" fontId="0" fillId="0" borderId="0" xfId="0" applyFill="1"/>
    <xf numFmtId="0" fontId="4" fillId="0" borderId="10" xfId="0" applyFont="1" applyFill="1" applyBorder="1"/>
    <xf numFmtId="0" fontId="4" fillId="0" borderId="11" xfId="0" applyFont="1" applyFill="1" applyBorder="1"/>
    <xf numFmtId="0" fontId="4" fillId="0" borderId="0" xfId="0" applyFont="1" applyFill="1" applyBorder="1"/>
    <xf numFmtId="0" fontId="4" fillId="0" borderId="12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12" xfId="0" applyFont="1" applyFill="1" applyBorder="1"/>
    <xf numFmtId="0" fontId="4" fillId="0" borderId="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"/>
    </xf>
    <xf numFmtId="0" fontId="4" fillId="0" borderId="15" xfId="0" applyFont="1" applyFill="1" applyBorder="1"/>
    <xf numFmtId="0" fontId="4" fillId="0" borderId="15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13" xfId="0" applyFont="1" applyFill="1" applyBorder="1"/>
    <xf numFmtId="0" fontId="4" fillId="0" borderId="14" xfId="0" applyFont="1" applyFill="1" applyBorder="1"/>
    <xf numFmtId="0" fontId="4" fillId="0" borderId="16" xfId="0" applyFont="1" applyFill="1" applyBorder="1"/>
    <xf numFmtId="0" fontId="2" fillId="0" borderId="0" xfId="0" applyFont="1" applyFill="1" applyAlignment="1">
      <alignment horizontal="centerContinuous"/>
    </xf>
    <xf numFmtId="164" fontId="4" fillId="0" borderId="0" xfId="0" applyNumberFormat="1" applyFont="1" applyFill="1"/>
    <xf numFmtId="165" fontId="4" fillId="0" borderId="0" xfId="0" applyNumberFormat="1" applyFont="1" applyFill="1" applyBorder="1" applyAlignment="1">
      <alignment horizontal="center"/>
    </xf>
    <xf numFmtId="166" fontId="4" fillId="0" borderId="0" xfId="0" applyNumberFormat="1" applyFont="1" applyFill="1" applyBorder="1" applyAlignment="1">
      <alignment/>
    </xf>
    <xf numFmtId="0" fontId="0" fillId="0" borderId="0" xfId="0" applyFill="1" applyAlignment="1">
      <alignment horizontal="centerContinuous"/>
    </xf>
    <xf numFmtId="166" fontId="10" fillId="0" borderId="12" xfId="0" applyNumberFormat="1" applyFont="1" applyFill="1" applyBorder="1" applyAlignment="1">
      <alignment/>
    </xf>
    <xf numFmtId="166" fontId="10" fillId="0" borderId="0" xfId="0" applyNumberFormat="1" applyFont="1" applyFill="1" applyBorder="1" applyAlignment="1">
      <alignment/>
    </xf>
    <xf numFmtId="165" fontId="5" fillId="0" borderId="0" xfId="0" applyNumberFormat="1" applyFont="1" applyFill="1" applyBorder="1" applyAlignment="1">
      <alignment vertical="center"/>
    </xf>
    <xf numFmtId="0" fontId="11" fillId="0" borderId="0" xfId="0" applyFont="1" applyFill="1"/>
    <xf numFmtId="0" fontId="12" fillId="0" borderId="0" xfId="0" applyFont="1" applyFill="1"/>
    <xf numFmtId="0" fontId="13" fillId="0" borderId="0" xfId="0" applyFont="1" applyFill="1"/>
    <xf numFmtId="0" fontId="0" fillId="0" borderId="0" xfId="0" applyFont="1" applyFill="1" applyAlignment="1">
      <alignment horizontal="center"/>
    </xf>
    <xf numFmtId="172" fontId="0" fillId="0" borderId="0" xfId="0" applyNumberFormat="1" applyFont="1" applyFill="1"/>
    <xf numFmtId="172" fontId="2" fillId="0" borderId="0" xfId="0" applyNumberFormat="1" applyFont="1" applyFill="1"/>
    <xf numFmtId="172" fontId="4" fillId="0" borderId="0" xfId="0" applyNumberFormat="1" applyFont="1" applyFill="1"/>
    <xf numFmtId="172" fontId="0" fillId="0" borderId="0" xfId="0" applyNumberFormat="1" applyFill="1"/>
    <xf numFmtId="172" fontId="0" fillId="0" borderId="0" xfId="0" applyNumberFormat="1" applyFont="1" applyFill="1"/>
    <xf numFmtId="172" fontId="14" fillId="0" borderId="0" xfId="0" applyNumberFormat="1" applyFont="1" applyFill="1"/>
    <xf numFmtId="0" fontId="0" fillId="0" borderId="0" xfId="0" applyFont="1" applyFill="1" applyAlignment="1">
      <alignment horizontal="centerContinuous"/>
    </xf>
    <xf numFmtId="0" fontId="0" fillId="0" borderId="0" xfId="0" applyFont="1" applyFill="1"/>
    <xf numFmtId="164" fontId="0" fillId="0" borderId="0" xfId="0" applyNumberFormat="1" applyFill="1"/>
    <xf numFmtId="0" fontId="7" fillId="0" borderId="0" xfId="0" applyFont="1" applyBorder="1"/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Continuous"/>
    </xf>
    <xf numFmtId="0" fontId="4" fillId="0" borderId="17" xfId="0" applyFont="1" applyFill="1" applyBorder="1" applyAlignment="1">
      <alignment horizontal="center"/>
    </xf>
    <xf numFmtId="166" fontId="0" fillId="0" borderId="0" xfId="0" applyNumberFormat="1" applyFill="1"/>
    <xf numFmtId="0" fontId="2" fillId="0" borderId="0" xfId="0" applyFont="1" applyFill="1"/>
    <xf numFmtId="0" fontId="0" fillId="0" borderId="10" xfId="0" applyFill="1" applyBorder="1"/>
    <xf numFmtId="173" fontId="34" fillId="0" borderId="10" xfId="65" applyNumberFormat="1" applyFont="1" applyBorder="1" applyAlignment="1" applyProtection="1">
      <alignment horizontal="left" vertical="center"/>
      <protection locked="0"/>
    </xf>
    <xf numFmtId="174" fontId="4" fillId="0" borderId="15" xfId="0" applyNumberFormat="1" applyFont="1" applyBorder="1" applyAlignment="1">
      <alignment horizontal="center"/>
    </xf>
    <xf numFmtId="172" fontId="10" fillId="0" borderId="0" xfId="0" applyNumberFormat="1" applyFont="1" applyFill="1" applyBorder="1" applyAlignment="1">
      <alignment horizontal="center"/>
    </xf>
    <xf numFmtId="172" fontId="10" fillId="0" borderId="12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10" xfId="0" applyFill="1" applyBorder="1" applyAlignment="1">
      <alignment horizontal="left"/>
    </xf>
    <xf numFmtId="0" fontId="3" fillId="0" borderId="0" xfId="0" applyFont="1" applyFill="1"/>
    <xf numFmtId="172" fontId="35" fillId="0" borderId="0" xfId="0" applyNumberFormat="1" applyFont="1" applyFill="1"/>
    <xf numFmtId="175" fontId="4" fillId="0" borderId="0" xfId="0" applyNumberFormat="1" applyFont="1" applyBorder="1" applyAlignment="1">
      <alignment horizontal="right" vertical="center"/>
    </xf>
    <xf numFmtId="175" fontId="10" fillId="0" borderId="0" xfId="0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horizontal="left"/>
    </xf>
    <xf numFmtId="175" fontId="4" fillId="0" borderId="12" xfId="0" applyNumberFormat="1" applyFont="1" applyBorder="1" applyAlignment="1">
      <alignment horizontal="right" vertical="center"/>
    </xf>
    <xf numFmtId="175" fontId="10" fillId="0" borderId="12" xfId="0" applyNumberFormat="1" applyFont="1" applyBorder="1" applyAlignment="1">
      <alignment horizontal="right" vertical="center"/>
    </xf>
    <xf numFmtId="175" fontId="36" fillId="0" borderId="0" xfId="0" applyNumberFormat="1" applyFont="1" applyBorder="1" applyAlignment="1">
      <alignment horizontal="center" vertical="center"/>
    </xf>
    <xf numFmtId="172" fontId="4" fillId="0" borderId="12" xfId="0" applyNumberFormat="1" applyFont="1" applyFill="1" applyBorder="1" applyAlignment="1">
      <alignment horizontal="center"/>
    </xf>
    <xf numFmtId="172" fontId="4" fillId="0" borderId="0" xfId="0" applyNumberFormat="1" applyFont="1" applyFill="1" applyAlignment="1">
      <alignment horizontal="center"/>
    </xf>
    <xf numFmtId="176" fontId="4" fillId="0" borderId="15" xfId="0" applyNumberFormat="1" applyFont="1" applyBorder="1" applyAlignment="1">
      <alignment horizontal="center"/>
    </xf>
    <xf numFmtId="176" fontId="7" fillId="0" borderId="15" xfId="0" applyNumberFormat="1" applyFont="1" applyBorder="1" applyAlignment="1">
      <alignment horizontal="center"/>
    </xf>
    <xf numFmtId="174" fontId="4" fillId="0" borderId="11" xfId="0" applyNumberFormat="1" applyFont="1" applyBorder="1" applyAlignment="1">
      <alignment horizontal="center"/>
    </xf>
    <xf numFmtId="176" fontId="4" fillId="0" borderId="12" xfId="0" applyNumberFormat="1" applyFont="1" applyBorder="1" applyAlignment="1">
      <alignment horizontal="center"/>
    </xf>
    <xf numFmtId="176" fontId="7" fillId="0" borderId="12" xfId="0" applyNumberFormat="1" applyFont="1" applyBorder="1" applyAlignment="1">
      <alignment horizontal="center"/>
    </xf>
    <xf numFmtId="173" fontId="34" fillId="0" borderId="0" xfId="65" applyNumberFormat="1" applyFont="1" applyBorder="1" applyAlignment="1" applyProtection="1">
      <alignment horizontal="left" vertical="center"/>
      <protection locked="0"/>
    </xf>
    <xf numFmtId="0" fontId="0" fillId="0" borderId="0" xfId="0" applyFill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0" fontId="0" fillId="0" borderId="13" xfId="0" applyFill="1" applyBorder="1"/>
    <xf numFmtId="175" fontId="10" fillId="0" borderId="13" xfId="0" applyNumberFormat="1" applyFont="1" applyBorder="1" applyAlignment="1">
      <alignment horizontal="right" vertical="center"/>
    </xf>
    <xf numFmtId="172" fontId="10" fillId="0" borderId="13" xfId="0" applyNumberFormat="1" applyFont="1" applyFill="1" applyBorder="1" applyAlignment="1">
      <alignment horizontal="center"/>
    </xf>
    <xf numFmtId="0" fontId="0" fillId="0" borderId="0" xfId="66" applyFont="1" applyAlignment="1">
      <alignment horizontal="right"/>
      <protection/>
    </xf>
    <xf numFmtId="176" fontId="4" fillId="0" borderId="0" xfId="0" applyNumberFormat="1" applyFont="1" applyBorder="1" applyAlignment="1">
      <alignment horizontal="right" vertical="center"/>
    </xf>
    <xf numFmtId="49" fontId="4" fillId="0" borderId="0" xfId="0" applyNumberFormat="1" applyFont="1" applyFill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Überschrift" xfId="20"/>
    <cellStyle name="Überschrift 1" xfId="21"/>
    <cellStyle name="Überschrift 2" xfId="22"/>
    <cellStyle name="Überschrift 3" xfId="23"/>
    <cellStyle name="Überschrift 4" xfId="24"/>
    <cellStyle name="Standard 4" xfId="25"/>
    <cellStyle name="20 % - Akzent1 2" xfId="26"/>
    <cellStyle name="20 % - Akzent2 2" xfId="27"/>
    <cellStyle name="20 % - Akzent3 2" xfId="28"/>
    <cellStyle name="20 % - Akzent4 2" xfId="29"/>
    <cellStyle name="20 % - Akzent5 2" xfId="30"/>
    <cellStyle name="20 % - Akzent6 2" xfId="31"/>
    <cellStyle name="40 % - Akzent1 2" xfId="32"/>
    <cellStyle name="40 % - Akzent2 2" xfId="33"/>
    <cellStyle name="40 % - Akzent3 2" xfId="34"/>
    <cellStyle name="40 % - Akzent4 2" xfId="35"/>
    <cellStyle name="40 % - Akzent5 2" xfId="36"/>
    <cellStyle name="40 % - Akzent6 2" xfId="37"/>
    <cellStyle name="60 % - Akzent1 2" xfId="38"/>
    <cellStyle name="60 % - Akzent2 2" xfId="39"/>
    <cellStyle name="60 % - Akzent3 2" xfId="40"/>
    <cellStyle name="60 % - Akzent4 2" xfId="41"/>
    <cellStyle name="60 % - Akzent5 2" xfId="42"/>
    <cellStyle name="60 % - Akzent6 2" xfId="43"/>
    <cellStyle name="Akzent1 2" xfId="44"/>
    <cellStyle name="Akzent2 2" xfId="45"/>
    <cellStyle name="Akzent3 2" xfId="46"/>
    <cellStyle name="Akzent4 2" xfId="47"/>
    <cellStyle name="Akzent5 2" xfId="48"/>
    <cellStyle name="Akzent6 2" xfId="49"/>
    <cellStyle name="Ausgabe 2" xfId="50"/>
    <cellStyle name="Berechnung 2" xfId="51"/>
    <cellStyle name="Eingabe 2" xfId="52"/>
    <cellStyle name="Ergebnis 2" xfId="53"/>
    <cellStyle name="Erklärender Text 2" xfId="54"/>
    <cellStyle name="Gut 2" xfId="55"/>
    <cellStyle name="Neutral 2" xfId="56"/>
    <cellStyle name="Notiz 2" xfId="57"/>
    <cellStyle name="Schlecht 2" xfId="58"/>
    <cellStyle name="Standard 2" xfId="59"/>
    <cellStyle name="Standard 2 2" xfId="60"/>
    <cellStyle name="Standard 3" xfId="61"/>
    <cellStyle name="Verknüpfte Zelle 2" xfId="62"/>
    <cellStyle name="Warnender Text 2" xfId="63"/>
    <cellStyle name="Zelle überprüfen 2" xfId="64"/>
    <cellStyle name="Standard_ZZ8" xfId="65"/>
    <cellStyle name="Standard 5" xfId="66"/>
    <cellStyle name="Standard 6" xfId="67"/>
    <cellStyle name="Standard 3 2" xfId="68"/>
    <cellStyle name="Standard 2 3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2" name="Text 7"/>
        <xdr:cNvSpPr txBox="1">
          <a:spLocks noChangeArrowheads="1"/>
        </xdr:cNvSpPr>
      </xdr:nvSpPr>
      <xdr:spPr bwMode="auto">
        <a:xfrm>
          <a:off x="625792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" name="Text 8"/>
        <xdr:cNvSpPr txBox="1">
          <a:spLocks noChangeArrowheads="1"/>
        </xdr:cNvSpPr>
      </xdr:nvSpPr>
      <xdr:spPr bwMode="auto">
        <a:xfrm>
          <a:off x="626745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" name="Text 9"/>
        <xdr:cNvSpPr txBox="1">
          <a:spLocks noChangeArrowheads="1"/>
        </xdr:cNvSpPr>
      </xdr:nvSpPr>
      <xdr:spPr bwMode="auto">
        <a:xfrm>
          <a:off x="626745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" name="Text 10"/>
        <xdr:cNvSpPr txBox="1">
          <a:spLocks noChangeArrowheads="1"/>
        </xdr:cNvSpPr>
      </xdr:nvSpPr>
      <xdr:spPr bwMode="auto">
        <a:xfrm>
          <a:off x="626745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9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0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1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12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13" name="Text 22"/>
        <xdr:cNvSpPr txBox="1">
          <a:spLocks noChangeArrowheads="1"/>
        </xdr:cNvSpPr>
      </xdr:nvSpPr>
      <xdr:spPr bwMode="auto">
        <a:xfrm>
          <a:off x="0" y="904875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14" name="Text 23"/>
        <xdr:cNvSpPr txBox="1">
          <a:spLocks noChangeArrowheads="1"/>
        </xdr:cNvSpPr>
      </xdr:nvSpPr>
      <xdr:spPr bwMode="auto">
        <a:xfrm>
          <a:off x="6153150" y="92392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15" name="Text 7"/>
        <xdr:cNvSpPr txBox="1">
          <a:spLocks noChangeArrowheads="1"/>
        </xdr:cNvSpPr>
      </xdr:nvSpPr>
      <xdr:spPr bwMode="auto">
        <a:xfrm>
          <a:off x="6257925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6" name="Text 8"/>
        <xdr:cNvSpPr txBox="1">
          <a:spLocks noChangeArrowheads="1"/>
        </xdr:cNvSpPr>
      </xdr:nvSpPr>
      <xdr:spPr bwMode="auto">
        <a:xfrm>
          <a:off x="626745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7" name="Text 9"/>
        <xdr:cNvSpPr txBox="1">
          <a:spLocks noChangeArrowheads="1"/>
        </xdr:cNvSpPr>
      </xdr:nvSpPr>
      <xdr:spPr bwMode="auto">
        <a:xfrm>
          <a:off x="626745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18" name="Text 10"/>
        <xdr:cNvSpPr txBox="1">
          <a:spLocks noChangeArrowheads="1"/>
        </xdr:cNvSpPr>
      </xdr:nvSpPr>
      <xdr:spPr bwMode="auto">
        <a:xfrm>
          <a:off x="6267450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19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0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1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22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3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4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5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26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73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4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5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76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8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79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80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1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2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3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84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28575</xdr:colOff>
      <xdr:row>12</xdr:row>
      <xdr:rowOff>19050</xdr:rowOff>
    </xdr:to>
    <xdr:sp macro="" textlink="">
      <xdr:nvSpPr>
        <xdr:cNvPr id="3086" name="Text 22"/>
        <xdr:cNvSpPr txBox="1">
          <a:spLocks noChangeArrowheads="1"/>
        </xdr:cNvSpPr>
      </xdr:nvSpPr>
      <xdr:spPr bwMode="auto">
        <a:xfrm>
          <a:off x="0" y="904875"/>
          <a:ext cx="44767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28575</xdr:rowOff>
    </xdr:from>
    <xdr:to>
      <xdr:col>15</xdr:col>
      <xdr:colOff>0</xdr:colOff>
      <xdr:row>12</xdr:row>
      <xdr:rowOff>28575</xdr:rowOff>
    </xdr:to>
    <xdr:sp macro="" textlink="">
      <xdr:nvSpPr>
        <xdr:cNvPr id="3087" name="Text 23"/>
        <xdr:cNvSpPr txBox="1">
          <a:spLocks noChangeArrowheads="1"/>
        </xdr:cNvSpPr>
      </xdr:nvSpPr>
      <xdr:spPr bwMode="auto">
        <a:xfrm>
          <a:off x="5972175" y="92392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3088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89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0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3091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2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3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4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3095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6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7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8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3099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097" name="Text 7"/>
        <xdr:cNvSpPr txBox="1">
          <a:spLocks noChangeArrowheads="1"/>
        </xdr:cNvSpPr>
      </xdr:nvSpPr>
      <xdr:spPr bwMode="auto">
        <a:xfrm>
          <a:off x="61531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8" name="Text 8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099" name="Text 9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00" name="Text 10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1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2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3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04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5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6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7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08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0</xdr:rowOff>
    </xdr:to>
    <xdr:sp macro="" textlink="">
      <xdr:nvSpPr>
        <xdr:cNvPr id="4110" name="Text 22"/>
        <xdr:cNvSpPr txBox="1">
          <a:spLocks noChangeArrowheads="1"/>
        </xdr:cNvSpPr>
      </xdr:nvSpPr>
      <xdr:spPr bwMode="auto">
        <a:xfrm>
          <a:off x="0" y="895350"/>
          <a:ext cx="4381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16</xdr:col>
      <xdr:colOff>0</xdr:colOff>
      <xdr:row>12</xdr:row>
      <xdr:rowOff>19050</xdr:rowOff>
    </xdr:to>
    <xdr:sp macro="" textlink="">
      <xdr:nvSpPr>
        <xdr:cNvPr id="4111" name="Text 23"/>
        <xdr:cNvSpPr txBox="1">
          <a:spLocks noChangeArrowheads="1"/>
        </xdr:cNvSpPr>
      </xdr:nvSpPr>
      <xdr:spPr bwMode="auto">
        <a:xfrm>
          <a:off x="6048375" y="90487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4112" name="Text 7"/>
        <xdr:cNvSpPr txBox="1">
          <a:spLocks noChangeArrowheads="1"/>
        </xdr:cNvSpPr>
      </xdr:nvSpPr>
      <xdr:spPr bwMode="auto">
        <a:xfrm>
          <a:off x="61531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3" name="Text 8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4" name="Text 9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4115" name="Text 10"/>
        <xdr:cNvSpPr txBox="1">
          <a:spLocks noChangeArrowheads="1"/>
        </xdr:cNvSpPr>
      </xdr:nvSpPr>
      <xdr:spPr bwMode="auto">
        <a:xfrm>
          <a:off x="61626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6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7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8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4119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0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1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2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4123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21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2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3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24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5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6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7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28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29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0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1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32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28575</xdr:rowOff>
    </xdr:to>
    <xdr:sp macro="" textlink="">
      <xdr:nvSpPr>
        <xdr:cNvPr id="5134" name="Text 22"/>
        <xdr:cNvSpPr txBox="1">
          <a:spLocks noChangeArrowheads="1"/>
        </xdr:cNvSpPr>
      </xdr:nvSpPr>
      <xdr:spPr bwMode="auto">
        <a:xfrm>
          <a:off x="0" y="866775"/>
          <a:ext cx="438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23</xdr:col>
      <xdr:colOff>0</xdr:colOff>
      <xdr:row>12</xdr:row>
      <xdr:rowOff>19050</xdr:rowOff>
    </xdr:to>
    <xdr:sp macro="" textlink="">
      <xdr:nvSpPr>
        <xdr:cNvPr id="5135" name="Text 23"/>
        <xdr:cNvSpPr txBox="1">
          <a:spLocks noChangeArrowheads="1"/>
        </xdr:cNvSpPr>
      </xdr:nvSpPr>
      <xdr:spPr bwMode="auto">
        <a:xfrm>
          <a:off x="5972175" y="876300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5136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7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8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5139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0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1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2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5143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4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5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6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5147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45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6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7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48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49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0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1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52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3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4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5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56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6158" name="Text 22"/>
        <xdr:cNvSpPr txBox="1">
          <a:spLocks noChangeArrowheads="1"/>
        </xdr:cNvSpPr>
      </xdr:nvSpPr>
      <xdr:spPr bwMode="auto">
        <a:xfrm>
          <a:off x="0" y="895350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17</xdr:col>
      <xdr:colOff>0</xdr:colOff>
      <xdr:row>12</xdr:row>
      <xdr:rowOff>19050</xdr:rowOff>
    </xdr:to>
    <xdr:sp macro="" textlink="">
      <xdr:nvSpPr>
        <xdr:cNvPr id="6159" name="Text 23"/>
        <xdr:cNvSpPr txBox="1">
          <a:spLocks noChangeArrowheads="1"/>
        </xdr:cNvSpPr>
      </xdr:nvSpPr>
      <xdr:spPr bwMode="auto">
        <a:xfrm>
          <a:off x="5972175" y="904875"/>
          <a:ext cx="4667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6160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1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2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6163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4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5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6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6167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8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69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0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6171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69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0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1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72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3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4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5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76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7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8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79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80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9525</xdr:rowOff>
    </xdr:to>
    <xdr:sp macro="" textlink="">
      <xdr:nvSpPr>
        <xdr:cNvPr id="7182" name="Text 22"/>
        <xdr:cNvSpPr txBox="1">
          <a:spLocks noChangeArrowheads="1"/>
        </xdr:cNvSpPr>
      </xdr:nvSpPr>
      <xdr:spPr bwMode="auto">
        <a:xfrm>
          <a:off x="0" y="895350"/>
          <a:ext cx="438150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9525</xdr:rowOff>
    </xdr:from>
    <xdr:to>
      <xdr:col>15</xdr:col>
      <xdr:colOff>0</xdr:colOff>
      <xdr:row>12</xdr:row>
      <xdr:rowOff>19050</xdr:rowOff>
    </xdr:to>
    <xdr:sp macro="" textlink="">
      <xdr:nvSpPr>
        <xdr:cNvPr id="7183" name="Text 23"/>
        <xdr:cNvSpPr txBox="1">
          <a:spLocks noChangeArrowheads="1"/>
        </xdr:cNvSpPr>
      </xdr:nvSpPr>
      <xdr:spPr bwMode="auto">
        <a:xfrm>
          <a:off x="5972175" y="895350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7184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5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6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7187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8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89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0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7191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2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3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4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7195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193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4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5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196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7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8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199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00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2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3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04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0</xdr:colOff>
      <xdr:row>8</xdr:row>
      <xdr:rowOff>9525</xdr:rowOff>
    </xdr:from>
    <xdr:to>
      <xdr:col>1</xdr:col>
      <xdr:colOff>19050</xdr:colOff>
      <xdr:row>12</xdr:row>
      <xdr:rowOff>19050</xdr:rowOff>
    </xdr:to>
    <xdr:sp macro="" textlink="">
      <xdr:nvSpPr>
        <xdr:cNvPr id="8206" name="Text 22"/>
        <xdr:cNvSpPr txBox="1">
          <a:spLocks noChangeArrowheads="1"/>
        </xdr:cNvSpPr>
      </xdr:nvSpPr>
      <xdr:spPr bwMode="auto">
        <a:xfrm>
          <a:off x="0" y="866775"/>
          <a:ext cx="438150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8</xdr:row>
      <xdr:rowOff>19050</xdr:rowOff>
    </xdr:from>
    <xdr:to>
      <xdr:col>18</xdr:col>
      <xdr:colOff>0</xdr:colOff>
      <xdr:row>12</xdr:row>
      <xdr:rowOff>28575</xdr:rowOff>
    </xdr:to>
    <xdr:sp macro="" textlink="">
      <xdr:nvSpPr>
        <xdr:cNvPr id="8207" name="Text 23"/>
        <xdr:cNvSpPr txBox="1">
          <a:spLocks noChangeArrowheads="1"/>
        </xdr:cNvSpPr>
      </xdr:nvSpPr>
      <xdr:spPr bwMode="auto">
        <a:xfrm>
          <a:off x="5972175" y="876300"/>
          <a:ext cx="466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2</xdr:row>
      <xdr:rowOff>0</xdr:rowOff>
    </xdr:from>
    <xdr:to>
      <xdr:col>14</xdr:col>
      <xdr:colOff>323850</xdr:colOff>
      <xdr:row>2</xdr:row>
      <xdr:rowOff>0</xdr:rowOff>
    </xdr:to>
    <xdr:sp macro="" textlink="">
      <xdr:nvSpPr>
        <xdr:cNvPr id="8208" name="Text 7"/>
        <xdr:cNvSpPr txBox="1">
          <a:spLocks noChangeArrowheads="1"/>
        </xdr:cNvSpPr>
      </xdr:nvSpPr>
      <xdr:spPr bwMode="auto">
        <a:xfrm>
          <a:off x="6076950" y="304800"/>
          <a:ext cx="21907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09" name="Text 8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0" name="Text 9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14</xdr:col>
      <xdr:colOff>114300</xdr:colOff>
      <xdr:row>2</xdr:row>
      <xdr:rowOff>0</xdr:rowOff>
    </xdr:from>
    <xdr:to>
      <xdr:col>14</xdr:col>
      <xdr:colOff>342900</xdr:colOff>
      <xdr:row>2</xdr:row>
      <xdr:rowOff>0</xdr:rowOff>
    </xdr:to>
    <xdr:sp macro="" textlink="">
      <xdr:nvSpPr>
        <xdr:cNvPr id="8211" name="Text 10"/>
        <xdr:cNvSpPr txBox="1">
          <a:spLocks noChangeArrowheads="1"/>
        </xdr:cNvSpPr>
      </xdr:nvSpPr>
      <xdr:spPr bwMode="auto">
        <a:xfrm>
          <a:off x="6086475" y="304800"/>
          <a:ext cx="2286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D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2" name="Text 11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3" name="Text 12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4" name="Text 13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0</xdr:col>
      <xdr:colOff>400050</xdr:colOff>
      <xdr:row>2</xdr:row>
      <xdr:rowOff>0</xdr:rowOff>
    </xdr:to>
    <xdr:sp macro="" textlink="">
      <xdr:nvSpPr>
        <xdr:cNvPr id="8215" name="Text 14"/>
        <xdr:cNvSpPr txBox="1">
          <a:spLocks noChangeArrowheads="1"/>
        </xdr:cNvSpPr>
      </xdr:nvSpPr>
      <xdr:spPr bwMode="auto">
        <a:xfrm>
          <a:off x="19050" y="304800"/>
          <a:ext cx="381000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6" name="Text 15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7" name="Text 16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8" name="Text 17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>
    <xdr:from>
      <xdr:col>0</xdr:col>
      <xdr:colOff>19050</xdr:colOff>
      <xdr:row>2</xdr:row>
      <xdr:rowOff>0</xdr:rowOff>
    </xdr:from>
    <xdr:to>
      <xdr:col>1</xdr:col>
      <xdr:colOff>28575</xdr:colOff>
      <xdr:row>2</xdr:row>
      <xdr:rowOff>0</xdr:rowOff>
    </xdr:to>
    <xdr:sp macro="" textlink="">
      <xdr:nvSpPr>
        <xdr:cNvPr id="8219" name="Text 18"/>
        <xdr:cNvSpPr txBox="1">
          <a:spLocks noChangeArrowheads="1"/>
        </xdr:cNvSpPr>
      </xdr:nvSpPr>
      <xdr:spPr bwMode="auto">
        <a:xfrm>
          <a:off x="19050" y="304800"/>
          <a:ext cx="428625" cy="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2051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1</xdr:col>
      <xdr:colOff>28575</xdr:colOff>
      <xdr:row>23</xdr:row>
      <xdr:rowOff>38100</xdr:rowOff>
    </xdr:to>
    <xdr:sp macro="" textlink="">
      <xdr:nvSpPr>
        <xdr:cNvPr id="3" name="Text 12"/>
        <xdr:cNvSpPr txBox="1">
          <a:spLocks noChangeArrowheads="1"/>
        </xdr:cNvSpPr>
      </xdr:nvSpPr>
      <xdr:spPr bwMode="auto">
        <a:xfrm>
          <a:off x="0" y="866775"/>
          <a:ext cx="1085850" cy="1314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27432" bIns="22860" anchor="ctr" upright="1"/>
        <a:lstStyle/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Jahr</a:t>
          </a:r>
        </a:p>
        <a:p>
          <a:pPr algn="ctr" rtl="0">
            <a:defRPr sz="1000"/>
          </a:pPr>
          <a:endParaRPr lang="de-DE" sz="9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Monat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8"/>
  <sheetViews>
    <sheetView tabSelected="1" workbookViewId="0" topLeftCell="A1">
      <selection activeCell="P1" sqref="P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3" width="7.421875" style="48" customWidth="1"/>
    <col min="4" max="4" width="7.140625" style="48" customWidth="1"/>
    <col min="5" max="5" width="7.421875" style="48" customWidth="1"/>
    <col min="6" max="6" width="7.140625" style="48" customWidth="1"/>
    <col min="7" max="7" width="7.28125" style="48" customWidth="1"/>
    <col min="8" max="8" width="7.140625" style="48" customWidth="1"/>
    <col min="9" max="9" width="7.28125" style="48" customWidth="1"/>
    <col min="10" max="14" width="6.8515625" style="48" customWidth="1"/>
    <col min="15" max="15" width="7.00390625" style="48" customWidth="1"/>
    <col min="16" max="16" width="0.2890625" style="48" customWidth="1"/>
    <col min="17" max="17" width="11.421875" style="48" customWidth="1"/>
    <col min="18" max="26" width="11.421875" style="40" customWidth="1"/>
    <col min="27" max="31" width="11.421875" style="73" customWidth="1"/>
    <col min="32" max="16384" width="11.421875" style="48" customWidth="1"/>
  </cols>
  <sheetData>
    <row r="1" spans="1:15" s="5" customFormat="1" ht="12">
      <c r="A1" s="124" t="s">
        <v>52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="5" customFormat="1" ht="12"/>
    <row r="3" spans="1:31" s="31" customFormat="1" ht="12.75">
      <c r="A3" s="65" t="s">
        <v>48</v>
      </c>
      <c r="B3" s="65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R3" s="40"/>
      <c r="S3" s="40"/>
      <c r="T3" s="40"/>
      <c r="U3" s="40"/>
      <c r="V3" s="40"/>
      <c r="W3" s="40"/>
      <c r="X3" s="40"/>
      <c r="Y3" s="40"/>
      <c r="Z3" s="40"/>
      <c r="AA3" s="73"/>
      <c r="AB3" s="73"/>
      <c r="AC3" s="73"/>
      <c r="AD3" s="73"/>
      <c r="AE3" s="73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1" s="41" customFormat="1" ht="3.95" customHeight="1">
      <c r="A5" s="38" t="s">
        <v>22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R5" s="42"/>
      <c r="S5" s="42"/>
      <c r="T5" s="42"/>
      <c r="U5" s="42"/>
      <c r="V5" s="42"/>
      <c r="W5" s="42"/>
      <c r="X5" s="42"/>
      <c r="Y5" s="42"/>
      <c r="Z5" s="42"/>
      <c r="AA5" s="74"/>
      <c r="AB5" s="74"/>
      <c r="AC5" s="74"/>
      <c r="AD5" s="74"/>
      <c r="AE5" s="74"/>
    </row>
    <row r="6" spans="1:31" s="41" customFormat="1" ht="12.75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R6" s="42"/>
      <c r="S6" s="42"/>
      <c r="T6" s="42"/>
      <c r="U6" s="42"/>
      <c r="V6" s="42"/>
      <c r="W6" s="42"/>
      <c r="X6" s="42"/>
      <c r="Y6" s="42"/>
      <c r="Z6" s="42"/>
      <c r="AA6" s="74"/>
      <c r="AB6" s="74"/>
      <c r="AC6" s="74"/>
      <c r="AD6" s="74"/>
      <c r="AE6" s="74"/>
    </row>
    <row r="7" spans="1:15" ht="9.95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9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1:31" s="84" customFormat="1" ht="12.75">
      <c r="A15" s="31"/>
      <c r="B15" s="31"/>
      <c r="C15" s="3" t="s">
        <v>51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R15" s="40"/>
      <c r="S15" s="40"/>
      <c r="T15" s="40"/>
      <c r="U15" s="40"/>
      <c r="V15" s="40"/>
      <c r="W15" s="40"/>
      <c r="X15" s="40"/>
      <c r="Y15" s="40"/>
      <c r="Z15" s="40"/>
      <c r="AA15" s="73"/>
      <c r="AB15" s="73"/>
      <c r="AC15" s="73"/>
      <c r="AD15" s="73"/>
      <c r="AE15" s="73"/>
    </row>
    <row r="16" spans="3:31" s="45" customFormat="1" ht="6.95" customHeight="1">
      <c r="C16" s="29"/>
      <c r="D16" s="47"/>
      <c r="E16" s="47"/>
      <c r="F16" s="47"/>
      <c r="G16" s="47"/>
      <c r="H16" s="47"/>
      <c r="I16" s="47"/>
      <c r="J16" s="47"/>
      <c r="K16" s="47"/>
      <c r="L16" s="47"/>
      <c r="M16" s="47"/>
      <c r="N16" s="47"/>
      <c r="R16" s="46"/>
      <c r="S16" s="46"/>
      <c r="T16" s="46"/>
      <c r="U16" s="46"/>
      <c r="V16" s="46"/>
      <c r="W16" s="46"/>
      <c r="X16" s="46"/>
      <c r="Y16" s="46"/>
      <c r="Z16" s="46"/>
      <c r="AA16" s="75"/>
      <c r="AB16" s="75"/>
      <c r="AC16" s="75"/>
      <c r="AD16" s="75"/>
      <c r="AE16" s="75"/>
    </row>
    <row r="17" spans="1:17" ht="12.6" customHeight="1">
      <c r="A17" s="61">
        <v>2002</v>
      </c>
      <c r="B17" s="89"/>
      <c r="C17" s="101">
        <v>82.2</v>
      </c>
      <c r="D17" s="101">
        <v>82.5</v>
      </c>
      <c r="E17" s="101">
        <v>82.7</v>
      </c>
      <c r="F17" s="101">
        <v>82.6</v>
      </c>
      <c r="G17" s="101">
        <v>82.7</v>
      </c>
      <c r="H17" s="101">
        <v>82.7</v>
      </c>
      <c r="I17" s="101">
        <v>82.8</v>
      </c>
      <c r="J17" s="121">
        <v>82.7</v>
      </c>
      <c r="K17" s="121">
        <v>82.7</v>
      </c>
      <c r="L17" s="121">
        <v>82.6</v>
      </c>
      <c r="M17" s="121">
        <v>82.3</v>
      </c>
      <c r="N17" s="121">
        <v>83.1</v>
      </c>
      <c r="O17" s="121">
        <v>82.6</v>
      </c>
      <c r="Q17" s="66"/>
    </row>
    <row r="18" spans="1:17" ht="12.6" customHeight="1">
      <c r="A18" s="61">
        <v>2003</v>
      </c>
      <c r="B18" s="89"/>
      <c r="C18" s="101">
        <v>83.1</v>
      </c>
      <c r="D18" s="101">
        <v>83.6</v>
      </c>
      <c r="E18" s="101">
        <v>83.6</v>
      </c>
      <c r="F18" s="101">
        <v>83.4</v>
      </c>
      <c r="G18" s="101">
        <v>83.2</v>
      </c>
      <c r="H18" s="101">
        <v>83.5</v>
      </c>
      <c r="I18" s="101">
        <v>83.6</v>
      </c>
      <c r="J18" s="121">
        <v>83.6</v>
      </c>
      <c r="K18" s="121">
        <v>83.6</v>
      </c>
      <c r="L18" s="121">
        <v>83.6</v>
      </c>
      <c r="M18" s="121">
        <v>83.4</v>
      </c>
      <c r="N18" s="121">
        <v>84</v>
      </c>
      <c r="O18" s="121">
        <v>83.5</v>
      </c>
      <c r="Q18" s="66"/>
    </row>
    <row r="19" spans="1:17" ht="12.6" customHeight="1">
      <c r="A19" s="61">
        <v>2004</v>
      </c>
      <c r="B19" s="89"/>
      <c r="C19" s="101">
        <v>84</v>
      </c>
      <c r="D19" s="101">
        <v>84.2</v>
      </c>
      <c r="E19" s="101">
        <v>84.5</v>
      </c>
      <c r="F19" s="101">
        <v>84.8</v>
      </c>
      <c r="G19" s="101">
        <v>85</v>
      </c>
      <c r="H19" s="101">
        <v>85</v>
      </c>
      <c r="I19" s="101">
        <v>85.1</v>
      </c>
      <c r="J19" s="121">
        <v>85.2</v>
      </c>
      <c r="K19" s="121">
        <v>85</v>
      </c>
      <c r="L19" s="121">
        <v>85.1</v>
      </c>
      <c r="M19" s="121">
        <v>85</v>
      </c>
      <c r="N19" s="121">
        <v>85.9</v>
      </c>
      <c r="O19" s="121">
        <v>84.9</v>
      </c>
      <c r="Q19" s="66"/>
    </row>
    <row r="20" spans="1:17" ht="12.6" customHeight="1">
      <c r="A20" s="61">
        <v>2005</v>
      </c>
      <c r="B20" s="89"/>
      <c r="C20" s="101">
        <v>85.3</v>
      </c>
      <c r="D20" s="101">
        <v>85.6</v>
      </c>
      <c r="E20" s="101">
        <v>86</v>
      </c>
      <c r="F20" s="101">
        <v>85.8</v>
      </c>
      <c r="G20" s="101">
        <v>85.9</v>
      </c>
      <c r="H20" s="101">
        <v>86.1</v>
      </c>
      <c r="I20" s="101">
        <v>86.4</v>
      </c>
      <c r="J20" s="121">
        <v>86.5</v>
      </c>
      <c r="K20" s="121">
        <v>86.6</v>
      </c>
      <c r="L20" s="121">
        <v>86.7</v>
      </c>
      <c r="M20" s="121">
        <v>86.4</v>
      </c>
      <c r="N20" s="121">
        <v>87.1</v>
      </c>
      <c r="O20" s="121">
        <v>86.2</v>
      </c>
      <c r="Q20" s="66"/>
    </row>
    <row r="21" spans="1:17" ht="2.45" customHeight="1">
      <c r="A21" s="61"/>
      <c r="B21" s="89"/>
      <c r="C21" s="101"/>
      <c r="D21" s="101"/>
      <c r="E21" s="101"/>
      <c r="F21" s="101"/>
      <c r="G21" s="101"/>
      <c r="H21" s="101"/>
      <c r="I21" s="101"/>
      <c r="J21" s="121"/>
      <c r="K21" s="121"/>
      <c r="L21" s="121"/>
      <c r="M21" s="121"/>
      <c r="N21" s="121"/>
      <c r="O21" s="121"/>
      <c r="Q21" s="66"/>
    </row>
    <row r="22" spans="1:17" ht="12.6" customHeight="1">
      <c r="A22" s="61">
        <v>2006</v>
      </c>
      <c r="B22" s="89"/>
      <c r="C22" s="101">
        <v>86.8</v>
      </c>
      <c r="D22" s="101">
        <v>87.2</v>
      </c>
      <c r="E22" s="101">
        <v>87.2</v>
      </c>
      <c r="F22" s="101">
        <v>87.5</v>
      </c>
      <c r="G22" s="101">
        <v>87.5</v>
      </c>
      <c r="H22" s="101">
        <v>87.7</v>
      </c>
      <c r="I22" s="101">
        <v>88</v>
      </c>
      <c r="J22" s="121">
        <v>87.9</v>
      </c>
      <c r="K22" s="121">
        <v>87.6</v>
      </c>
      <c r="L22" s="121">
        <v>87.6</v>
      </c>
      <c r="M22" s="121">
        <v>87.6</v>
      </c>
      <c r="N22" s="121">
        <v>88.3</v>
      </c>
      <c r="O22" s="121">
        <v>87.6</v>
      </c>
      <c r="Q22" s="66"/>
    </row>
    <row r="23" spans="1:17" ht="12.6" customHeight="1">
      <c r="A23" s="61">
        <v>2007</v>
      </c>
      <c r="B23" s="89"/>
      <c r="C23" s="101">
        <v>88.3</v>
      </c>
      <c r="D23" s="101">
        <v>88.7</v>
      </c>
      <c r="E23" s="101">
        <v>88.9</v>
      </c>
      <c r="F23" s="101">
        <v>89.3</v>
      </c>
      <c r="G23" s="101">
        <v>89.3</v>
      </c>
      <c r="H23" s="101">
        <v>89.4</v>
      </c>
      <c r="I23" s="101">
        <v>89.8</v>
      </c>
      <c r="J23" s="121">
        <v>89.7</v>
      </c>
      <c r="K23" s="121">
        <v>89.9</v>
      </c>
      <c r="L23" s="121">
        <v>90.1</v>
      </c>
      <c r="M23" s="121">
        <v>90.6</v>
      </c>
      <c r="N23" s="121">
        <v>91.1</v>
      </c>
      <c r="O23" s="121">
        <v>89.6</v>
      </c>
      <c r="Q23" s="66"/>
    </row>
    <row r="24" spans="1:17" ht="12.6" customHeight="1">
      <c r="A24" s="61">
        <v>2008</v>
      </c>
      <c r="B24" s="89"/>
      <c r="C24" s="101">
        <v>90.8</v>
      </c>
      <c r="D24" s="101">
        <v>91.2</v>
      </c>
      <c r="E24" s="101">
        <v>91.7</v>
      </c>
      <c r="F24" s="101">
        <v>91.5</v>
      </c>
      <c r="G24" s="101">
        <v>92</v>
      </c>
      <c r="H24" s="101">
        <v>92.3</v>
      </c>
      <c r="I24" s="101">
        <v>92.8</v>
      </c>
      <c r="J24" s="121">
        <v>92.5</v>
      </c>
      <c r="K24" s="121">
        <v>92.4</v>
      </c>
      <c r="L24" s="121">
        <v>92.2</v>
      </c>
      <c r="M24" s="121">
        <v>91.8</v>
      </c>
      <c r="N24" s="121">
        <v>92.1</v>
      </c>
      <c r="O24" s="121">
        <v>91.9</v>
      </c>
      <c r="Q24" s="66"/>
    </row>
    <row r="25" spans="1:17" ht="12.6" customHeight="1">
      <c r="A25" s="61">
        <v>2009</v>
      </c>
      <c r="B25" s="89"/>
      <c r="C25" s="101">
        <v>91.7</v>
      </c>
      <c r="D25" s="101">
        <v>92.2</v>
      </c>
      <c r="E25" s="101">
        <v>92</v>
      </c>
      <c r="F25" s="101">
        <v>92.1</v>
      </c>
      <c r="G25" s="101">
        <v>92</v>
      </c>
      <c r="H25" s="101">
        <v>92.3</v>
      </c>
      <c r="I25" s="101">
        <v>92.3</v>
      </c>
      <c r="J25" s="121">
        <v>92.5</v>
      </c>
      <c r="K25" s="121">
        <v>92.2</v>
      </c>
      <c r="L25" s="121">
        <v>92.3</v>
      </c>
      <c r="M25" s="121">
        <v>92.1</v>
      </c>
      <c r="N25" s="121">
        <v>92.9</v>
      </c>
      <c r="O25" s="121">
        <v>92.2</v>
      </c>
      <c r="Q25" s="66"/>
    </row>
    <row r="26" spans="1:17" ht="12.6" customHeight="1">
      <c r="A26" s="61">
        <v>2010</v>
      </c>
      <c r="B26" s="89"/>
      <c r="C26" s="101">
        <v>92.3</v>
      </c>
      <c r="D26" s="101">
        <v>92.7</v>
      </c>
      <c r="E26" s="101">
        <v>93.2</v>
      </c>
      <c r="F26" s="101">
        <v>93.2</v>
      </c>
      <c r="G26" s="101">
        <v>93.2</v>
      </c>
      <c r="H26" s="101">
        <v>93.2</v>
      </c>
      <c r="I26" s="101">
        <v>93.3</v>
      </c>
      <c r="J26" s="121">
        <v>93.4</v>
      </c>
      <c r="K26" s="121">
        <v>93.3</v>
      </c>
      <c r="L26" s="121">
        <v>93.4</v>
      </c>
      <c r="M26" s="121">
        <v>93.6</v>
      </c>
      <c r="N26" s="121">
        <v>94.1</v>
      </c>
      <c r="O26" s="121">
        <v>93.2</v>
      </c>
      <c r="Q26" s="66"/>
    </row>
    <row r="27" spans="1:17" ht="2.45" customHeight="1">
      <c r="A27" s="61"/>
      <c r="B27" s="89"/>
      <c r="C27" s="101"/>
      <c r="D27" s="101"/>
      <c r="E27" s="101"/>
      <c r="F27" s="101"/>
      <c r="G27" s="101"/>
      <c r="H27" s="101"/>
      <c r="I27" s="101"/>
      <c r="J27" s="121"/>
      <c r="K27" s="121"/>
      <c r="L27" s="121"/>
      <c r="M27" s="121"/>
      <c r="N27" s="121"/>
      <c r="O27" s="121"/>
      <c r="Q27" s="66"/>
    </row>
    <row r="28" spans="1:17" ht="12.6" customHeight="1">
      <c r="A28" s="61">
        <v>2011</v>
      </c>
      <c r="B28" s="89"/>
      <c r="C28" s="101">
        <v>93.9</v>
      </c>
      <c r="D28" s="101">
        <v>94.5</v>
      </c>
      <c r="E28" s="101">
        <v>95</v>
      </c>
      <c r="F28" s="101">
        <v>95.1</v>
      </c>
      <c r="G28" s="101">
        <v>95</v>
      </c>
      <c r="H28" s="101">
        <v>95.1</v>
      </c>
      <c r="I28" s="101">
        <v>95.3</v>
      </c>
      <c r="J28" s="121">
        <v>95.4</v>
      </c>
      <c r="K28" s="121">
        <v>95.6</v>
      </c>
      <c r="L28" s="121">
        <v>95.6</v>
      </c>
      <c r="M28" s="121">
        <v>95.7</v>
      </c>
      <c r="N28" s="121">
        <v>96</v>
      </c>
      <c r="O28" s="121">
        <v>95.2</v>
      </c>
      <c r="Q28" s="66"/>
    </row>
    <row r="29" spans="1:17" ht="12.6" customHeight="1">
      <c r="A29" s="61">
        <v>2012</v>
      </c>
      <c r="B29" s="89"/>
      <c r="C29" s="101">
        <v>95.8</v>
      </c>
      <c r="D29" s="101">
        <v>96.5</v>
      </c>
      <c r="E29" s="101">
        <v>97.1</v>
      </c>
      <c r="F29" s="101">
        <v>96.9</v>
      </c>
      <c r="G29" s="101">
        <v>96.8</v>
      </c>
      <c r="H29" s="101">
        <v>96.7</v>
      </c>
      <c r="I29" s="101">
        <v>97.1</v>
      </c>
      <c r="J29" s="121">
        <v>97.4</v>
      </c>
      <c r="K29" s="121">
        <v>97.5</v>
      </c>
      <c r="L29" s="121">
        <v>97.5</v>
      </c>
      <c r="M29" s="121">
        <v>97.6</v>
      </c>
      <c r="N29" s="121">
        <v>97.9</v>
      </c>
      <c r="O29" s="121">
        <v>97.1</v>
      </c>
      <c r="Q29" s="66"/>
    </row>
    <row r="30" spans="1:17" ht="12.6" customHeight="1">
      <c r="A30" s="61">
        <v>2013</v>
      </c>
      <c r="B30" s="89"/>
      <c r="C30" s="101">
        <v>97.4</v>
      </c>
      <c r="D30" s="101">
        <v>98</v>
      </c>
      <c r="E30" s="101">
        <v>98.4</v>
      </c>
      <c r="F30" s="101">
        <v>98</v>
      </c>
      <c r="G30" s="101">
        <v>98.4</v>
      </c>
      <c r="H30" s="101">
        <v>98.5</v>
      </c>
      <c r="I30" s="101">
        <v>98.9</v>
      </c>
      <c r="J30" s="121">
        <v>98.9</v>
      </c>
      <c r="K30" s="121">
        <v>98.9</v>
      </c>
      <c r="L30" s="121">
        <v>98.7</v>
      </c>
      <c r="M30" s="121">
        <v>98.9</v>
      </c>
      <c r="N30" s="121">
        <v>99.3</v>
      </c>
      <c r="O30" s="121">
        <v>98.5</v>
      </c>
      <c r="Q30" s="66"/>
    </row>
    <row r="31" spans="1:17" ht="12.6" customHeight="1">
      <c r="A31" s="61">
        <v>2014</v>
      </c>
      <c r="B31" s="89"/>
      <c r="C31" s="101">
        <v>98.8</v>
      </c>
      <c r="D31" s="101">
        <v>99.2</v>
      </c>
      <c r="E31" s="101">
        <v>99.5</v>
      </c>
      <c r="F31" s="101">
        <v>99.4</v>
      </c>
      <c r="G31" s="101">
        <v>99.2</v>
      </c>
      <c r="H31" s="101">
        <v>99.5</v>
      </c>
      <c r="I31" s="101">
        <v>99.7</v>
      </c>
      <c r="J31" s="121">
        <v>99.8</v>
      </c>
      <c r="K31" s="121">
        <v>99.8</v>
      </c>
      <c r="L31" s="121">
        <v>99.5</v>
      </c>
      <c r="M31" s="121">
        <v>99.5</v>
      </c>
      <c r="N31" s="121">
        <v>99.5</v>
      </c>
      <c r="O31" s="121">
        <v>99.5</v>
      </c>
      <c r="Q31" s="66"/>
    </row>
    <row r="32" spans="1:17" ht="12.6" customHeight="1">
      <c r="A32" s="61">
        <v>2015</v>
      </c>
      <c r="B32" s="89"/>
      <c r="C32" s="101">
        <v>98.5</v>
      </c>
      <c r="D32" s="101">
        <v>99.2</v>
      </c>
      <c r="E32" s="101">
        <v>99.7</v>
      </c>
      <c r="F32" s="101">
        <v>100.2</v>
      </c>
      <c r="G32" s="101">
        <v>100.4</v>
      </c>
      <c r="H32" s="101">
        <v>100.4</v>
      </c>
      <c r="I32" s="101">
        <v>100.6</v>
      </c>
      <c r="J32" s="121">
        <v>100.6</v>
      </c>
      <c r="K32" s="121">
        <v>100.4</v>
      </c>
      <c r="L32" s="121">
        <v>100.4</v>
      </c>
      <c r="M32" s="121">
        <v>99.7</v>
      </c>
      <c r="N32" s="121">
        <v>99.7</v>
      </c>
      <c r="O32" s="121">
        <v>100</v>
      </c>
      <c r="Q32" s="66"/>
    </row>
    <row r="33" spans="1:17" ht="2.45" customHeight="1">
      <c r="A33" s="61"/>
      <c r="B33" s="89"/>
      <c r="C33" s="101"/>
      <c r="D33" s="101"/>
      <c r="E33" s="101"/>
      <c r="F33" s="101"/>
      <c r="G33" s="101"/>
      <c r="H33" s="101"/>
      <c r="I33" s="101"/>
      <c r="J33" s="121"/>
      <c r="K33" s="121"/>
      <c r="L33" s="121"/>
      <c r="M33" s="121"/>
      <c r="N33" s="121"/>
      <c r="O33" s="121"/>
      <c r="Q33" s="66"/>
    </row>
    <row r="34" spans="1:17" ht="12.6" customHeight="1">
      <c r="A34" s="61">
        <v>2016</v>
      </c>
      <c r="B34" s="89"/>
      <c r="C34" s="101">
        <v>99</v>
      </c>
      <c r="D34" s="101">
        <v>99.3</v>
      </c>
      <c r="E34" s="101">
        <v>100</v>
      </c>
      <c r="F34" s="101">
        <v>100.1</v>
      </c>
      <c r="G34" s="101">
        <v>100.6</v>
      </c>
      <c r="H34" s="101">
        <v>100.7</v>
      </c>
      <c r="I34" s="101">
        <v>101.1</v>
      </c>
      <c r="J34" s="121">
        <v>101</v>
      </c>
      <c r="K34" s="121">
        <v>101</v>
      </c>
      <c r="L34" s="121">
        <v>101.2</v>
      </c>
      <c r="M34" s="121">
        <v>100.5</v>
      </c>
      <c r="N34" s="121">
        <v>101.2</v>
      </c>
      <c r="O34" s="121">
        <v>100.5</v>
      </c>
      <c r="Q34" s="66"/>
    </row>
    <row r="35" spans="1:17" ht="12.6" customHeight="1">
      <c r="A35" s="61">
        <v>2017</v>
      </c>
      <c r="B35" s="61"/>
      <c r="C35" s="104">
        <v>100.6</v>
      </c>
      <c r="D35" s="101">
        <v>101.2</v>
      </c>
      <c r="E35" s="101">
        <v>101.4</v>
      </c>
      <c r="F35" s="101">
        <v>101.8</v>
      </c>
      <c r="G35" s="101">
        <v>101.8</v>
      </c>
      <c r="H35" s="101">
        <v>102.1</v>
      </c>
      <c r="I35" s="101">
        <v>102.5</v>
      </c>
      <c r="J35" s="121">
        <v>102.6</v>
      </c>
      <c r="K35" s="121">
        <v>102.7</v>
      </c>
      <c r="L35" s="121">
        <v>102.5</v>
      </c>
      <c r="M35" s="121">
        <v>102.1</v>
      </c>
      <c r="N35" s="121">
        <v>102.6</v>
      </c>
      <c r="O35" s="121">
        <v>102</v>
      </c>
      <c r="Q35" s="66"/>
    </row>
    <row r="36" spans="1:17" ht="12.6" customHeight="1">
      <c r="A36" s="61">
        <v>2018</v>
      </c>
      <c r="B36" s="61"/>
      <c r="C36" s="104">
        <v>102</v>
      </c>
      <c r="D36" s="101">
        <v>102.3</v>
      </c>
      <c r="E36" s="101">
        <v>102.9</v>
      </c>
      <c r="F36" s="101">
        <v>103.1</v>
      </c>
      <c r="G36" s="101">
        <v>103.9</v>
      </c>
      <c r="H36" s="101">
        <v>104</v>
      </c>
      <c r="I36" s="101">
        <v>104.4</v>
      </c>
      <c r="J36" s="121">
        <v>104.5</v>
      </c>
      <c r="K36" s="121">
        <v>104.7</v>
      </c>
      <c r="L36" s="121">
        <v>104.9</v>
      </c>
      <c r="M36" s="121">
        <v>104.2</v>
      </c>
      <c r="N36" s="121">
        <v>104.2</v>
      </c>
      <c r="O36" s="121">
        <v>103.8</v>
      </c>
      <c r="Q36" s="66"/>
    </row>
    <row r="37" spans="1:19" ht="12.6" customHeight="1">
      <c r="A37" s="61">
        <v>2019</v>
      </c>
      <c r="B37" s="61"/>
      <c r="C37" s="104">
        <v>103.4</v>
      </c>
      <c r="D37" s="101">
        <v>103.8</v>
      </c>
      <c r="E37" s="101">
        <v>104.2</v>
      </c>
      <c r="F37" s="101">
        <v>105.2</v>
      </c>
      <c r="G37" s="101">
        <v>105.4</v>
      </c>
      <c r="H37" s="101">
        <v>105.7</v>
      </c>
      <c r="I37" s="101">
        <v>106.2</v>
      </c>
      <c r="J37" s="121">
        <v>106</v>
      </c>
      <c r="K37" s="121">
        <v>106</v>
      </c>
      <c r="L37" s="121">
        <v>106.1</v>
      </c>
      <c r="M37" s="121">
        <v>105.3</v>
      </c>
      <c r="N37" s="121">
        <v>105.8</v>
      </c>
      <c r="O37" s="121">
        <v>105.3</v>
      </c>
      <c r="S37" s="120"/>
    </row>
    <row r="38" spans="1:19" ht="12.6" customHeight="1">
      <c r="A38" s="61">
        <v>2020</v>
      </c>
      <c r="B38" s="61"/>
      <c r="C38" s="104">
        <v>105.2</v>
      </c>
      <c r="D38" s="101">
        <v>105.6</v>
      </c>
      <c r="E38" s="101">
        <v>105.7</v>
      </c>
      <c r="F38" s="101">
        <v>106.1</v>
      </c>
      <c r="G38" s="101">
        <v>106</v>
      </c>
      <c r="H38" s="101">
        <v>106.6</v>
      </c>
      <c r="I38" s="101">
        <v>106.1</v>
      </c>
      <c r="J38" s="121">
        <v>106</v>
      </c>
      <c r="K38" s="121">
        <v>105.8</v>
      </c>
      <c r="L38" s="121">
        <v>105.9</v>
      </c>
      <c r="M38" s="121">
        <v>105</v>
      </c>
      <c r="N38" s="121">
        <v>105.5</v>
      </c>
      <c r="O38" s="121">
        <v>105.8</v>
      </c>
      <c r="S38" s="120"/>
    </row>
    <row r="39" spans="1:19" ht="12" customHeight="1">
      <c r="A39" s="61"/>
      <c r="B39" s="61"/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S39" s="120"/>
    </row>
    <row r="40" spans="1:19" ht="12.75">
      <c r="A40" s="44" t="s">
        <v>24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S40" s="120"/>
    </row>
    <row r="41" ht="8.45" customHeight="1">
      <c r="S41" s="120"/>
    </row>
    <row r="42" spans="1:19" ht="12" customHeight="1">
      <c r="A42" s="61">
        <v>2003</v>
      </c>
      <c r="B42" s="61"/>
      <c r="C42" s="105">
        <f aca="true" t="shared" si="0" ref="C42:O42">IF(C18=0,"",ROUND(SUM(C18/C17)*100-100,1))</f>
        <v>1.1</v>
      </c>
      <c r="D42" s="102">
        <f t="shared" si="0"/>
        <v>1.3</v>
      </c>
      <c r="E42" s="102">
        <f t="shared" si="0"/>
        <v>1.1</v>
      </c>
      <c r="F42" s="102">
        <f t="shared" si="0"/>
        <v>1</v>
      </c>
      <c r="G42" s="102">
        <f t="shared" si="0"/>
        <v>0.6</v>
      </c>
      <c r="H42" s="102">
        <f t="shared" si="0"/>
        <v>1</v>
      </c>
      <c r="I42" s="102">
        <f t="shared" si="0"/>
        <v>1</v>
      </c>
      <c r="J42" s="102">
        <f t="shared" si="0"/>
        <v>1.1</v>
      </c>
      <c r="K42" s="102">
        <f t="shared" si="0"/>
        <v>1.1</v>
      </c>
      <c r="L42" s="102">
        <f t="shared" si="0"/>
        <v>1.2</v>
      </c>
      <c r="M42" s="102">
        <f t="shared" si="0"/>
        <v>1.3</v>
      </c>
      <c r="N42" s="102">
        <f t="shared" si="0"/>
        <v>1.1</v>
      </c>
      <c r="O42" s="102">
        <f t="shared" si="0"/>
        <v>1.1</v>
      </c>
      <c r="S42" s="120"/>
    </row>
    <row r="43" spans="1:19" ht="12" customHeight="1">
      <c r="A43" s="61">
        <v>2004</v>
      </c>
      <c r="B43" s="61"/>
      <c r="C43" s="105">
        <f aca="true" t="shared" si="1" ref="C43:O43">IF(C19=0,"",ROUND(SUM(C19/C18)*100-100,1))</f>
        <v>1.1</v>
      </c>
      <c r="D43" s="102">
        <f t="shared" si="1"/>
        <v>0.7</v>
      </c>
      <c r="E43" s="102">
        <f t="shared" si="1"/>
        <v>1.1</v>
      </c>
      <c r="F43" s="102">
        <f t="shared" si="1"/>
        <v>1.7</v>
      </c>
      <c r="G43" s="102">
        <f t="shared" si="1"/>
        <v>2.2</v>
      </c>
      <c r="H43" s="102">
        <f t="shared" si="1"/>
        <v>1.8</v>
      </c>
      <c r="I43" s="102">
        <f t="shared" si="1"/>
        <v>1.8</v>
      </c>
      <c r="J43" s="102">
        <f t="shared" si="1"/>
        <v>1.9</v>
      </c>
      <c r="K43" s="102">
        <f t="shared" si="1"/>
        <v>1.7</v>
      </c>
      <c r="L43" s="102">
        <f t="shared" si="1"/>
        <v>1.8</v>
      </c>
      <c r="M43" s="102">
        <f t="shared" si="1"/>
        <v>1.9</v>
      </c>
      <c r="N43" s="102">
        <f t="shared" si="1"/>
        <v>2.3</v>
      </c>
      <c r="O43" s="102">
        <f t="shared" si="1"/>
        <v>1.7</v>
      </c>
      <c r="S43" s="120"/>
    </row>
    <row r="44" spans="1:19" ht="12" customHeight="1">
      <c r="A44" s="61">
        <v>2005</v>
      </c>
      <c r="B44" s="61"/>
      <c r="C44" s="105">
        <f aca="true" t="shared" si="2" ref="C44:O44">IF(C20=0,"",ROUND(SUM(C20/C19)*100-100,1))</f>
        <v>1.5</v>
      </c>
      <c r="D44" s="102">
        <f t="shared" si="2"/>
        <v>1.7</v>
      </c>
      <c r="E44" s="102">
        <f t="shared" si="2"/>
        <v>1.8</v>
      </c>
      <c r="F44" s="102">
        <f t="shared" si="2"/>
        <v>1.2</v>
      </c>
      <c r="G44" s="102">
        <f t="shared" si="2"/>
        <v>1.1</v>
      </c>
      <c r="H44" s="102">
        <f t="shared" si="2"/>
        <v>1.3</v>
      </c>
      <c r="I44" s="102">
        <f t="shared" si="2"/>
        <v>1.5</v>
      </c>
      <c r="J44" s="102">
        <f t="shared" si="2"/>
        <v>1.5</v>
      </c>
      <c r="K44" s="102">
        <f t="shared" si="2"/>
        <v>1.9</v>
      </c>
      <c r="L44" s="102">
        <f t="shared" si="2"/>
        <v>1.9</v>
      </c>
      <c r="M44" s="102">
        <f t="shared" si="2"/>
        <v>1.6</v>
      </c>
      <c r="N44" s="102">
        <f t="shared" si="2"/>
        <v>1.4</v>
      </c>
      <c r="O44" s="102">
        <f t="shared" si="2"/>
        <v>1.5</v>
      </c>
      <c r="S44" s="120"/>
    </row>
    <row r="45" spans="1:19" ht="2.45" customHeight="1">
      <c r="A45" s="61"/>
      <c r="B45" s="61"/>
      <c r="C45" s="105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S45" s="120"/>
    </row>
    <row r="46" spans="1:19" ht="12" customHeight="1">
      <c r="A46" s="61">
        <v>2006</v>
      </c>
      <c r="B46" s="61"/>
      <c r="C46" s="105">
        <f aca="true" t="shared" si="3" ref="C46:O46">IF(C22=0,"",ROUND(SUM(C22/C20)*100-100,1))</f>
        <v>1.8</v>
      </c>
      <c r="D46" s="102">
        <f t="shared" si="3"/>
        <v>1.9</v>
      </c>
      <c r="E46" s="102">
        <f t="shared" si="3"/>
        <v>1.4</v>
      </c>
      <c r="F46" s="102">
        <f t="shared" si="3"/>
        <v>2</v>
      </c>
      <c r="G46" s="102">
        <f t="shared" si="3"/>
        <v>1.9</v>
      </c>
      <c r="H46" s="102">
        <f t="shared" si="3"/>
        <v>1.9</v>
      </c>
      <c r="I46" s="102">
        <f t="shared" si="3"/>
        <v>1.9</v>
      </c>
      <c r="J46" s="102">
        <f t="shared" si="3"/>
        <v>1.6</v>
      </c>
      <c r="K46" s="102">
        <f t="shared" si="3"/>
        <v>1.2</v>
      </c>
      <c r="L46" s="102">
        <f t="shared" si="3"/>
        <v>1</v>
      </c>
      <c r="M46" s="102">
        <f t="shared" si="3"/>
        <v>1.4</v>
      </c>
      <c r="N46" s="102">
        <f t="shared" si="3"/>
        <v>1.4</v>
      </c>
      <c r="O46" s="102">
        <f t="shared" si="3"/>
        <v>1.6</v>
      </c>
      <c r="S46" s="120"/>
    </row>
    <row r="47" spans="1:19" ht="12" customHeight="1">
      <c r="A47" s="61">
        <v>2007</v>
      </c>
      <c r="B47" s="61"/>
      <c r="C47" s="105">
        <f aca="true" t="shared" si="4" ref="C47:O47">IF(C23=0,"",ROUND(SUM(C23/C22)*100-100,1))</f>
        <v>1.7</v>
      </c>
      <c r="D47" s="102">
        <f t="shared" si="4"/>
        <v>1.7</v>
      </c>
      <c r="E47" s="102">
        <f t="shared" si="4"/>
        <v>1.9</v>
      </c>
      <c r="F47" s="102">
        <f t="shared" si="4"/>
        <v>2.1</v>
      </c>
      <c r="G47" s="102">
        <f t="shared" si="4"/>
        <v>2.1</v>
      </c>
      <c r="H47" s="102">
        <f t="shared" si="4"/>
        <v>1.9</v>
      </c>
      <c r="I47" s="102">
        <f t="shared" si="4"/>
        <v>2</v>
      </c>
      <c r="J47" s="102">
        <f t="shared" si="4"/>
        <v>2</v>
      </c>
      <c r="K47" s="102">
        <f t="shared" si="4"/>
        <v>2.6</v>
      </c>
      <c r="L47" s="102">
        <f t="shared" si="4"/>
        <v>2.9</v>
      </c>
      <c r="M47" s="102">
        <f t="shared" si="4"/>
        <v>3.4</v>
      </c>
      <c r="N47" s="102">
        <f t="shared" si="4"/>
        <v>3.2</v>
      </c>
      <c r="O47" s="102">
        <f t="shared" si="4"/>
        <v>2.3</v>
      </c>
      <c r="S47" s="120"/>
    </row>
    <row r="48" spans="1:19" ht="12" customHeight="1">
      <c r="A48" s="61">
        <v>2008</v>
      </c>
      <c r="B48" s="61"/>
      <c r="C48" s="105">
        <f aca="true" t="shared" si="5" ref="C48:O48">IF(C24=0,"",ROUND(SUM(C24/C23)*100-100,1))</f>
        <v>2.8</v>
      </c>
      <c r="D48" s="102">
        <f t="shared" si="5"/>
        <v>2.8</v>
      </c>
      <c r="E48" s="102">
        <f t="shared" si="5"/>
        <v>3.1</v>
      </c>
      <c r="F48" s="102">
        <f t="shared" si="5"/>
        <v>2.5</v>
      </c>
      <c r="G48" s="102">
        <f t="shared" si="5"/>
        <v>3</v>
      </c>
      <c r="H48" s="102">
        <f t="shared" si="5"/>
        <v>3.2</v>
      </c>
      <c r="I48" s="102">
        <f t="shared" si="5"/>
        <v>3.3</v>
      </c>
      <c r="J48" s="102">
        <f t="shared" si="5"/>
        <v>3.1</v>
      </c>
      <c r="K48" s="102">
        <f t="shared" si="5"/>
        <v>2.8</v>
      </c>
      <c r="L48" s="102">
        <f t="shared" si="5"/>
        <v>2.3</v>
      </c>
      <c r="M48" s="102">
        <f t="shared" si="5"/>
        <v>1.3</v>
      </c>
      <c r="N48" s="102">
        <f t="shared" si="5"/>
        <v>1.1</v>
      </c>
      <c r="O48" s="102">
        <f t="shared" si="5"/>
        <v>2.6</v>
      </c>
      <c r="S48" s="120"/>
    </row>
    <row r="49" spans="1:15" ht="12" customHeight="1">
      <c r="A49" s="61">
        <v>2009</v>
      </c>
      <c r="B49" s="61"/>
      <c r="C49" s="105">
        <f aca="true" t="shared" si="6" ref="C49:O49">IF(C25=0,"",ROUND(SUM(C25/C24)*100-100,1))</f>
        <v>1</v>
      </c>
      <c r="D49" s="102">
        <f t="shared" si="6"/>
        <v>1.1</v>
      </c>
      <c r="E49" s="102">
        <f t="shared" si="6"/>
        <v>0.3</v>
      </c>
      <c r="F49" s="102">
        <f t="shared" si="6"/>
        <v>0.7</v>
      </c>
      <c r="G49" s="102">
        <f t="shared" si="6"/>
        <v>0</v>
      </c>
      <c r="H49" s="102">
        <f t="shared" si="6"/>
        <v>0</v>
      </c>
      <c r="I49" s="102">
        <f t="shared" si="6"/>
        <v>-0.5</v>
      </c>
      <c r="J49" s="102">
        <f t="shared" si="6"/>
        <v>0</v>
      </c>
      <c r="K49" s="102">
        <f t="shared" si="6"/>
        <v>-0.2</v>
      </c>
      <c r="L49" s="102">
        <f t="shared" si="6"/>
        <v>0.1</v>
      </c>
      <c r="M49" s="102">
        <f t="shared" si="6"/>
        <v>0.3</v>
      </c>
      <c r="N49" s="102">
        <f t="shared" si="6"/>
        <v>0.9</v>
      </c>
      <c r="O49" s="102">
        <f t="shared" si="6"/>
        <v>0.3</v>
      </c>
    </row>
    <row r="50" spans="1:15" ht="12" customHeight="1">
      <c r="A50" s="61">
        <v>2010</v>
      </c>
      <c r="B50" s="61"/>
      <c r="C50" s="105">
        <f aca="true" t="shared" si="7" ref="C50:O50">IF(C26=0,"",ROUND(SUM(C26/C25)*100-100,1))</f>
        <v>0.7</v>
      </c>
      <c r="D50" s="102">
        <f t="shared" si="7"/>
        <v>0.5</v>
      </c>
      <c r="E50" s="102">
        <f t="shared" si="7"/>
        <v>1.3</v>
      </c>
      <c r="F50" s="102">
        <f t="shared" si="7"/>
        <v>1.2</v>
      </c>
      <c r="G50" s="102">
        <f t="shared" si="7"/>
        <v>1.3</v>
      </c>
      <c r="H50" s="102">
        <f t="shared" si="7"/>
        <v>1</v>
      </c>
      <c r="I50" s="102">
        <f t="shared" si="7"/>
        <v>1.1</v>
      </c>
      <c r="J50" s="102">
        <f t="shared" si="7"/>
        <v>1</v>
      </c>
      <c r="K50" s="102">
        <f t="shared" si="7"/>
        <v>1.2</v>
      </c>
      <c r="L50" s="102">
        <f t="shared" si="7"/>
        <v>1.2</v>
      </c>
      <c r="M50" s="102">
        <f t="shared" si="7"/>
        <v>1.6</v>
      </c>
      <c r="N50" s="102">
        <f t="shared" si="7"/>
        <v>1.3</v>
      </c>
      <c r="O50" s="102">
        <f t="shared" si="7"/>
        <v>1.1</v>
      </c>
    </row>
    <row r="51" spans="1:15" ht="2.45" customHeight="1">
      <c r="A51" s="61"/>
      <c r="B51" s="61"/>
      <c r="C51" s="105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</row>
    <row r="52" spans="1:15" ht="12" customHeight="1">
      <c r="A52" s="61">
        <v>2011</v>
      </c>
      <c r="B52" s="61"/>
      <c r="C52" s="105">
        <f aca="true" t="shared" si="8" ref="C52:O52">IF(C28=0,"",ROUND(SUM(C28/C26)*100-100,1))</f>
        <v>1.7</v>
      </c>
      <c r="D52" s="102">
        <f t="shared" si="8"/>
        <v>1.9</v>
      </c>
      <c r="E52" s="102">
        <f t="shared" si="8"/>
        <v>1.9</v>
      </c>
      <c r="F52" s="102">
        <f t="shared" si="8"/>
        <v>2</v>
      </c>
      <c r="G52" s="102">
        <f t="shared" si="8"/>
        <v>1.9</v>
      </c>
      <c r="H52" s="102">
        <f t="shared" si="8"/>
        <v>2</v>
      </c>
      <c r="I52" s="102">
        <f t="shared" si="8"/>
        <v>2.1</v>
      </c>
      <c r="J52" s="102">
        <f t="shared" si="8"/>
        <v>2.1</v>
      </c>
      <c r="K52" s="102">
        <f t="shared" si="8"/>
        <v>2.5</v>
      </c>
      <c r="L52" s="102">
        <f t="shared" si="8"/>
        <v>2.4</v>
      </c>
      <c r="M52" s="102">
        <f t="shared" si="8"/>
        <v>2.2</v>
      </c>
      <c r="N52" s="102">
        <f t="shared" si="8"/>
        <v>2</v>
      </c>
      <c r="O52" s="102">
        <f t="shared" si="8"/>
        <v>2.1</v>
      </c>
    </row>
    <row r="53" spans="1:15" ht="12" customHeight="1">
      <c r="A53" s="61">
        <v>2012</v>
      </c>
      <c r="B53" s="61"/>
      <c r="C53" s="105">
        <f aca="true" t="shared" si="9" ref="C53:O53">IF(C29=0,"",ROUND(SUM(C29/C28)*100-100,1))</f>
        <v>2</v>
      </c>
      <c r="D53" s="102">
        <f t="shared" si="9"/>
        <v>2.1</v>
      </c>
      <c r="E53" s="102">
        <f t="shared" si="9"/>
        <v>2.2</v>
      </c>
      <c r="F53" s="102">
        <f t="shared" si="9"/>
        <v>1.9</v>
      </c>
      <c r="G53" s="102">
        <f t="shared" si="9"/>
        <v>1.9</v>
      </c>
      <c r="H53" s="102">
        <f t="shared" si="9"/>
        <v>1.7</v>
      </c>
      <c r="I53" s="102">
        <f t="shared" si="9"/>
        <v>1.9</v>
      </c>
      <c r="J53" s="102">
        <f t="shared" si="9"/>
        <v>2.1</v>
      </c>
      <c r="K53" s="102">
        <f t="shared" si="9"/>
        <v>2</v>
      </c>
      <c r="L53" s="102">
        <f t="shared" si="9"/>
        <v>2</v>
      </c>
      <c r="M53" s="102">
        <f t="shared" si="9"/>
        <v>2</v>
      </c>
      <c r="N53" s="102">
        <f t="shared" si="9"/>
        <v>2</v>
      </c>
      <c r="O53" s="102">
        <f t="shared" si="9"/>
        <v>2</v>
      </c>
    </row>
    <row r="54" spans="1:15" ht="12" customHeight="1">
      <c r="A54" s="61">
        <v>2013</v>
      </c>
      <c r="B54" s="61"/>
      <c r="C54" s="105">
        <f aca="true" t="shared" si="10" ref="C54:O54">IF(C30=0,"",ROUND(SUM(C30/C29)*100-100,1))</f>
        <v>1.7</v>
      </c>
      <c r="D54" s="102">
        <f t="shared" si="10"/>
        <v>1.6</v>
      </c>
      <c r="E54" s="102">
        <f t="shared" si="10"/>
        <v>1.3</v>
      </c>
      <c r="F54" s="102">
        <f t="shared" si="10"/>
        <v>1.1</v>
      </c>
      <c r="G54" s="102">
        <f t="shared" si="10"/>
        <v>1.7</v>
      </c>
      <c r="H54" s="102">
        <f t="shared" si="10"/>
        <v>1.9</v>
      </c>
      <c r="I54" s="102">
        <f t="shared" si="10"/>
        <v>1.9</v>
      </c>
      <c r="J54" s="102">
        <f t="shared" si="10"/>
        <v>1.5</v>
      </c>
      <c r="K54" s="102">
        <f t="shared" si="10"/>
        <v>1.4</v>
      </c>
      <c r="L54" s="102">
        <f t="shared" si="10"/>
        <v>1.2</v>
      </c>
      <c r="M54" s="102">
        <f t="shared" si="10"/>
        <v>1.3</v>
      </c>
      <c r="N54" s="102">
        <f t="shared" si="10"/>
        <v>1.4</v>
      </c>
      <c r="O54" s="102">
        <f t="shared" si="10"/>
        <v>1.4</v>
      </c>
    </row>
    <row r="55" spans="1:15" ht="12" customHeight="1">
      <c r="A55" s="61">
        <v>2014</v>
      </c>
      <c r="B55" s="61"/>
      <c r="C55" s="105">
        <f aca="true" t="shared" si="11" ref="C55:O55">IF(C31=0,"",ROUND(SUM(C31/C30)*100-100,1))</f>
        <v>1.4</v>
      </c>
      <c r="D55" s="102">
        <f t="shared" si="11"/>
        <v>1.2</v>
      </c>
      <c r="E55" s="102">
        <f t="shared" si="11"/>
        <v>1.1</v>
      </c>
      <c r="F55" s="102">
        <f t="shared" si="11"/>
        <v>1.4</v>
      </c>
      <c r="G55" s="102">
        <f t="shared" si="11"/>
        <v>0.8</v>
      </c>
      <c r="H55" s="102">
        <f t="shared" si="11"/>
        <v>1</v>
      </c>
      <c r="I55" s="102">
        <f t="shared" si="11"/>
        <v>0.8</v>
      </c>
      <c r="J55" s="102">
        <f t="shared" si="11"/>
        <v>0.9</v>
      </c>
      <c r="K55" s="102">
        <f t="shared" si="11"/>
        <v>0.9</v>
      </c>
      <c r="L55" s="102">
        <f t="shared" si="11"/>
        <v>0.8</v>
      </c>
      <c r="M55" s="102">
        <f t="shared" si="11"/>
        <v>0.6</v>
      </c>
      <c r="N55" s="102">
        <f t="shared" si="11"/>
        <v>0.2</v>
      </c>
      <c r="O55" s="102">
        <f t="shared" si="11"/>
        <v>1</v>
      </c>
    </row>
    <row r="56" spans="1:15" ht="12" customHeight="1">
      <c r="A56" s="61">
        <v>2015</v>
      </c>
      <c r="B56" s="61"/>
      <c r="C56" s="105">
        <f aca="true" t="shared" si="12" ref="C56:O56">IF(C32=0,"",ROUND(SUM(C32/C31)*100-100,1))</f>
        <v>-0.3</v>
      </c>
      <c r="D56" s="102">
        <f t="shared" si="12"/>
        <v>0</v>
      </c>
      <c r="E56" s="102">
        <f t="shared" si="12"/>
        <v>0.2</v>
      </c>
      <c r="F56" s="102">
        <f t="shared" si="12"/>
        <v>0.8</v>
      </c>
      <c r="G56" s="102">
        <f t="shared" si="12"/>
        <v>1.2</v>
      </c>
      <c r="H56" s="102">
        <f t="shared" si="12"/>
        <v>0.9</v>
      </c>
      <c r="I56" s="102">
        <f t="shared" si="12"/>
        <v>0.9</v>
      </c>
      <c r="J56" s="102">
        <f t="shared" si="12"/>
        <v>0.8</v>
      </c>
      <c r="K56" s="102">
        <f t="shared" si="12"/>
        <v>0.6</v>
      </c>
      <c r="L56" s="102">
        <f t="shared" si="12"/>
        <v>0.9</v>
      </c>
      <c r="M56" s="102">
        <f t="shared" si="12"/>
        <v>0.2</v>
      </c>
      <c r="N56" s="102">
        <f t="shared" si="12"/>
        <v>0.2</v>
      </c>
      <c r="O56" s="102">
        <f t="shared" si="12"/>
        <v>0.5</v>
      </c>
    </row>
    <row r="57" spans="1:15" ht="2.45" customHeight="1">
      <c r="A57" s="61"/>
      <c r="B57" s="61"/>
      <c r="C57" s="105"/>
      <c r="D57" s="102"/>
      <c r="E57" s="102"/>
      <c r="F57" s="102"/>
      <c r="G57" s="102"/>
      <c r="H57" s="102"/>
      <c r="I57" s="102"/>
      <c r="J57" s="102"/>
      <c r="K57" s="102"/>
      <c r="L57" s="102"/>
      <c r="M57" s="102"/>
      <c r="N57" s="102"/>
      <c r="O57" s="102"/>
    </row>
    <row r="58" spans="1:15" ht="12" customHeight="1">
      <c r="A58" s="61">
        <v>2016</v>
      </c>
      <c r="B58" s="61"/>
      <c r="C58" s="105">
        <f aca="true" t="shared" si="13" ref="C58:O58">IF(C34=0,"",ROUND(SUM(C34/C32)*100-100,1))</f>
        <v>0.5</v>
      </c>
      <c r="D58" s="102">
        <f t="shared" si="13"/>
        <v>0.1</v>
      </c>
      <c r="E58" s="102">
        <f t="shared" si="13"/>
        <v>0.3</v>
      </c>
      <c r="F58" s="102">
        <f t="shared" si="13"/>
        <v>-0.1</v>
      </c>
      <c r="G58" s="102">
        <f t="shared" si="13"/>
        <v>0.2</v>
      </c>
      <c r="H58" s="102">
        <f t="shared" si="13"/>
        <v>0.3</v>
      </c>
      <c r="I58" s="102">
        <f t="shared" si="13"/>
        <v>0.5</v>
      </c>
      <c r="J58" s="102">
        <f t="shared" si="13"/>
        <v>0.4</v>
      </c>
      <c r="K58" s="102">
        <f t="shared" si="13"/>
        <v>0.6</v>
      </c>
      <c r="L58" s="102">
        <f t="shared" si="13"/>
        <v>0.8</v>
      </c>
      <c r="M58" s="102">
        <f t="shared" si="13"/>
        <v>0.8</v>
      </c>
      <c r="N58" s="102">
        <f t="shared" si="13"/>
        <v>1.5</v>
      </c>
      <c r="O58" s="102">
        <f t="shared" si="13"/>
        <v>0.5</v>
      </c>
    </row>
    <row r="59" spans="1:15" ht="12" customHeight="1">
      <c r="A59" s="61">
        <v>2017</v>
      </c>
      <c r="B59" s="61"/>
      <c r="C59" s="105">
        <v>1.6</v>
      </c>
      <c r="D59" s="102">
        <f aca="true" t="shared" si="14" ref="D59:O59">IF(D35=0,"",ROUND(SUM(D35/D34)*100-100,1))</f>
        <v>1.9</v>
      </c>
      <c r="E59" s="102">
        <f t="shared" si="14"/>
        <v>1.4</v>
      </c>
      <c r="F59" s="102">
        <f t="shared" si="14"/>
        <v>1.7</v>
      </c>
      <c r="G59" s="102">
        <f t="shared" si="14"/>
        <v>1.2</v>
      </c>
      <c r="H59" s="102">
        <f t="shared" si="14"/>
        <v>1.4</v>
      </c>
      <c r="I59" s="102">
        <f t="shared" si="14"/>
        <v>1.4</v>
      </c>
      <c r="J59" s="102">
        <f t="shared" si="14"/>
        <v>1.6</v>
      </c>
      <c r="K59" s="102">
        <f t="shared" si="14"/>
        <v>1.7</v>
      </c>
      <c r="L59" s="102">
        <f t="shared" si="14"/>
        <v>1.3</v>
      </c>
      <c r="M59" s="102">
        <f t="shared" si="14"/>
        <v>1.6</v>
      </c>
      <c r="N59" s="102">
        <f t="shared" si="14"/>
        <v>1.4</v>
      </c>
      <c r="O59" s="102">
        <f t="shared" si="14"/>
        <v>1.5</v>
      </c>
    </row>
    <row r="60" spans="1:15" ht="12" customHeight="1">
      <c r="A60" s="61">
        <v>2018</v>
      </c>
      <c r="B60" s="55"/>
      <c r="C60" s="105">
        <f aca="true" t="shared" si="15" ref="C60:F62">IF(C36=0,"",ROUND(SUM(C36/C35)*100-100,1))</f>
        <v>1.4</v>
      </c>
      <c r="D60" s="102">
        <f aca="true" t="shared" si="16" ref="D60:O60">IF(D36=0,"",ROUND(SUM(D36/D35)*100-100,1))</f>
        <v>1.1</v>
      </c>
      <c r="E60" s="102">
        <f t="shared" si="16"/>
        <v>1.5</v>
      </c>
      <c r="F60" s="102">
        <f t="shared" si="16"/>
        <v>1.3</v>
      </c>
      <c r="G60" s="102">
        <f t="shared" si="16"/>
        <v>2.1</v>
      </c>
      <c r="H60" s="102">
        <f t="shared" si="16"/>
        <v>1.9</v>
      </c>
      <c r="I60" s="102">
        <f t="shared" si="16"/>
        <v>1.9</v>
      </c>
      <c r="J60" s="102">
        <f t="shared" si="16"/>
        <v>1.9</v>
      </c>
      <c r="K60" s="102">
        <f t="shared" si="16"/>
        <v>1.9</v>
      </c>
      <c r="L60" s="102">
        <f t="shared" si="16"/>
        <v>2.3</v>
      </c>
      <c r="M60" s="102">
        <f t="shared" si="16"/>
        <v>2.1</v>
      </c>
      <c r="N60" s="102">
        <f t="shared" si="16"/>
        <v>1.6</v>
      </c>
      <c r="O60" s="102">
        <f t="shared" si="16"/>
        <v>1.8</v>
      </c>
    </row>
    <row r="61" spans="1:15" ht="12" customHeight="1">
      <c r="A61" s="61">
        <v>2019</v>
      </c>
      <c r="B61" s="55"/>
      <c r="C61" s="105">
        <f t="shared" si="15"/>
        <v>1.4</v>
      </c>
      <c r="D61" s="102">
        <f t="shared" si="15"/>
        <v>1.5</v>
      </c>
      <c r="E61" s="102">
        <f t="shared" si="15"/>
        <v>1.3</v>
      </c>
      <c r="F61" s="102">
        <f t="shared" si="15"/>
        <v>2</v>
      </c>
      <c r="G61" s="102">
        <f aca="true" t="shared" si="17" ref="G61:O62">IF(G37=0,"",ROUND(SUM(G37/G36)*100-100,1))</f>
        <v>1.4</v>
      </c>
      <c r="H61" s="102">
        <f t="shared" si="17"/>
        <v>1.6</v>
      </c>
      <c r="I61" s="102">
        <f t="shared" si="17"/>
        <v>1.7</v>
      </c>
      <c r="J61" s="102">
        <f t="shared" si="17"/>
        <v>1.4</v>
      </c>
      <c r="K61" s="102">
        <f t="shared" si="17"/>
        <v>1.2</v>
      </c>
      <c r="L61" s="102">
        <f t="shared" si="17"/>
        <v>1.1</v>
      </c>
      <c r="M61" s="102">
        <f t="shared" si="17"/>
        <v>1.1</v>
      </c>
      <c r="N61" s="102">
        <f t="shared" si="17"/>
        <v>1.5</v>
      </c>
      <c r="O61" s="102">
        <f t="shared" si="17"/>
        <v>1.4</v>
      </c>
    </row>
    <row r="62" spans="1:15" ht="12" customHeight="1">
      <c r="A62" s="61">
        <v>2020</v>
      </c>
      <c r="B62" s="55"/>
      <c r="C62" s="105">
        <f t="shared" si="15"/>
        <v>1.7</v>
      </c>
      <c r="D62" s="102">
        <f t="shared" si="15"/>
        <v>1.7</v>
      </c>
      <c r="E62" s="102">
        <f t="shared" si="15"/>
        <v>1.4</v>
      </c>
      <c r="F62" s="102">
        <f t="shared" si="15"/>
        <v>0.9</v>
      </c>
      <c r="G62" s="102">
        <f t="shared" si="17"/>
        <v>0.6</v>
      </c>
      <c r="H62" s="102">
        <f t="shared" si="17"/>
        <v>0.9</v>
      </c>
      <c r="I62" s="102">
        <f t="shared" si="17"/>
        <v>-0.1</v>
      </c>
      <c r="J62" s="102">
        <f t="shared" si="17"/>
        <v>0</v>
      </c>
      <c r="K62" s="102">
        <f t="shared" si="17"/>
        <v>-0.2</v>
      </c>
      <c r="L62" s="102">
        <f t="shared" si="17"/>
        <v>-0.2</v>
      </c>
      <c r="M62" s="102">
        <f t="shared" si="17"/>
        <v>-0.3</v>
      </c>
      <c r="N62" s="102">
        <f t="shared" si="17"/>
        <v>-0.3</v>
      </c>
      <c r="O62" s="102">
        <f t="shared" si="17"/>
        <v>0.5</v>
      </c>
    </row>
    <row r="63" spans="1:15" ht="5.1" customHeight="1">
      <c r="A63" s="61"/>
      <c r="B63" s="61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</row>
    <row r="64" spans="1:15" ht="12.75">
      <c r="A64" s="44" t="s">
        <v>25</v>
      </c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</row>
    <row r="65" ht="9" customHeight="1"/>
    <row r="66" spans="1:15" ht="12" customHeight="1">
      <c r="A66" s="61">
        <v>2002</v>
      </c>
      <c r="B66" s="89"/>
      <c r="C66" s="102">
        <v>0</v>
      </c>
      <c r="D66" s="102">
        <f aca="true" t="shared" si="18" ref="D66:N66">IF(D17=0,"",ROUND(SUM(D17/C17)*100-100,1))</f>
        <v>0.4</v>
      </c>
      <c r="E66" s="102">
        <f t="shared" si="18"/>
        <v>0.2</v>
      </c>
      <c r="F66" s="102">
        <f t="shared" si="18"/>
        <v>-0.1</v>
      </c>
      <c r="G66" s="102">
        <f t="shared" si="18"/>
        <v>0.1</v>
      </c>
      <c r="H66" s="102">
        <f t="shared" si="18"/>
        <v>0</v>
      </c>
      <c r="I66" s="102">
        <f t="shared" si="18"/>
        <v>0.1</v>
      </c>
      <c r="J66" s="102">
        <f t="shared" si="18"/>
        <v>-0.1</v>
      </c>
      <c r="K66" s="102">
        <f t="shared" si="18"/>
        <v>0</v>
      </c>
      <c r="L66" s="102">
        <f t="shared" si="18"/>
        <v>-0.1</v>
      </c>
      <c r="M66" s="102">
        <f t="shared" si="18"/>
        <v>-0.4</v>
      </c>
      <c r="N66" s="102">
        <f t="shared" si="18"/>
        <v>1</v>
      </c>
      <c r="O66" s="106" t="s">
        <v>13</v>
      </c>
    </row>
    <row r="67" spans="1:15" ht="12" customHeight="1">
      <c r="A67" s="61">
        <v>2003</v>
      </c>
      <c r="B67" s="89"/>
      <c r="C67" s="102">
        <f>IF(C18=0,"",ROUND(SUM(C18/N17)*100-100,1))</f>
        <v>0</v>
      </c>
      <c r="D67" s="102">
        <f aca="true" t="shared" si="19" ref="D67:N67">IF(D18=0,"",ROUND(SUM(D18/C18)*100-100,1))</f>
        <v>0.6</v>
      </c>
      <c r="E67" s="102">
        <f t="shared" si="19"/>
        <v>0</v>
      </c>
      <c r="F67" s="102">
        <f t="shared" si="19"/>
        <v>-0.2</v>
      </c>
      <c r="G67" s="102">
        <f t="shared" si="19"/>
        <v>-0.2</v>
      </c>
      <c r="H67" s="102">
        <f t="shared" si="19"/>
        <v>0.4</v>
      </c>
      <c r="I67" s="102">
        <f t="shared" si="19"/>
        <v>0.1</v>
      </c>
      <c r="J67" s="102">
        <f t="shared" si="19"/>
        <v>0</v>
      </c>
      <c r="K67" s="102">
        <f t="shared" si="19"/>
        <v>0</v>
      </c>
      <c r="L67" s="102">
        <f t="shared" si="19"/>
        <v>0</v>
      </c>
      <c r="M67" s="102">
        <f t="shared" si="19"/>
        <v>-0.2</v>
      </c>
      <c r="N67" s="102">
        <f t="shared" si="19"/>
        <v>0.7</v>
      </c>
      <c r="O67" s="106" t="s">
        <v>13</v>
      </c>
    </row>
    <row r="68" spans="1:15" ht="12" customHeight="1">
      <c r="A68" s="61">
        <v>2004</v>
      </c>
      <c r="B68" s="89"/>
      <c r="C68" s="102">
        <f>IF(C19=0,"",ROUND(SUM(C19/N18)*100-100,1))</f>
        <v>0</v>
      </c>
      <c r="D68" s="102">
        <f aca="true" t="shared" si="20" ref="D68:N68">IF(D19=0,"",ROUND(SUM(D19/C19)*100-100,1))</f>
        <v>0.2</v>
      </c>
      <c r="E68" s="102">
        <f t="shared" si="20"/>
        <v>0.4</v>
      </c>
      <c r="F68" s="102">
        <f t="shared" si="20"/>
        <v>0.4</v>
      </c>
      <c r="G68" s="102">
        <f t="shared" si="20"/>
        <v>0.2</v>
      </c>
      <c r="H68" s="102">
        <f t="shared" si="20"/>
        <v>0</v>
      </c>
      <c r="I68" s="102">
        <f t="shared" si="20"/>
        <v>0.1</v>
      </c>
      <c r="J68" s="102">
        <f t="shared" si="20"/>
        <v>0.1</v>
      </c>
      <c r="K68" s="102">
        <f t="shared" si="20"/>
        <v>-0.2</v>
      </c>
      <c r="L68" s="102">
        <f t="shared" si="20"/>
        <v>0.1</v>
      </c>
      <c r="M68" s="102">
        <f t="shared" si="20"/>
        <v>-0.1</v>
      </c>
      <c r="N68" s="102">
        <f t="shared" si="20"/>
        <v>1.1</v>
      </c>
      <c r="O68" s="106" t="s">
        <v>13</v>
      </c>
    </row>
    <row r="69" spans="1:15" ht="12" customHeight="1">
      <c r="A69" s="61">
        <v>2005</v>
      </c>
      <c r="B69" s="89"/>
      <c r="C69" s="102">
        <f>IF(C20=0,"",ROUND(SUM(C20/N19)*100-100,1))</f>
        <v>-0.7</v>
      </c>
      <c r="D69" s="102">
        <f aca="true" t="shared" si="21" ref="D69:N69">IF(D20=0,"",ROUND(SUM(D20/C20)*100-100,1))</f>
        <v>0.4</v>
      </c>
      <c r="E69" s="102">
        <f t="shared" si="21"/>
        <v>0.5</v>
      </c>
      <c r="F69" s="102">
        <f t="shared" si="21"/>
        <v>-0.2</v>
      </c>
      <c r="G69" s="102">
        <f t="shared" si="21"/>
        <v>0.1</v>
      </c>
      <c r="H69" s="102">
        <f t="shared" si="21"/>
        <v>0.2</v>
      </c>
      <c r="I69" s="102">
        <f t="shared" si="21"/>
        <v>0.3</v>
      </c>
      <c r="J69" s="102">
        <f t="shared" si="21"/>
        <v>0.1</v>
      </c>
      <c r="K69" s="102">
        <f t="shared" si="21"/>
        <v>0.1</v>
      </c>
      <c r="L69" s="102">
        <f t="shared" si="21"/>
        <v>0.1</v>
      </c>
      <c r="M69" s="102">
        <f t="shared" si="21"/>
        <v>-0.3</v>
      </c>
      <c r="N69" s="102">
        <f t="shared" si="21"/>
        <v>0.8</v>
      </c>
      <c r="O69" s="106" t="s">
        <v>13</v>
      </c>
    </row>
    <row r="70" spans="1:15" ht="2.45" customHeight="1">
      <c r="A70" s="61"/>
      <c r="B70" s="89"/>
      <c r="C70" s="102"/>
      <c r="D70" s="102"/>
      <c r="E70" s="102"/>
      <c r="F70" s="102"/>
      <c r="G70" s="102"/>
      <c r="H70" s="102"/>
      <c r="I70" s="102"/>
      <c r="J70" s="102"/>
      <c r="K70" s="102"/>
      <c r="L70" s="102"/>
      <c r="M70" s="102"/>
      <c r="N70" s="102"/>
      <c r="O70" s="106"/>
    </row>
    <row r="71" spans="1:15" ht="12" customHeight="1">
      <c r="A71" s="61">
        <v>2006</v>
      </c>
      <c r="B71" s="89"/>
      <c r="C71" s="102">
        <f>IF(C22=0,"",ROUND(SUM(C22/N20)*100-100,1))</f>
        <v>-0.3</v>
      </c>
      <c r="D71" s="102">
        <f aca="true" t="shared" si="22" ref="D71:N71">IF(D22=0,"",ROUND(SUM(D22/C22)*100-100,1))</f>
        <v>0.5</v>
      </c>
      <c r="E71" s="102">
        <f t="shared" si="22"/>
        <v>0</v>
      </c>
      <c r="F71" s="102">
        <f t="shared" si="22"/>
        <v>0.3</v>
      </c>
      <c r="G71" s="102">
        <f t="shared" si="22"/>
        <v>0</v>
      </c>
      <c r="H71" s="102">
        <f t="shared" si="22"/>
        <v>0.2</v>
      </c>
      <c r="I71" s="102">
        <f t="shared" si="22"/>
        <v>0.3</v>
      </c>
      <c r="J71" s="102">
        <f t="shared" si="22"/>
        <v>-0.1</v>
      </c>
      <c r="K71" s="102">
        <f t="shared" si="22"/>
        <v>-0.3</v>
      </c>
      <c r="L71" s="102">
        <f t="shared" si="22"/>
        <v>0</v>
      </c>
      <c r="M71" s="102">
        <f t="shared" si="22"/>
        <v>0</v>
      </c>
      <c r="N71" s="102">
        <f t="shared" si="22"/>
        <v>0.8</v>
      </c>
      <c r="O71" s="106" t="s">
        <v>13</v>
      </c>
    </row>
    <row r="72" spans="1:15" ht="12" customHeight="1">
      <c r="A72" s="61">
        <v>2007</v>
      </c>
      <c r="B72" s="89"/>
      <c r="C72" s="102">
        <f>IF(C23=0,"",ROUND(SUM(C23/N22)*100-100,1))</f>
        <v>0</v>
      </c>
      <c r="D72" s="102">
        <f aca="true" t="shared" si="23" ref="D72:N72">IF(D23=0,"",ROUND(SUM(D23/C23)*100-100,1))</f>
        <v>0.5</v>
      </c>
      <c r="E72" s="102">
        <f t="shared" si="23"/>
        <v>0.2</v>
      </c>
      <c r="F72" s="102">
        <f t="shared" si="23"/>
        <v>0.4</v>
      </c>
      <c r="G72" s="102">
        <f t="shared" si="23"/>
        <v>0</v>
      </c>
      <c r="H72" s="102">
        <f t="shared" si="23"/>
        <v>0.1</v>
      </c>
      <c r="I72" s="102">
        <f t="shared" si="23"/>
        <v>0.4</v>
      </c>
      <c r="J72" s="102">
        <f t="shared" si="23"/>
        <v>-0.1</v>
      </c>
      <c r="K72" s="102">
        <f t="shared" si="23"/>
        <v>0.2</v>
      </c>
      <c r="L72" s="102">
        <f t="shared" si="23"/>
        <v>0.2</v>
      </c>
      <c r="M72" s="102">
        <f t="shared" si="23"/>
        <v>0.6</v>
      </c>
      <c r="N72" s="102">
        <f t="shared" si="23"/>
        <v>0.6</v>
      </c>
      <c r="O72" s="106" t="s">
        <v>13</v>
      </c>
    </row>
    <row r="73" spans="1:15" ht="12" customHeight="1">
      <c r="A73" s="61">
        <v>2008</v>
      </c>
      <c r="B73" s="89"/>
      <c r="C73" s="102">
        <f>IF(C24=0,"",ROUND(SUM(C24/N23)*100-100,1))</f>
        <v>-0.3</v>
      </c>
      <c r="D73" s="102">
        <f aca="true" t="shared" si="24" ref="D73:N73">IF(D24=0,"",ROUND(SUM(D24/C24)*100-100,1))</f>
        <v>0.4</v>
      </c>
      <c r="E73" s="102">
        <f t="shared" si="24"/>
        <v>0.5</v>
      </c>
      <c r="F73" s="102">
        <f t="shared" si="24"/>
        <v>-0.2</v>
      </c>
      <c r="G73" s="102">
        <f t="shared" si="24"/>
        <v>0.5</v>
      </c>
      <c r="H73" s="102">
        <f t="shared" si="24"/>
        <v>0.3</v>
      </c>
      <c r="I73" s="102">
        <f t="shared" si="24"/>
        <v>0.5</v>
      </c>
      <c r="J73" s="102">
        <f t="shared" si="24"/>
        <v>-0.3</v>
      </c>
      <c r="K73" s="102">
        <f t="shared" si="24"/>
        <v>-0.1</v>
      </c>
      <c r="L73" s="102">
        <f t="shared" si="24"/>
        <v>-0.2</v>
      </c>
      <c r="M73" s="102">
        <f t="shared" si="24"/>
        <v>-0.4</v>
      </c>
      <c r="N73" s="102">
        <f t="shared" si="24"/>
        <v>0.3</v>
      </c>
      <c r="O73" s="106" t="s">
        <v>13</v>
      </c>
    </row>
    <row r="74" spans="1:15" ht="12" customHeight="1">
      <c r="A74" s="61">
        <v>2009</v>
      </c>
      <c r="B74" s="89"/>
      <c r="C74" s="102">
        <f>IF(C25=0,"",ROUND(SUM(C25/N24)*100-100,1))</f>
        <v>-0.4</v>
      </c>
      <c r="D74" s="102">
        <f aca="true" t="shared" si="25" ref="D74:N74">IF(D25=0,"",ROUND(SUM(D25/C25)*100-100,1))</f>
        <v>0.5</v>
      </c>
      <c r="E74" s="102">
        <f t="shared" si="25"/>
        <v>-0.2</v>
      </c>
      <c r="F74" s="102">
        <f t="shared" si="25"/>
        <v>0.1</v>
      </c>
      <c r="G74" s="102">
        <f t="shared" si="25"/>
        <v>-0.1</v>
      </c>
      <c r="H74" s="102">
        <f t="shared" si="25"/>
        <v>0.3</v>
      </c>
      <c r="I74" s="102">
        <f t="shared" si="25"/>
        <v>0</v>
      </c>
      <c r="J74" s="102">
        <f t="shared" si="25"/>
        <v>0.2</v>
      </c>
      <c r="K74" s="102">
        <f t="shared" si="25"/>
        <v>-0.3</v>
      </c>
      <c r="L74" s="102">
        <f t="shared" si="25"/>
        <v>0.1</v>
      </c>
      <c r="M74" s="102">
        <f t="shared" si="25"/>
        <v>-0.2</v>
      </c>
      <c r="N74" s="102">
        <f t="shared" si="25"/>
        <v>0.9</v>
      </c>
      <c r="O74" s="106" t="s">
        <v>13</v>
      </c>
    </row>
    <row r="75" spans="1:15" ht="12" customHeight="1">
      <c r="A75" s="61">
        <v>2010</v>
      </c>
      <c r="B75" s="89"/>
      <c r="C75" s="102">
        <f>IF(C26=0,"",ROUND(SUM(C26/N25)*100-100,1))</f>
        <v>-0.6</v>
      </c>
      <c r="D75" s="102">
        <f aca="true" t="shared" si="26" ref="D75:N75">IF(D26=0,"",ROUND(SUM(D26/C26)*100-100,1))</f>
        <v>0.4</v>
      </c>
      <c r="E75" s="102">
        <f t="shared" si="26"/>
        <v>0.5</v>
      </c>
      <c r="F75" s="102">
        <f t="shared" si="26"/>
        <v>0</v>
      </c>
      <c r="G75" s="102">
        <f t="shared" si="26"/>
        <v>0</v>
      </c>
      <c r="H75" s="102">
        <f t="shared" si="26"/>
        <v>0</v>
      </c>
      <c r="I75" s="102">
        <f t="shared" si="26"/>
        <v>0.1</v>
      </c>
      <c r="J75" s="102">
        <f t="shared" si="26"/>
        <v>0.1</v>
      </c>
      <c r="K75" s="102">
        <f t="shared" si="26"/>
        <v>-0.1</v>
      </c>
      <c r="L75" s="102">
        <f t="shared" si="26"/>
        <v>0.1</v>
      </c>
      <c r="M75" s="102">
        <f t="shared" si="26"/>
        <v>0.2</v>
      </c>
      <c r="N75" s="102">
        <f t="shared" si="26"/>
        <v>0.5</v>
      </c>
      <c r="O75" s="106" t="s">
        <v>13</v>
      </c>
    </row>
    <row r="76" spans="1:15" ht="2.45" customHeight="1">
      <c r="A76" s="61"/>
      <c r="B76" s="89"/>
      <c r="C76" s="102"/>
      <c r="D76" s="102"/>
      <c r="E76" s="102"/>
      <c r="F76" s="102"/>
      <c r="G76" s="102"/>
      <c r="H76" s="102"/>
      <c r="I76" s="102"/>
      <c r="J76" s="102"/>
      <c r="K76" s="102"/>
      <c r="L76" s="102"/>
      <c r="M76" s="102"/>
      <c r="N76" s="102"/>
      <c r="O76" s="106"/>
    </row>
    <row r="77" spans="1:15" ht="12" customHeight="1">
      <c r="A77" s="61">
        <v>2011</v>
      </c>
      <c r="B77" s="89"/>
      <c r="C77" s="102">
        <f>IF(C28=0,"",ROUND(SUM(C28/N26)*100-100,1))</f>
        <v>-0.2</v>
      </c>
      <c r="D77" s="102">
        <f aca="true" t="shared" si="27" ref="D77:N77">IF(D28=0,"",ROUND(SUM(D28/C28)*100-100,1))</f>
        <v>0.6</v>
      </c>
      <c r="E77" s="102">
        <f t="shared" si="27"/>
        <v>0.5</v>
      </c>
      <c r="F77" s="102">
        <f t="shared" si="27"/>
        <v>0.1</v>
      </c>
      <c r="G77" s="102">
        <f t="shared" si="27"/>
        <v>-0.1</v>
      </c>
      <c r="H77" s="102">
        <f t="shared" si="27"/>
        <v>0.1</v>
      </c>
      <c r="I77" s="102">
        <f t="shared" si="27"/>
        <v>0.2</v>
      </c>
      <c r="J77" s="102">
        <f t="shared" si="27"/>
        <v>0.1</v>
      </c>
      <c r="K77" s="102">
        <f t="shared" si="27"/>
        <v>0.2</v>
      </c>
      <c r="L77" s="102">
        <f t="shared" si="27"/>
        <v>0</v>
      </c>
      <c r="M77" s="102">
        <f t="shared" si="27"/>
        <v>0.1</v>
      </c>
      <c r="N77" s="102">
        <f t="shared" si="27"/>
        <v>0.3</v>
      </c>
      <c r="O77" s="106" t="s">
        <v>13</v>
      </c>
    </row>
    <row r="78" spans="1:15" ht="12" customHeight="1">
      <c r="A78" s="61">
        <v>2012</v>
      </c>
      <c r="B78" s="89"/>
      <c r="C78" s="102">
        <f>IF(C29=0,"",ROUND(SUM(C29/N28)*100-100,1))</f>
        <v>-0.2</v>
      </c>
      <c r="D78" s="102">
        <f aca="true" t="shared" si="28" ref="D78:N78">IF(D29=0,"",ROUND(SUM(D29/C29)*100-100,1))</f>
        <v>0.7</v>
      </c>
      <c r="E78" s="102">
        <f t="shared" si="28"/>
        <v>0.6</v>
      </c>
      <c r="F78" s="102">
        <f t="shared" si="28"/>
        <v>-0.2</v>
      </c>
      <c r="G78" s="102">
        <f t="shared" si="28"/>
        <v>-0.1</v>
      </c>
      <c r="H78" s="102">
        <f t="shared" si="28"/>
        <v>-0.1</v>
      </c>
      <c r="I78" s="102">
        <f t="shared" si="28"/>
        <v>0.4</v>
      </c>
      <c r="J78" s="102">
        <f t="shared" si="28"/>
        <v>0.3</v>
      </c>
      <c r="K78" s="102">
        <f t="shared" si="28"/>
        <v>0.1</v>
      </c>
      <c r="L78" s="102">
        <f t="shared" si="28"/>
        <v>0</v>
      </c>
      <c r="M78" s="102">
        <f t="shared" si="28"/>
        <v>0.1</v>
      </c>
      <c r="N78" s="102">
        <f t="shared" si="28"/>
        <v>0.3</v>
      </c>
      <c r="O78" s="106" t="s">
        <v>13</v>
      </c>
    </row>
    <row r="79" spans="1:15" ht="12" customHeight="1">
      <c r="A79" s="61">
        <v>2013</v>
      </c>
      <c r="B79" s="89"/>
      <c r="C79" s="102">
        <f>IF(C30=0,"",ROUND(SUM(C30/N29)*100-100,1))</f>
        <v>-0.5</v>
      </c>
      <c r="D79" s="102">
        <f aca="true" t="shared" si="29" ref="D79:N79">IF(D30=0,"",ROUND(SUM(D30/C30)*100-100,1))</f>
        <v>0.6</v>
      </c>
      <c r="E79" s="102">
        <f t="shared" si="29"/>
        <v>0.4</v>
      </c>
      <c r="F79" s="102">
        <f t="shared" si="29"/>
        <v>-0.4</v>
      </c>
      <c r="G79" s="102">
        <f t="shared" si="29"/>
        <v>0.4</v>
      </c>
      <c r="H79" s="102">
        <f t="shared" si="29"/>
        <v>0.1</v>
      </c>
      <c r="I79" s="102">
        <f t="shared" si="29"/>
        <v>0.4</v>
      </c>
      <c r="J79" s="102">
        <f t="shared" si="29"/>
        <v>0</v>
      </c>
      <c r="K79" s="102">
        <f t="shared" si="29"/>
        <v>0</v>
      </c>
      <c r="L79" s="102">
        <f t="shared" si="29"/>
        <v>-0.2</v>
      </c>
      <c r="M79" s="102">
        <f t="shared" si="29"/>
        <v>0.2</v>
      </c>
      <c r="N79" s="102">
        <f t="shared" si="29"/>
        <v>0.4</v>
      </c>
      <c r="O79" s="106" t="s">
        <v>13</v>
      </c>
    </row>
    <row r="80" spans="1:15" ht="12" customHeight="1">
      <c r="A80" s="61">
        <v>2014</v>
      </c>
      <c r="B80" s="89"/>
      <c r="C80" s="102">
        <f>IF(C31=0,"",ROUND(SUM(C31/N30)*100-100,1))</f>
        <v>-0.5</v>
      </c>
      <c r="D80" s="102">
        <f aca="true" t="shared" si="30" ref="D80:N80">IF(D31=0,"",ROUND(SUM(D31/C31)*100-100,1))</f>
        <v>0.4</v>
      </c>
      <c r="E80" s="102">
        <f t="shared" si="30"/>
        <v>0.3</v>
      </c>
      <c r="F80" s="102">
        <f t="shared" si="30"/>
        <v>-0.1</v>
      </c>
      <c r="G80" s="102">
        <f t="shared" si="30"/>
        <v>-0.2</v>
      </c>
      <c r="H80" s="102">
        <f t="shared" si="30"/>
        <v>0.3</v>
      </c>
      <c r="I80" s="102">
        <f t="shared" si="30"/>
        <v>0.2</v>
      </c>
      <c r="J80" s="102">
        <f t="shared" si="30"/>
        <v>0.1</v>
      </c>
      <c r="K80" s="102">
        <f t="shared" si="30"/>
        <v>0</v>
      </c>
      <c r="L80" s="102">
        <f t="shared" si="30"/>
        <v>-0.3</v>
      </c>
      <c r="M80" s="102">
        <f t="shared" si="30"/>
        <v>0</v>
      </c>
      <c r="N80" s="102">
        <f t="shared" si="30"/>
        <v>0</v>
      </c>
      <c r="O80" s="106" t="s">
        <v>13</v>
      </c>
    </row>
    <row r="81" spans="1:15" ht="12" customHeight="1">
      <c r="A81" s="61">
        <v>2015</v>
      </c>
      <c r="B81" s="89"/>
      <c r="C81" s="102">
        <f>IF(C32=0,"",ROUND(SUM(C32/N31)*100-100,1))</f>
        <v>-1</v>
      </c>
      <c r="D81" s="102">
        <f aca="true" t="shared" si="31" ref="D81:N81">IF(D32=0,"",ROUND(SUM(D32/C32)*100-100,1))</f>
        <v>0.7</v>
      </c>
      <c r="E81" s="102">
        <f t="shared" si="31"/>
        <v>0.5</v>
      </c>
      <c r="F81" s="102">
        <f t="shared" si="31"/>
        <v>0.5</v>
      </c>
      <c r="G81" s="102">
        <f t="shared" si="31"/>
        <v>0.2</v>
      </c>
      <c r="H81" s="102">
        <f t="shared" si="31"/>
        <v>0</v>
      </c>
      <c r="I81" s="102">
        <f t="shared" si="31"/>
        <v>0.2</v>
      </c>
      <c r="J81" s="102">
        <f t="shared" si="31"/>
        <v>0</v>
      </c>
      <c r="K81" s="102">
        <f t="shared" si="31"/>
        <v>-0.2</v>
      </c>
      <c r="L81" s="102">
        <f t="shared" si="31"/>
        <v>0</v>
      </c>
      <c r="M81" s="102">
        <f t="shared" si="31"/>
        <v>-0.7</v>
      </c>
      <c r="N81" s="102">
        <f t="shared" si="31"/>
        <v>0</v>
      </c>
      <c r="O81" s="106" t="s">
        <v>13</v>
      </c>
    </row>
    <row r="82" spans="1:15" ht="2.45" customHeight="1">
      <c r="A82" s="61"/>
      <c r="B82" s="89"/>
      <c r="C82" s="102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102"/>
      <c r="O82" s="106"/>
    </row>
    <row r="83" spans="1:15" ht="12" customHeight="1">
      <c r="A83" s="61">
        <v>2016</v>
      </c>
      <c r="B83" s="89"/>
      <c r="C83" s="102">
        <f>IF(C34=0,"",ROUND(SUM(C34/N32)*100-100,1))</f>
        <v>-0.7</v>
      </c>
      <c r="D83" s="102">
        <f aca="true" t="shared" si="32" ref="D83:N83">IF(D34=0,"",ROUND(SUM(D34/C34)*100-100,1))</f>
        <v>0.3</v>
      </c>
      <c r="E83" s="102">
        <f t="shared" si="32"/>
        <v>0.7</v>
      </c>
      <c r="F83" s="102">
        <f t="shared" si="32"/>
        <v>0.1</v>
      </c>
      <c r="G83" s="102">
        <f t="shared" si="32"/>
        <v>0.5</v>
      </c>
      <c r="H83" s="102">
        <f t="shared" si="32"/>
        <v>0.1</v>
      </c>
      <c r="I83" s="102">
        <f t="shared" si="32"/>
        <v>0.4</v>
      </c>
      <c r="J83" s="102">
        <f t="shared" si="32"/>
        <v>-0.1</v>
      </c>
      <c r="K83" s="102">
        <f t="shared" si="32"/>
        <v>0</v>
      </c>
      <c r="L83" s="102">
        <f t="shared" si="32"/>
        <v>0.2</v>
      </c>
      <c r="M83" s="102">
        <f t="shared" si="32"/>
        <v>-0.7</v>
      </c>
      <c r="N83" s="102">
        <f t="shared" si="32"/>
        <v>0.7</v>
      </c>
      <c r="O83" s="106" t="s">
        <v>13</v>
      </c>
    </row>
    <row r="84" spans="1:15" ht="12" customHeight="1">
      <c r="A84" s="61">
        <v>2017</v>
      </c>
      <c r="B84" s="89"/>
      <c r="C84" s="102">
        <f>IF(C35=0,"",ROUND(SUM(C35/N34)*100-100,1))</f>
        <v>-0.6</v>
      </c>
      <c r="D84" s="102">
        <f aca="true" t="shared" si="33" ref="D84:N84">IF(D35=0,"",ROUND(SUM(D35/C35)*100-100,1))</f>
        <v>0.6</v>
      </c>
      <c r="E84" s="102">
        <f t="shared" si="33"/>
        <v>0.2</v>
      </c>
      <c r="F84" s="102">
        <f t="shared" si="33"/>
        <v>0.4</v>
      </c>
      <c r="G84" s="102">
        <f t="shared" si="33"/>
        <v>0</v>
      </c>
      <c r="H84" s="102">
        <f t="shared" si="33"/>
        <v>0.3</v>
      </c>
      <c r="I84" s="102">
        <f t="shared" si="33"/>
        <v>0.4</v>
      </c>
      <c r="J84" s="102">
        <f t="shared" si="33"/>
        <v>0.1</v>
      </c>
      <c r="K84" s="102">
        <f t="shared" si="33"/>
        <v>0.1</v>
      </c>
      <c r="L84" s="102">
        <f t="shared" si="33"/>
        <v>-0.2</v>
      </c>
      <c r="M84" s="102">
        <f t="shared" si="33"/>
        <v>-0.4</v>
      </c>
      <c r="N84" s="102">
        <f t="shared" si="33"/>
        <v>0.5</v>
      </c>
      <c r="O84" s="106" t="s">
        <v>13</v>
      </c>
    </row>
    <row r="85" spans="1:15" ht="12" customHeight="1">
      <c r="A85" s="61">
        <v>2018</v>
      </c>
      <c r="B85" s="89"/>
      <c r="C85" s="102">
        <f>IF(C36=0,"",ROUND(SUM(C36/N35)*100-100,1))</f>
        <v>-0.6</v>
      </c>
      <c r="D85" s="102">
        <f aca="true" t="shared" si="34" ref="D85:N85">IF(D36=0,"",ROUND(SUM(D36/C36)*100-100,1))</f>
        <v>0.3</v>
      </c>
      <c r="E85" s="102">
        <f t="shared" si="34"/>
        <v>0.6</v>
      </c>
      <c r="F85" s="102">
        <f t="shared" si="34"/>
        <v>0.2</v>
      </c>
      <c r="G85" s="102">
        <f t="shared" si="34"/>
        <v>0.8</v>
      </c>
      <c r="H85" s="102">
        <f t="shared" si="34"/>
        <v>0.1</v>
      </c>
      <c r="I85" s="102">
        <f t="shared" si="34"/>
        <v>0.4</v>
      </c>
      <c r="J85" s="102">
        <f t="shared" si="34"/>
        <v>0.1</v>
      </c>
      <c r="K85" s="102">
        <f t="shared" si="34"/>
        <v>0.2</v>
      </c>
      <c r="L85" s="102">
        <f t="shared" si="34"/>
        <v>0.2</v>
      </c>
      <c r="M85" s="102">
        <f t="shared" si="34"/>
        <v>-0.7</v>
      </c>
      <c r="N85" s="102">
        <f t="shared" si="34"/>
        <v>0</v>
      </c>
      <c r="O85" s="106" t="s">
        <v>13</v>
      </c>
    </row>
    <row r="86" spans="1:15" ht="12" customHeight="1">
      <c r="A86" s="61">
        <v>2019</v>
      </c>
      <c r="B86" s="89"/>
      <c r="C86" s="102">
        <f>IF(C37=0,"",ROUND(SUM(C37/N36)*100-100,1))</f>
        <v>-0.8</v>
      </c>
      <c r="D86" s="102">
        <f aca="true" t="shared" si="35" ref="D86:F87">IF(D37=0,"",ROUND(SUM(D37/C37)*100-100,1))</f>
        <v>0.4</v>
      </c>
      <c r="E86" s="102">
        <f t="shared" si="35"/>
        <v>0.4</v>
      </c>
      <c r="F86" s="102">
        <f t="shared" si="35"/>
        <v>1</v>
      </c>
      <c r="G86" s="102">
        <f aca="true" t="shared" si="36" ref="G86:N87">IF(G37=0,"",ROUND(SUM(G37/F37)*100-100,1))</f>
        <v>0.2</v>
      </c>
      <c r="H86" s="102">
        <f t="shared" si="36"/>
        <v>0.3</v>
      </c>
      <c r="I86" s="102">
        <f t="shared" si="36"/>
        <v>0.5</v>
      </c>
      <c r="J86" s="102">
        <f t="shared" si="36"/>
        <v>-0.2</v>
      </c>
      <c r="K86" s="102">
        <f t="shared" si="36"/>
        <v>0</v>
      </c>
      <c r="L86" s="102">
        <f t="shared" si="36"/>
        <v>0.1</v>
      </c>
      <c r="M86" s="102">
        <f t="shared" si="36"/>
        <v>-0.8</v>
      </c>
      <c r="N86" s="102">
        <f t="shared" si="36"/>
        <v>0.5</v>
      </c>
      <c r="O86" s="106" t="s">
        <v>13</v>
      </c>
    </row>
    <row r="87" spans="1:15" ht="12" customHeight="1">
      <c r="A87" s="61">
        <v>2020</v>
      </c>
      <c r="B87" s="89"/>
      <c r="C87" s="102">
        <f>IF(C38=0,"",ROUND(SUM(C38/N37)*100-100,1))</f>
        <v>-0.6</v>
      </c>
      <c r="D87" s="102">
        <f t="shared" si="35"/>
        <v>0.4</v>
      </c>
      <c r="E87" s="102">
        <f t="shared" si="35"/>
        <v>0.1</v>
      </c>
      <c r="F87" s="102">
        <f t="shared" si="35"/>
        <v>0.4</v>
      </c>
      <c r="G87" s="102">
        <f aca="true" t="shared" si="37" ref="G87">IF(G38=0,"",ROUND(SUM(G38/F38)*100-100,1))</f>
        <v>-0.1</v>
      </c>
      <c r="H87" s="95">
        <f aca="true" t="shared" si="38" ref="H87">IF(H38=0,"",ROUND(SUM(H38/G38)*100-100,1))</f>
        <v>0.6</v>
      </c>
      <c r="I87" s="102">
        <f aca="true" t="shared" si="39" ref="I87">IF(I38=0,"",ROUND(SUM(I38/H38)*100-100,1))</f>
        <v>-0.5</v>
      </c>
      <c r="J87" s="102">
        <f aca="true" t="shared" si="40" ref="J87">IF(J38=0,"",ROUND(SUM(J38/I38)*100-100,1))</f>
        <v>-0.1</v>
      </c>
      <c r="K87" s="102">
        <f t="shared" si="36"/>
        <v>-0.2</v>
      </c>
      <c r="L87" s="95">
        <f aca="true" t="shared" si="41" ref="L87">IF(L38=0,"",ROUND(SUM(L38/K38)*100-100,1))</f>
        <v>0.1</v>
      </c>
      <c r="M87" s="102">
        <f t="shared" si="36"/>
        <v>-0.8</v>
      </c>
      <c r="N87" s="95">
        <f aca="true" t="shared" si="42" ref="N87">IF(N38=0,"",ROUND(SUM(N38/M38)*100-100,1))</f>
        <v>0.5</v>
      </c>
      <c r="O87" s="106" t="s">
        <v>13</v>
      </c>
    </row>
    <row r="88" spans="1:15" ht="6.95" customHeight="1">
      <c r="A88" s="61"/>
      <c r="C88" s="68"/>
      <c r="D88" s="68"/>
      <c r="E88" s="68"/>
      <c r="F88" s="68"/>
      <c r="G88" s="68"/>
      <c r="H88" s="68"/>
      <c r="I88" s="68"/>
      <c r="J88" s="68"/>
      <c r="K88" s="68"/>
      <c r="L88" s="68"/>
      <c r="M88" s="68"/>
      <c r="N88" s="68"/>
      <c r="O88" s="72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1"/>
  <sheetViews>
    <sheetView workbookViewId="0" topLeftCell="A1">
      <selection activeCell="P1" sqref="P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0.2890625" style="48" customWidth="1"/>
    <col min="17" max="17" width="11.421875" style="48" customWidth="1"/>
    <col min="18" max="26" width="11.421875" style="40" customWidth="1"/>
    <col min="27" max="31" width="11.421875" style="73" customWidth="1"/>
    <col min="32" max="16384" width="11.421875" style="48" customWidth="1"/>
  </cols>
  <sheetData>
    <row r="1" spans="1:15" s="5" customFormat="1" ht="12">
      <c r="A1" s="124" t="s">
        <v>52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="5" customFormat="1" ht="12"/>
    <row r="3" spans="1:31" s="31" customFormat="1" ht="12.75">
      <c r="A3" s="65" t="s">
        <v>49</v>
      </c>
      <c r="B3" s="65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R3" s="40"/>
      <c r="S3" s="40"/>
      <c r="T3" s="40"/>
      <c r="U3" s="40"/>
      <c r="V3" s="40"/>
      <c r="W3" s="40"/>
      <c r="X3" s="40"/>
      <c r="Y3" s="40"/>
      <c r="Z3" s="40"/>
      <c r="AA3" s="73"/>
      <c r="AB3" s="73"/>
      <c r="AC3" s="73"/>
      <c r="AD3" s="73"/>
      <c r="AE3" s="73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1" s="41" customFormat="1" ht="3.95" customHeight="1">
      <c r="A5" s="38" t="s">
        <v>22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R5" s="42"/>
      <c r="S5" s="42"/>
      <c r="T5" s="42"/>
      <c r="U5" s="42"/>
      <c r="V5" s="42"/>
      <c r="W5" s="42"/>
      <c r="X5" s="42"/>
      <c r="Y5" s="42"/>
      <c r="Z5" s="42"/>
      <c r="AA5" s="74"/>
      <c r="AB5" s="74"/>
      <c r="AC5" s="74"/>
      <c r="AD5" s="74"/>
      <c r="AE5" s="74"/>
    </row>
    <row r="6" spans="1:31" s="41" customFormat="1" ht="12.75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R6" s="42"/>
      <c r="S6" s="42"/>
      <c r="T6" s="42"/>
      <c r="U6" s="42"/>
      <c r="V6" s="42"/>
      <c r="W6" s="42"/>
      <c r="X6" s="42"/>
      <c r="Y6" s="42"/>
      <c r="Z6" s="42"/>
      <c r="AA6" s="74"/>
      <c r="AB6" s="74"/>
      <c r="AC6" s="74"/>
      <c r="AD6" s="74"/>
      <c r="AE6" s="74"/>
    </row>
    <row r="7" spans="1:15" ht="9.95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9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1" s="31" customFormat="1" ht="12.75">
      <c r="C15" s="38" t="s">
        <v>23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R15" s="40"/>
      <c r="S15" s="40"/>
      <c r="T15" s="40"/>
      <c r="U15" s="40"/>
      <c r="V15" s="40"/>
      <c r="W15" s="40"/>
      <c r="X15" s="40"/>
      <c r="Y15" s="40"/>
      <c r="Z15" s="40"/>
      <c r="AA15" s="73"/>
      <c r="AB15" s="73"/>
      <c r="AC15" s="73"/>
      <c r="AD15" s="73"/>
      <c r="AE15" s="73"/>
    </row>
    <row r="16" spans="1:31" s="84" customFormat="1" ht="12.75">
      <c r="A16" s="31"/>
      <c r="B16" s="31"/>
      <c r="C16" s="44" t="s">
        <v>43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R16" s="40"/>
      <c r="S16" s="40"/>
      <c r="T16" s="40"/>
      <c r="U16" s="40"/>
      <c r="V16" s="40"/>
      <c r="W16" s="40"/>
      <c r="X16" s="40"/>
      <c r="Y16" s="40"/>
      <c r="Z16" s="40"/>
      <c r="AA16" s="73"/>
      <c r="AB16" s="73"/>
      <c r="AC16" s="73"/>
      <c r="AD16" s="73"/>
      <c r="AE16" s="73"/>
    </row>
    <row r="17" spans="3:31" s="45" customFormat="1" ht="6.95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R17" s="46"/>
      <c r="S17" s="46"/>
      <c r="T17" s="46"/>
      <c r="U17" s="46"/>
      <c r="V17" s="46"/>
      <c r="W17" s="46"/>
      <c r="X17" s="46"/>
      <c r="Y17" s="46"/>
      <c r="Z17" s="46"/>
      <c r="AA17" s="75"/>
      <c r="AB17" s="75"/>
      <c r="AC17" s="75"/>
      <c r="AD17" s="75"/>
      <c r="AE17" s="75"/>
    </row>
    <row r="18" spans="1:17" ht="12.6" customHeight="1">
      <c r="A18" s="61">
        <v>2016</v>
      </c>
      <c r="B18" s="61"/>
      <c r="C18" s="107">
        <v>100</v>
      </c>
      <c r="D18" s="108">
        <v>100.7</v>
      </c>
      <c r="E18" s="108">
        <v>101.1</v>
      </c>
      <c r="F18" s="108">
        <v>101.4</v>
      </c>
      <c r="G18" s="108">
        <v>100.7</v>
      </c>
      <c r="H18" s="108">
        <v>100.3</v>
      </c>
      <c r="I18" s="108">
        <v>100.7</v>
      </c>
      <c r="J18" s="108">
        <v>100.2</v>
      </c>
      <c r="K18" s="108">
        <v>100.4</v>
      </c>
      <c r="L18" s="108">
        <v>100.4</v>
      </c>
      <c r="M18" s="108">
        <v>101.5</v>
      </c>
      <c r="N18" s="108">
        <v>102.3</v>
      </c>
      <c r="O18" s="108">
        <f>AVERAGE(C18:N18)</f>
        <v>100.80833333333334</v>
      </c>
      <c r="Q18" s="85"/>
    </row>
    <row r="19" spans="1:17" ht="12.6" customHeight="1">
      <c r="A19" s="61">
        <v>2017</v>
      </c>
      <c r="B19" s="61"/>
      <c r="C19" s="107">
        <v>103.2</v>
      </c>
      <c r="D19" s="108">
        <v>105.2</v>
      </c>
      <c r="E19" s="108">
        <v>103.4</v>
      </c>
      <c r="F19" s="108">
        <v>102.9</v>
      </c>
      <c r="G19" s="108">
        <v>102.9</v>
      </c>
      <c r="H19" s="108">
        <v>102.7</v>
      </c>
      <c r="I19" s="108">
        <v>103</v>
      </c>
      <c r="J19" s="108">
        <v>102.9</v>
      </c>
      <c r="K19" s="108">
        <v>103.4</v>
      </c>
      <c r="L19" s="108">
        <v>104.2</v>
      </c>
      <c r="M19" s="108">
        <v>104.3</v>
      </c>
      <c r="N19" s="108">
        <v>105</v>
      </c>
      <c r="O19" s="108">
        <f>AVERAGE(C19:N19)</f>
        <v>103.59166666666665</v>
      </c>
      <c r="Q19" s="85"/>
    </row>
    <row r="20" spans="1:17" ht="12.6" customHeight="1">
      <c r="A20" s="61">
        <v>2018</v>
      </c>
      <c r="B20" s="61"/>
      <c r="C20" s="107">
        <v>105.9</v>
      </c>
      <c r="D20" s="108">
        <v>105.8</v>
      </c>
      <c r="E20" s="108">
        <v>106.1</v>
      </c>
      <c r="F20" s="108">
        <v>106.1</v>
      </c>
      <c r="G20" s="108">
        <v>106.2</v>
      </c>
      <c r="H20" s="108">
        <v>106.1</v>
      </c>
      <c r="I20" s="108">
        <v>105.6</v>
      </c>
      <c r="J20" s="108">
        <v>105.3</v>
      </c>
      <c r="K20" s="108">
        <v>106.3</v>
      </c>
      <c r="L20" s="108">
        <v>106.1</v>
      </c>
      <c r="M20" s="108">
        <v>105.9</v>
      </c>
      <c r="N20" s="108">
        <v>106.1</v>
      </c>
      <c r="O20" s="108">
        <f>AVERAGE(C20:N20)</f>
        <v>105.95833333333333</v>
      </c>
      <c r="Q20" s="85"/>
    </row>
    <row r="21" spans="1:15" ht="12.6" customHeight="1">
      <c r="A21" s="61">
        <v>2019</v>
      </c>
      <c r="B21" s="61"/>
      <c r="C21" s="107">
        <v>106.6</v>
      </c>
      <c r="D21" s="108">
        <v>107.2</v>
      </c>
      <c r="E21" s="108">
        <v>106.6</v>
      </c>
      <c r="F21" s="108">
        <v>106.6</v>
      </c>
      <c r="G21" s="108">
        <v>107.1</v>
      </c>
      <c r="H21" s="108">
        <v>107.2</v>
      </c>
      <c r="I21" s="108">
        <v>107.5</v>
      </c>
      <c r="J21" s="108">
        <v>107.7</v>
      </c>
      <c r="K21" s="108">
        <v>107.5</v>
      </c>
      <c r="L21" s="108">
        <v>107.1</v>
      </c>
      <c r="M21" s="108">
        <v>107.6</v>
      </c>
      <c r="N21" s="108">
        <v>108.1</v>
      </c>
      <c r="O21" s="108">
        <f>AVERAGE(C21:N21)</f>
        <v>107.23333333333333</v>
      </c>
    </row>
    <row r="22" spans="1:15" ht="12.6" customHeight="1">
      <c r="A22" s="61">
        <v>2020</v>
      </c>
      <c r="B22" s="61"/>
      <c r="C22" s="107">
        <v>109.2</v>
      </c>
      <c r="D22" s="108">
        <v>110.5</v>
      </c>
      <c r="E22" s="108">
        <v>110.4</v>
      </c>
      <c r="F22" s="108">
        <v>111.5</v>
      </c>
      <c r="G22" s="108">
        <v>111.6</v>
      </c>
      <c r="H22" s="108">
        <v>111.6</v>
      </c>
      <c r="I22" s="108">
        <v>108.6</v>
      </c>
      <c r="J22" s="108">
        <v>108.4</v>
      </c>
      <c r="K22" s="108">
        <v>108.1</v>
      </c>
      <c r="L22" s="108">
        <v>108.5</v>
      </c>
      <c r="M22" s="108">
        <v>108.9</v>
      </c>
      <c r="N22" s="108">
        <v>108.5</v>
      </c>
      <c r="O22" s="108">
        <v>109.7</v>
      </c>
    </row>
    <row r="23" spans="1:15" ht="5.1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ht="5.1" customHeight="1"/>
    <row r="26" spans="1:15" ht="12" customHeight="1">
      <c r="A26" s="61">
        <v>2017</v>
      </c>
      <c r="B26" s="61"/>
      <c r="C26" s="105">
        <v>0.6</v>
      </c>
      <c r="D26" s="102">
        <v>0.5</v>
      </c>
      <c r="E26" s="102">
        <v>0.9</v>
      </c>
      <c r="F26" s="102">
        <v>0.5</v>
      </c>
      <c r="G26" s="102">
        <v>-0.1</v>
      </c>
      <c r="H26" s="102">
        <v>0.1</v>
      </c>
      <c r="I26" s="102">
        <v>1.2</v>
      </c>
      <c r="J26" s="102">
        <v>1</v>
      </c>
      <c r="K26" s="102">
        <v>0.7</v>
      </c>
      <c r="L26" s="102">
        <v>0.4</v>
      </c>
      <c r="M26" s="102">
        <v>1.4</v>
      </c>
      <c r="N26" s="102">
        <v>2.5</v>
      </c>
      <c r="O26" s="102">
        <v>0.8</v>
      </c>
    </row>
    <row r="27" spans="1:15" ht="12" customHeight="1">
      <c r="A27" s="61">
        <v>2018</v>
      </c>
      <c r="B27" s="61"/>
      <c r="C27" s="105">
        <f aca="true" t="shared" si="0" ref="C27:O27">IF(C20=0,"",ROUND(SUM(C20/C19)*100-100,1))</f>
        <v>2.6</v>
      </c>
      <c r="D27" s="102">
        <f t="shared" si="0"/>
        <v>0.6</v>
      </c>
      <c r="E27" s="102">
        <f t="shared" si="0"/>
        <v>2.6</v>
      </c>
      <c r="F27" s="102">
        <f t="shared" si="0"/>
        <v>3.1</v>
      </c>
      <c r="G27" s="102">
        <f t="shared" si="0"/>
        <v>3.2</v>
      </c>
      <c r="H27" s="102">
        <f t="shared" si="0"/>
        <v>3.3</v>
      </c>
      <c r="I27" s="102">
        <f t="shared" si="0"/>
        <v>2.5</v>
      </c>
      <c r="J27" s="102">
        <f t="shared" si="0"/>
        <v>2.3</v>
      </c>
      <c r="K27" s="102">
        <f t="shared" si="0"/>
        <v>2.8</v>
      </c>
      <c r="L27" s="102">
        <f t="shared" si="0"/>
        <v>1.8</v>
      </c>
      <c r="M27" s="102">
        <f t="shared" si="0"/>
        <v>1.5</v>
      </c>
      <c r="N27" s="102">
        <f t="shared" si="0"/>
        <v>1</v>
      </c>
      <c r="O27" s="102">
        <f t="shared" si="0"/>
        <v>2.3</v>
      </c>
    </row>
    <row r="28" spans="1:15" ht="12" customHeight="1">
      <c r="A28" s="61">
        <v>2019</v>
      </c>
      <c r="B28" s="61"/>
      <c r="C28" s="105">
        <f aca="true" t="shared" si="1" ref="C28:O29">IF(C21=0,"",ROUND(SUM(C21/C20)*100-100,1))</f>
        <v>0.7</v>
      </c>
      <c r="D28" s="102">
        <f t="shared" si="1"/>
        <v>1.3</v>
      </c>
      <c r="E28" s="102">
        <f t="shared" si="1"/>
        <v>0.5</v>
      </c>
      <c r="F28" s="102">
        <f t="shared" si="1"/>
        <v>0.5</v>
      </c>
      <c r="G28" s="102">
        <f t="shared" si="1"/>
        <v>0.8</v>
      </c>
      <c r="H28" s="102">
        <f t="shared" si="1"/>
        <v>1</v>
      </c>
      <c r="I28" s="102">
        <f t="shared" si="1"/>
        <v>1.8</v>
      </c>
      <c r="J28" s="102">
        <f t="shared" si="1"/>
        <v>2.3</v>
      </c>
      <c r="K28" s="102">
        <f t="shared" si="1"/>
        <v>1.1</v>
      </c>
      <c r="L28" s="102">
        <f t="shared" si="1"/>
        <v>0.9</v>
      </c>
      <c r="M28" s="102">
        <f t="shared" si="1"/>
        <v>1.6</v>
      </c>
      <c r="N28" s="102">
        <f t="shared" si="1"/>
        <v>1.9</v>
      </c>
      <c r="O28" s="102">
        <f t="shared" si="1"/>
        <v>1.2</v>
      </c>
    </row>
    <row r="29" spans="1:15" ht="12" customHeight="1">
      <c r="A29" s="61">
        <v>2020</v>
      </c>
      <c r="B29" s="61"/>
      <c r="C29" s="105">
        <f aca="true" t="shared" si="2" ref="C29:N29">IF(C22=0,"",ROUND(SUM(C22/C21)*100-100,1))</f>
        <v>2.4</v>
      </c>
      <c r="D29" s="102">
        <f t="shared" si="2"/>
        <v>3.1</v>
      </c>
      <c r="E29" s="102">
        <f t="shared" si="2"/>
        <v>3.6</v>
      </c>
      <c r="F29" s="102">
        <f t="shared" si="2"/>
        <v>4.6</v>
      </c>
      <c r="G29" s="102">
        <f t="shared" si="2"/>
        <v>4.2</v>
      </c>
      <c r="H29" s="102">
        <f t="shared" si="2"/>
        <v>4.1</v>
      </c>
      <c r="I29" s="102">
        <f t="shared" si="2"/>
        <v>1</v>
      </c>
      <c r="J29" s="102">
        <f t="shared" si="2"/>
        <v>0.6</v>
      </c>
      <c r="K29" s="102">
        <f t="shared" si="2"/>
        <v>0.6</v>
      </c>
      <c r="L29" s="102">
        <f t="shared" si="2"/>
        <v>1.3</v>
      </c>
      <c r="M29" s="102">
        <f t="shared" si="2"/>
        <v>1.2</v>
      </c>
      <c r="N29" s="102">
        <f t="shared" si="2"/>
        <v>0.4</v>
      </c>
      <c r="O29" s="102">
        <f t="shared" si="1"/>
        <v>2.3</v>
      </c>
    </row>
    <row r="30" spans="1:15" ht="5.1" customHeight="1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ht="5.1" customHeight="1"/>
    <row r="33" spans="1:15" ht="12.75">
      <c r="A33" s="61">
        <v>2016</v>
      </c>
      <c r="C33" s="105">
        <f>C18/100*100-100</f>
        <v>0</v>
      </c>
      <c r="D33" s="102">
        <f>IF(D18=0,"",ROUND(SUM(D18/C18)*100-100,1))</f>
        <v>0.7</v>
      </c>
      <c r="E33" s="102">
        <f aca="true" t="shared" si="3" ref="E33:N33">IF(E18=0,"",ROUND(SUM(E18/D18)*100-100,1))</f>
        <v>0.4</v>
      </c>
      <c r="F33" s="102">
        <f t="shared" si="3"/>
        <v>0.3</v>
      </c>
      <c r="G33" s="102">
        <f t="shared" si="3"/>
        <v>-0.7</v>
      </c>
      <c r="H33" s="102">
        <f t="shared" si="3"/>
        <v>-0.4</v>
      </c>
      <c r="I33" s="102">
        <f t="shared" si="3"/>
        <v>0.4</v>
      </c>
      <c r="J33" s="102">
        <f t="shared" si="3"/>
        <v>-0.5</v>
      </c>
      <c r="K33" s="102">
        <f t="shared" si="3"/>
        <v>0.2</v>
      </c>
      <c r="L33" s="102">
        <f t="shared" si="3"/>
        <v>0</v>
      </c>
      <c r="M33" s="102">
        <f t="shared" si="3"/>
        <v>1.1</v>
      </c>
      <c r="N33" s="102">
        <f t="shared" si="3"/>
        <v>0.8</v>
      </c>
      <c r="O33" s="95" t="s">
        <v>13</v>
      </c>
    </row>
    <row r="34" spans="1:15" ht="12" customHeight="1">
      <c r="A34" s="61">
        <v>2017</v>
      </c>
      <c r="B34" s="61"/>
      <c r="C34" s="105">
        <f>IF(C19=0,"",ROUND(SUM(C19/N18)*100-100,1))</f>
        <v>0.9</v>
      </c>
      <c r="D34" s="102">
        <f aca="true" t="shared" si="4" ref="D34:N34">IF(D19=0,"",ROUND(SUM(D19/C19)*100-100,1))</f>
        <v>1.9</v>
      </c>
      <c r="E34" s="102">
        <f t="shared" si="4"/>
        <v>-1.7</v>
      </c>
      <c r="F34" s="102">
        <f t="shared" si="4"/>
        <v>-0.5</v>
      </c>
      <c r="G34" s="102">
        <f t="shared" si="4"/>
        <v>0</v>
      </c>
      <c r="H34" s="102">
        <f t="shared" si="4"/>
        <v>-0.2</v>
      </c>
      <c r="I34" s="102">
        <f t="shared" si="4"/>
        <v>0.3</v>
      </c>
      <c r="J34" s="102">
        <f t="shared" si="4"/>
        <v>-0.1</v>
      </c>
      <c r="K34" s="102">
        <f t="shared" si="4"/>
        <v>0.5</v>
      </c>
      <c r="L34" s="102">
        <f t="shared" si="4"/>
        <v>0.8</v>
      </c>
      <c r="M34" s="102">
        <f t="shared" si="4"/>
        <v>0.1</v>
      </c>
      <c r="N34" s="102">
        <f t="shared" si="4"/>
        <v>0.7</v>
      </c>
      <c r="O34" s="95" t="s">
        <v>13</v>
      </c>
    </row>
    <row r="35" spans="1:15" ht="12" customHeight="1">
      <c r="A35" s="61">
        <v>2018</v>
      </c>
      <c r="B35" s="61"/>
      <c r="C35" s="105">
        <f>IF(C20=0,"",ROUND(SUM(C20/N19)*100-100,1))</f>
        <v>0.9</v>
      </c>
      <c r="D35" s="102">
        <f aca="true" t="shared" si="5" ref="D35:N35">IF(D20=0,"",ROUND(SUM(D20/C20)*100-100,1))</f>
        <v>-0.1</v>
      </c>
      <c r="E35" s="102">
        <f t="shared" si="5"/>
        <v>0.3</v>
      </c>
      <c r="F35" s="102">
        <f t="shared" si="5"/>
        <v>0</v>
      </c>
      <c r="G35" s="102">
        <f t="shared" si="5"/>
        <v>0.1</v>
      </c>
      <c r="H35" s="102">
        <f t="shared" si="5"/>
        <v>-0.1</v>
      </c>
      <c r="I35" s="102">
        <f t="shared" si="5"/>
        <v>-0.5</v>
      </c>
      <c r="J35" s="102">
        <f t="shared" si="5"/>
        <v>-0.3</v>
      </c>
      <c r="K35" s="102">
        <f t="shared" si="5"/>
        <v>0.9</v>
      </c>
      <c r="L35" s="102">
        <f t="shared" si="5"/>
        <v>-0.2</v>
      </c>
      <c r="M35" s="102">
        <f t="shared" si="5"/>
        <v>-0.2</v>
      </c>
      <c r="N35" s="102">
        <f t="shared" si="5"/>
        <v>0.2</v>
      </c>
      <c r="O35" s="95" t="s">
        <v>13</v>
      </c>
    </row>
    <row r="36" spans="1:15" ht="12" customHeight="1">
      <c r="A36" s="61">
        <v>2019</v>
      </c>
      <c r="B36" s="61"/>
      <c r="C36" s="105">
        <f>IF(C21=0,"",ROUND(SUM(C21/N20)*100-100,1))</f>
        <v>0.5</v>
      </c>
      <c r="D36" s="102">
        <f aca="true" t="shared" si="6" ref="D36:N36">IF(D21=0,"",ROUND(SUM(D21/C21)*100-100,1))</f>
        <v>0.6</v>
      </c>
      <c r="E36" s="102">
        <f t="shared" si="6"/>
        <v>-0.6</v>
      </c>
      <c r="F36" s="102">
        <f t="shared" si="6"/>
        <v>0</v>
      </c>
      <c r="G36" s="102">
        <f t="shared" si="6"/>
        <v>0.5</v>
      </c>
      <c r="H36" s="102">
        <f t="shared" si="6"/>
        <v>0.1</v>
      </c>
      <c r="I36" s="102">
        <f t="shared" si="6"/>
        <v>0.3</v>
      </c>
      <c r="J36" s="102">
        <f t="shared" si="6"/>
        <v>0.2</v>
      </c>
      <c r="K36" s="102">
        <f t="shared" si="6"/>
        <v>-0.2</v>
      </c>
      <c r="L36" s="102">
        <f t="shared" si="6"/>
        <v>-0.4</v>
      </c>
      <c r="M36" s="102">
        <f t="shared" si="6"/>
        <v>0.5</v>
      </c>
      <c r="N36" s="102">
        <f t="shared" si="6"/>
        <v>0.5</v>
      </c>
      <c r="O36" s="95" t="s">
        <v>13</v>
      </c>
    </row>
    <row r="37" spans="1:15" ht="12" customHeight="1">
      <c r="A37" s="61">
        <v>2020</v>
      </c>
      <c r="B37" s="61"/>
      <c r="C37" s="105">
        <f>IF(C22=0,"",ROUND(SUM(C22/N21)*100-100,1))</f>
        <v>1</v>
      </c>
      <c r="D37" s="102">
        <f aca="true" t="shared" si="7" ref="D37:N37">IF(D22=0,"",ROUND(SUM(D22/C22)*100-100,1))</f>
        <v>1.2</v>
      </c>
      <c r="E37" s="102">
        <f t="shared" si="7"/>
        <v>-0.1</v>
      </c>
      <c r="F37" s="102">
        <f t="shared" si="7"/>
        <v>1</v>
      </c>
      <c r="G37" s="102">
        <f t="shared" si="7"/>
        <v>0.1</v>
      </c>
      <c r="H37" s="102">
        <f t="shared" si="7"/>
        <v>0</v>
      </c>
      <c r="I37" s="102">
        <f t="shared" si="7"/>
        <v>-2.7</v>
      </c>
      <c r="J37" s="102">
        <f t="shared" si="7"/>
        <v>-0.2</v>
      </c>
      <c r="K37" s="102">
        <f t="shared" si="7"/>
        <v>-0.3</v>
      </c>
      <c r="L37" s="102">
        <f t="shared" si="7"/>
        <v>0.4</v>
      </c>
      <c r="M37" s="102">
        <f t="shared" si="7"/>
        <v>0.4</v>
      </c>
      <c r="N37" s="102">
        <f t="shared" si="7"/>
        <v>-0.4</v>
      </c>
      <c r="O37" s="95" t="s">
        <v>13</v>
      </c>
    </row>
    <row r="38" spans="1:15" ht="6.95" customHeight="1">
      <c r="A38" s="61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72"/>
    </row>
    <row r="39" spans="3:31" s="39" customFormat="1" ht="12.75">
      <c r="C39" s="65" t="s">
        <v>47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R39" s="40"/>
      <c r="S39" s="40"/>
      <c r="T39" s="40"/>
      <c r="U39" s="40"/>
      <c r="V39" s="40"/>
      <c r="W39" s="40"/>
      <c r="X39" s="40"/>
      <c r="Y39" s="40"/>
      <c r="Z39" s="40"/>
      <c r="AA39" s="73"/>
      <c r="AB39" s="73"/>
      <c r="AC39" s="73"/>
      <c r="AD39" s="73"/>
      <c r="AE39" s="73"/>
    </row>
    <row r="40" spans="1:31" s="84" customFormat="1" ht="12.75">
      <c r="A40" s="31"/>
      <c r="B40" s="31"/>
      <c r="C40" s="44" t="s">
        <v>57</v>
      </c>
      <c r="D40" s="83"/>
      <c r="E40" s="83"/>
      <c r="F40" s="83"/>
      <c r="G40" s="83"/>
      <c r="H40" s="83"/>
      <c r="I40" s="83"/>
      <c r="J40" s="83"/>
      <c r="K40" s="83"/>
      <c r="L40" s="83"/>
      <c r="M40" s="83"/>
      <c r="N40" s="83"/>
      <c r="R40" s="40"/>
      <c r="S40" s="40"/>
      <c r="T40" s="40"/>
      <c r="U40" s="40"/>
      <c r="V40" s="40"/>
      <c r="W40" s="40"/>
      <c r="X40" s="40"/>
      <c r="Y40" s="40"/>
      <c r="Z40" s="40"/>
      <c r="AA40" s="73"/>
      <c r="AB40" s="73"/>
      <c r="AC40" s="73"/>
      <c r="AD40" s="73"/>
      <c r="AE40" s="73"/>
    </row>
    <row r="41" spans="3:31" s="45" customFormat="1" ht="6.95" customHeight="1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R41" s="46"/>
      <c r="S41" s="46"/>
      <c r="T41" s="46"/>
      <c r="U41" s="46"/>
      <c r="V41" s="46"/>
      <c r="W41" s="46"/>
      <c r="X41" s="46"/>
      <c r="Y41" s="46"/>
      <c r="Z41" s="46"/>
      <c r="AA41" s="75"/>
      <c r="AB41" s="75"/>
      <c r="AC41" s="75"/>
      <c r="AD41" s="75"/>
      <c r="AE41" s="75"/>
    </row>
    <row r="42" spans="1:17" ht="12.6" customHeight="1">
      <c r="A42" s="61">
        <v>2016</v>
      </c>
      <c r="B42" s="61"/>
      <c r="C42" s="107">
        <v>101.1</v>
      </c>
      <c r="D42" s="108">
        <v>100.9</v>
      </c>
      <c r="E42" s="108">
        <v>101.1</v>
      </c>
      <c r="F42" s="108">
        <v>101.9</v>
      </c>
      <c r="G42" s="108">
        <v>102.3</v>
      </c>
      <c r="H42" s="108">
        <v>102.6</v>
      </c>
      <c r="I42" s="108">
        <v>102.6</v>
      </c>
      <c r="J42" s="108">
        <v>102.7</v>
      </c>
      <c r="K42" s="108">
        <v>103</v>
      </c>
      <c r="L42" s="108">
        <v>102.9</v>
      </c>
      <c r="M42" s="108">
        <v>102.9</v>
      </c>
      <c r="N42" s="108">
        <v>102.9</v>
      </c>
      <c r="O42" s="108">
        <v>102.2</v>
      </c>
      <c r="Q42" s="85"/>
    </row>
    <row r="43" spans="1:17" ht="12.6" customHeight="1">
      <c r="A43" s="61">
        <v>2017</v>
      </c>
      <c r="B43" s="61"/>
      <c r="C43" s="107">
        <v>103</v>
      </c>
      <c r="D43" s="108">
        <v>103.1</v>
      </c>
      <c r="E43" s="108">
        <v>103.1</v>
      </c>
      <c r="F43" s="108">
        <v>104</v>
      </c>
      <c r="G43" s="108">
        <v>104.5</v>
      </c>
      <c r="H43" s="108">
        <v>105.1</v>
      </c>
      <c r="I43" s="108">
        <v>105.4</v>
      </c>
      <c r="J43" s="108">
        <v>105.5</v>
      </c>
      <c r="K43" s="108">
        <v>105.5</v>
      </c>
      <c r="L43" s="108">
        <v>105.7</v>
      </c>
      <c r="M43" s="108">
        <v>105.8</v>
      </c>
      <c r="N43" s="108">
        <v>106</v>
      </c>
      <c r="O43" s="108">
        <v>104.7</v>
      </c>
      <c r="Q43" s="85"/>
    </row>
    <row r="44" spans="1:17" ht="12.6" customHeight="1">
      <c r="A44" s="61">
        <v>2018</v>
      </c>
      <c r="B44" s="61"/>
      <c r="C44" s="107">
        <v>106</v>
      </c>
      <c r="D44" s="108">
        <v>106.2</v>
      </c>
      <c r="E44" s="108">
        <v>106.5</v>
      </c>
      <c r="F44" s="108">
        <v>107.8</v>
      </c>
      <c r="G44" s="108">
        <v>108</v>
      </c>
      <c r="H44" s="108">
        <v>108.7</v>
      </c>
      <c r="I44" s="108">
        <v>108.8</v>
      </c>
      <c r="J44" s="108">
        <v>108.8</v>
      </c>
      <c r="K44" s="108">
        <v>108.7</v>
      </c>
      <c r="L44" s="108">
        <v>109.1</v>
      </c>
      <c r="M44" s="108">
        <v>108.9</v>
      </c>
      <c r="N44" s="108">
        <v>108.7</v>
      </c>
      <c r="O44" s="108">
        <v>108</v>
      </c>
      <c r="Q44" s="85"/>
    </row>
    <row r="45" spans="1:15" ht="12.6" customHeight="1">
      <c r="A45" s="61">
        <v>2019</v>
      </c>
      <c r="B45" s="61"/>
      <c r="C45" s="107">
        <v>108.9</v>
      </c>
      <c r="D45" s="108">
        <v>109</v>
      </c>
      <c r="E45" s="108">
        <v>109.7</v>
      </c>
      <c r="F45" s="108">
        <v>110.5</v>
      </c>
      <c r="G45" s="108">
        <v>110.9</v>
      </c>
      <c r="H45" s="108">
        <v>111</v>
      </c>
      <c r="I45" s="108">
        <v>111.1</v>
      </c>
      <c r="J45" s="108">
        <v>111.1</v>
      </c>
      <c r="K45" s="108">
        <v>111.5</v>
      </c>
      <c r="L45" s="108">
        <v>111.8</v>
      </c>
      <c r="M45" s="108">
        <v>111.8</v>
      </c>
      <c r="N45" s="108">
        <v>111.5</v>
      </c>
      <c r="O45" s="108">
        <v>110.7</v>
      </c>
    </row>
    <row r="46" spans="1:15" ht="12.6" customHeight="1">
      <c r="A46" s="61">
        <v>2020</v>
      </c>
      <c r="B46" s="61"/>
      <c r="C46" s="107">
        <v>111.9</v>
      </c>
      <c r="D46" s="108">
        <v>111.9</v>
      </c>
      <c r="E46" s="108">
        <v>111.7</v>
      </c>
      <c r="F46" s="108">
        <v>113.3</v>
      </c>
      <c r="G46" s="108">
        <v>114.1</v>
      </c>
      <c r="H46" s="108">
        <v>115.3</v>
      </c>
      <c r="I46" s="108">
        <v>114.6</v>
      </c>
      <c r="J46" s="108">
        <v>114.5</v>
      </c>
      <c r="K46" s="108">
        <v>114.6</v>
      </c>
      <c r="L46" s="108">
        <v>114.5</v>
      </c>
      <c r="M46" s="108">
        <v>113.7</v>
      </c>
      <c r="N46" s="108">
        <v>113.4</v>
      </c>
      <c r="O46" s="108">
        <v>113.6</v>
      </c>
    </row>
    <row r="47" spans="1:15" ht="5.1" customHeight="1">
      <c r="A47" s="61"/>
      <c r="B47" s="61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15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ht="5.1" customHeight="1"/>
    <row r="50" spans="1:15" ht="12" customHeight="1">
      <c r="A50" s="61">
        <v>2017</v>
      </c>
      <c r="B50" s="61"/>
      <c r="C50" s="105">
        <v>2.3</v>
      </c>
      <c r="D50" s="102">
        <v>2.1</v>
      </c>
      <c r="E50" s="102">
        <v>2</v>
      </c>
      <c r="F50" s="102">
        <v>2.5</v>
      </c>
      <c r="G50" s="102">
        <v>2.9</v>
      </c>
      <c r="H50" s="102">
        <v>2.7</v>
      </c>
      <c r="I50" s="102">
        <v>2.2</v>
      </c>
      <c r="J50" s="102">
        <v>2</v>
      </c>
      <c r="K50" s="102">
        <v>2.2</v>
      </c>
      <c r="L50" s="102">
        <v>2</v>
      </c>
      <c r="M50" s="102">
        <v>2</v>
      </c>
      <c r="N50" s="102">
        <v>2</v>
      </c>
      <c r="O50" s="102">
        <v>2.2</v>
      </c>
    </row>
    <row r="51" spans="1:15" ht="12" customHeight="1">
      <c r="A51" s="61">
        <v>2018</v>
      </c>
      <c r="B51" s="61"/>
      <c r="C51" s="105">
        <f aca="true" t="shared" si="8" ref="C51:D53">IF(C44=0,"",ROUND(SUM(C44/C43)*100-100,1))</f>
        <v>2.9</v>
      </c>
      <c r="D51" s="102">
        <f t="shared" si="8"/>
        <v>3</v>
      </c>
      <c r="E51" s="102">
        <f aca="true" t="shared" si="9" ref="E51:O51">IF(E44=0,"",ROUND(SUM(E44/E43)*100-100,1))</f>
        <v>3.3</v>
      </c>
      <c r="F51" s="102">
        <f t="shared" si="9"/>
        <v>3.7</v>
      </c>
      <c r="G51" s="102">
        <f t="shared" si="9"/>
        <v>3.3</v>
      </c>
      <c r="H51" s="102">
        <f t="shared" si="9"/>
        <v>3.4</v>
      </c>
      <c r="I51" s="102">
        <f t="shared" si="9"/>
        <v>3.2</v>
      </c>
      <c r="J51" s="102">
        <f t="shared" si="9"/>
        <v>3.1</v>
      </c>
      <c r="K51" s="102">
        <f t="shared" si="9"/>
        <v>3</v>
      </c>
      <c r="L51" s="102">
        <f t="shared" si="9"/>
        <v>3.2</v>
      </c>
      <c r="M51" s="102">
        <f t="shared" si="9"/>
        <v>2.9</v>
      </c>
      <c r="N51" s="102">
        <f t="shared" si="9"/>
        <v>2.5</v>
      </c>
      <c r="O51" s="102">
        <f t="shared" si="9"/>
        <v>3.2</v>
      </c>
    </row>
    <row r="52" spans="1:16" ht="12" customHeight="1">
      <c r="A52" s="61">
        <v>2019</v>
      </c>
      <c r="B52" s="61"/>
      <c r="C52" s="105">
        <f t="shared" si="8"/>
        <v>2.7</v>
      </c>
      <c r="D52" s="102">
        <f t="shared" si="8"/>
        <v>2.6</v>
      </c>
      <c r="E52" s="102">
        <f aca="true" t="shared" si="10" ref="E52:O52">IF(E45=0,"",ROUND(SUM(E45/E44)*100-100,1))</f>
        <v>3</v>
      </c>
      <c r="F52" s="102">
        <f t="shared" si="10"/>
        <v>2.5</v>
      </c>
      <c r="G52" s="102">
        <f t="shared" si="10"/>
        <v>2.7</v>
      </c>
      <c r="H52" s="102">
        <f t="shared" si="10"/>
        <v>2.1</v>
      </c>
      <c r="I52" s="102">
        <f t="shared" si="10"/>
        <v>2.1</v>
      </c>
      <c r="J52" s="102">
        <f t="shared" si="10"/>
        <v>2.1</v>
      </c>
      <c r="K52" s="102">
        <f t="shared" si="10"/>
        <v>2.6</v>
      </c>
      <c r="L52" s="102">
        <f t="shared" si="10"/>
        <v>2.5</v>
      </c>
      <c r="M52" s="102">
        <f t="shared" si="10"/>
        <v>2.7</v>
      </c>
      <c r="N52" s="102">
        <f t="shared" si="10"/>
        <v>2.6</v>
      </c>
      <c r="O52" s="102">
        <f t="shared" si="10"/>
        <v>2.5</v>
      </c>
      <c r="P52" s="71" t="e">
        <f>ROUND(SUM(P45/P44)*100-100,1)</f>
        <v>#DIV/0!</v>
      </c>
    </row>
    <row r="53" spans="1:15" ht="12" customHeight="1">
      <c r="A53" s="61">
        <v>2020</v>
      </c>
      <c r="B53" s="61"/>
      <c r="C53" s="105">
        <f t="shared" si="8"/>
        <v>2.8</v>
      </c>
      <c r="D53" s="102">
        <f t="shared" si="8"/>
        <v>2.7</v>
      </c>
      <c r="E53" s="102">
        <f aca="true" t="shared" si="11" ref="E53:O53">IF(E46=0,"",ROUND(SUM(E46/E45)*100-100,1))</f>
        <v>1.8</v>
      </c>
      <c r="F53" s="102">
        <f t="shared" si="11"/>
        <v>2.5</v>
      </c>
      <c r="G53" s="102">
        <f t="shared" si="11"/>
        <v>2.9</v>
      </c>
      <c r="H53" s="102">
        <f t="shared" si="11"/>
        <v>3.9</v>
      </c>
      <c r="I53" s="102">
        <f t="shared" si="11"/>
        <v>3.2</v>
      </c>
      <c r="J53" s="102">
        <f t="shared" si="11"/>
        <v>3.1</v>
      </c>
      <c r="K53" s="102">
        <f t="shared" si="11"/>
        <v>2.8</v>
      </c>
      <c r="L53" s="102">
        <f t="shared" si="11"/>
        <v>2.4</v>
      </c>
      <c r="M53" s="102">
        <f t="shared" si="11"/>
        <v>1.7</v>
      </c>
      <c r="N53" s="102">
        <f t="shared" si="11"/>
        <v>1.7</v>
      </c>
      <c r="O53" s="102">
        <f t="shared" si="11"/>
        <v>2.6</v>
      </c>
    </row>
    <row r="54" spans="1:15" ht="5.1" customHeight="1">
      <c r="A54" s="61"/>
      <c r="B54" s="61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ht="5.1" customHeight="1"/>
    <row r="57" spans="1:15" ht="12.75">
      <c r="A57" s="61">
        <v>2016</v>
      </c>
      <c r="C57" s="105">
        <f>C42/100*100-100</f>
        <v>1.0999999999999943</v>
      </c>
      <c r="D57" s="102">
        <f aca="true" t="shared" si="12" ref="D57:N58">IF(D42=0,"",ROUND(SUM(D42/C42)*100-100,1))</f>
        <v>-0.2</v>
      </c>
      <c r="E57" s="102">
        <f aca="true" t="shared" si="13" ref="E57:N57">IF(E42=0,"",ROUND(SUM(E42/D42)*100-100,1))</f>
        <v>0.2</v>
      </c>
      <c r="F57" s="102">
        <f t="shared" si="13"/>
        <v>0.8</v>
      </c>
      <c r="G57" s="102">
        <f t="shared" si="13"/>
        <v>0.4</v>
      </c>
      <c r="H57" s="102">
        <f t="shared" si="13"/>
        <v>0.3</v>
      </c>
      <c r="I57" s="102">
        <f t="shared" si="13"/>
        <v>0</v>
      </c>
      <c r="J57" s="102">
        <f t="shared" si="13"/>
        <v>0.1</v>
      </c>
      <c r="K57" s="102">
        <f t="shared" si="13"/>
        <v>0.3</v>
      </c>
      <c r="L57" s="102">
        <f t="shared" si="13"/>
        <v>-0.1</v>
      </c>
      <c r="M57" s="102">
        <f t="shared" si="13"/>
        <v>0</v>
      </c>
      <c r="N57" s="102">
        <f t="shared" si="13"/>
        <v>0</v>
      </c>
      <c r="O57" s="95" t="s">
        <v>13</v>
      </c>
    </row>
    <row r="58" spans="1:15" ht="12" customHeight="1">
      <c r="A58" s="61">
        <v>2017</v>
      </c>
      <c r="C58" s="105">
        <f>IF(C43=0,"",ROUND(SUM(C43/N42)*100-100,1))</f>
        <v>0.1</v>
      </c>
      <c r="D58" s="102">
        <f t="shared" si="12"/>
        <v>0.1</v>
      </c>
      <c r="E58" s="102">
        <f t="shared" si="12"/>
        <v>0</v>
      </c>
      <c r="F58" s="102">
        <f t="shared" si="12"/>
        <v>0.9</v>
      </c>
      <c r="G58" s="102">
        <f t="shared" si="12"/>
        <v>0.5</v>
      </c>
      <c r="H58" s="102">
        <f t="shared" si="12"/>
        <v>0.6</v>
      </c>
      <c r="I58" s="102">
        <f t="shared" si="12"/>
        <v>0.3</v>
      </c>
      <c r="J58" s="102">
        <f t="shared" si="12"/>
        <v>0.1</v>
      </c>
      <c r="K58" s="102">
        <f t="shared" si="12"/>
        <v>0</v>
      </c>
      <c r="L58" s="102">
        <f t="shared" si="12"/>
        <v>0.2</v>
      </c>
      <c r="M58" s="102">
        <f t="shared" si="12"/>
        <v>0.1</v>
      </c>
      <c r="N58" s="102">
        <f t="shared" si="12"/>
        <v>0.2</v>
      </c>
      <c r="O58" s="95" t="s">
        <v>13</v>
      </c>
    </row>
    <row r="59" spans="1:15" ht="12" customHeight="1">
      <c r="A59" s="61">
        <v>2018</v>
      </c>
      <c r="C59" s="105">
        <f>IF(C44=0,"",ROUND(SUM(C44/N43)*100-100,1))</f>
        <v>0</v>
      </c>
      <c r="D59" s="102">
        <f aca="true" t="shared" si="14" ref="D59:N59">IF(D44=0,"",ROUND(SUM(D44/C44)*100-100,1))</f>
        <v>0.2</v>
      </c>
      <c r="E59" s="102">
        <f t="shared" si="14"/>
        <v>0.3</v>
      </c>
      <c r="F59" s="102">
        <f t="shared" si="14"/>
        <v>1.2</v>
      </c>
      <c r="G59" s="102">
        <f t="shared" si="14"/>
        <v>0.2</v>
      </c>
      <c r="H59" s="102">
        <f t="shared" si="14"/>
        <v>0.6</v>
      </c>
      <c r="I59" s="102">
        <f t="shared" si="14"/>
        <v>0.1</v>
      </c>
      <c r="J59" s="102">
        <f t="shared" si="14"/>
        <v>0</v>
      </c>
      <c r="K59" s="102">
        <f t="shared" si="14"/>
        <v>-0.1</v>
      </c>
      <c r="L59" s="102">
        <f t="shared" si="14"/>
        <v>0.4</v>
      </c>
      <c r="M59" s="102">
        <f t="shared" si="14"/>
        <v>-0.2</v>
      </c>
      <c r="N59" s="102">
        <f t="shared" si="14"/>
        <v>-0.2</v>
      </c>
      <c r="O59" s="95" t="s">
        <v>13</v>
      </c>
    </row>
    <row r="60" spans="1:15" ht="12" customHeight="1">
      <c r="A60" s="61">
        <v>2019</v>
      </c>
      <c r="C60" s="105">
        <f>IF(C45=0,"",ROUND(SUM(C45/N44)*100-100,1))</f>
        <v>0.2</v>
      </c>
      <c r="D60" s="102">
        <f aca="true" t="shared" si="15" ref="D60:N60">IF(D45=0,"",ROUND(SUM(D45/C45)*100-100,1))</f>
        <v>0.1</v>
      </c>
      <c r="E60" s="102">
        <f t="shared" si="15"/>
        <v>0.6</v>
      </c>
      <c r="F60" s="102">
        <f t="shared" si="15"/>
        <v>0.7</v>
      </c>
      <c r="G60" s="102">
        <f t="shared" si="15"/>
        <v>0.4</v>
      </c>
      <c r="H60" s="102">
        <f t="shared" si="15"/>
        <v>0.1</v>
      </c>
      <c r="I60" s="102">
        <f t="shared" si="15"/>
        <v>0.1</v>
      </c>
      <c r="J60" s="102">
        <f t="shared" si="15"/>
        <v>0</v>
      </c>
      <c r="K60" s="102">
        <f t="shared" si="15"/>
        <v>0.4</v>
      </c>
      <c r="L60" s="102">
        <f t="shared" si="15"/>
        <v>0.3</v>
      </c>
      <c r="M60" s="102">
        <f t="shared" si="15"/>
        <v>0</v>
      </c>
      <c r="N60" s="102">
        <f t="shared" si="15"/>
        <v>-0.3</v>
      </c>
      <c r="O60" s="95" t="s">
        <v>13</v>
      </c>
    </row>
    <row r="61" spans="1:15" ht="12" customHeight="1">
      <c r="A61" s="61">
        <v>2020</v>
      </c>
      <c r="C61" s="105">
        <f>IF(C46=0,"",ROUND(SUM(C46/N45)*100-100,1))</f>
        <v>0.4</v>
      </c>
      <c r="D61" s="102">
        <f aca="true" t="shared" si="16" ref="D61:N61">IF(D46=0,"",ROUND(SUM(D46/C46)*100-100,1))</f>
        <v>0</v>
      </c>
      <c r="E61" s="102">
        <f t="shared" si="16"/>
        <v>-0.2</v>
      </c>
      <c r="F61" s="102">
        <f t="shared" si="16"/>
        <v>1.4</v>
      </c>
      <c r="G61" s="102">
        <f t="shared" si="16"/>
        <v>0.7</v>
      </c>
      <c r="H61" s="102">
        <f t="shared" si="16"/>
        <v>1.1</v>
      </c>
      <c r="I61" s="102">
        <f t="shared" si="16"/>
        <v>-0.6</v>
      </c>
      <c r="J61" s="102">
        <f t="shared" si="16"/>
        <v>-0.1</v>
      </c>
      <c r="K61" s="102">
        <f t="shared" si="16"/>
        <v>0.1</v>
      </c>
      <c r="L61" s="102">
        <f t="shared" si="16"/>
        <v>-0.1</v>
      </c>
      <c r="M61" s="102">
        <f t="shared" si="16"/>
        <v>-0.7</v>
      </c>
      <c r="N61" s="102">
        <f t="shared" si="16"/>
        <v>-0.3</v>
      </c>
      <c r="O61" s="95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4" r:id="rId2"/>
  <headerFooter alignWithMargins="0">
    <oddFooter>&amp;C6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4"/>
  <sheetViews>
    <sheetView workbookViewId="0" topLeftCell="A1">
      <selection activeCell="Q1" sqref="Q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3" width="8.00390625" style="48" bestFit="1" customWidth="1"/>
    <col min="4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11.421875" style="48" hidden="1" customWidth="1"/>
    <col min="17" max="17" width="0.5625" style="48" customWidth="1"/>
    <col min="18" max="19" width="11.421875" style="48" customWidth="1"/>
    <col min="20" max="31" width="11.421875" style="40" customWidth="1"/>
    <col min="32" max="16384" width="11.421875" style="48" customWidth="1"/>
  </cols>
  <sheetData>
    <row r="1" spans="1:15" s="5" customFormat="1" ht="12">
      <c r="A1" s="124" t="s">
        <v>52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="5" customFormat="1" ht="12"/>
    <row r="3" spans="1:31" s="45" customFormat="1" ht="12">
      <c r="A3" s="47" t="s">
        <v>50</v>
      </c>
      <c r="B3" s="44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1" s="41" customFormat="1" ht="3.9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</row>
    <row r="6" spans="1:31" s="41" customFormat="1" ht="12.75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</row>
    <row r="7" spans="1:15" ht="9.95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9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1" s="31" customFormat="1" ht="12.75">
      <c r="C15" s="38" t="s">
        <v>26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</row>
    <row r="16" spans="3:31" s="31" customFormat="1" ht="12.75">
      <c r="C16" s="44" t="s">
        <v>59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</row>
    <row r="17" spans="3:31" s="45" customFormat="1" ht="12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</row>
    <row r="18" spans="1:20" ht="12.6" customHeight="1">
      <c r="A18" s="61">
        <v>2016</v>
      </c>
      <c r="B18" s="61"/>
      <c r="C18" s="107">
        <v>95.7</v>
      </c>
      <c r="D18" s="108">
        <v>97.3</v>
      </c>
      <c r="E18" s="108">
        <v>102</v>
      </c>
      <c r="F18" s="108">
        <v>103.4</v>
      </c>
      <c r="G18" s="108">
        <v>102.9</v>
      </c>
      <c r="H18" s="108">
        <v>99.9</v>
      </c>
      <c r="I18" s="108">
        <v>96.6</v>
      </c>
      <c r="J18" s="108">
        <v>97.4</v>
      </c>
      <c r="K18" s="108">
        <v>103.1</v>
      </c>
      <c r="L18" s="108">
        <v>104.6</v>
      </c>
      <c r="M18" s="108">
        <v>104.1</v>
      </c>
      <c r="N18" s="108">
        <v>102.1</v>
      </c>
      <c r="O18" s="108">
        <v>100.8</v>
      </c>
      <c r="R18" s="66"/>
      <c r="T18" s="82"/>
    </row>
    <row r="19" spans="1:20" ht="12.6" customHeight="1">
      <c r="A19" s="61">
        <v>2017</v>
      </c>
      <c r="B19" s="61"/>
      <c r="C19" s="107">
        <v>97.3</v>
      </c>
      <c r="D19" s="108">
        <v>97.4</v>
      </c>
      <c r="E19" s="108">
        <v>103.8</v>
      </c>
      <c r="F19" s="108">
        <v>104</v>
      </c>
      <c r="G19" s="108">
        <v>103.3</v>
      </c>
      <c r="H19" s="108">
        <v>100.6</v>
      </c>
      <c r="I19" s="108">
        <v>97.1</v>
      </c>
      <c r="J19" s="108">
        <v>98.7</v>
      </c>
      <c r="K19" s="108">
        <v>103.7</v>
      </c>
      <c r="L19" s="108">
        <v>104.5</v>
      </c>
      <c r="M19" s="108">
        <v>103.8</v>
      </c>
      <c r="N19" s="108">
        <v>102.4</v>
      </c>
      <c r="O19" s="108">
        <v>101.4</v>
      </c>
      <c r="R19" s="66"/>
      <c r="T19" s="82"/>
    </row>
    <row r="20" spans="1:20" ht="12.6" customHeight="1">
      <c r="A20" s="61">
        <v>2018</v>
      </c>
      <c r="B20" s="61"/>
      <c r="C20" s="107">
        <v>96.6</v>
      </c>
      <c r="D20" s="108">
        <v>98.5</v>
      </c>
      <c r="E20" s="108">
        <v>103.5</v>
      </c>
      <c r="F20" s="108">
        <v>104.2</v>
      </c>
      <c r="G20" s="108">
        <v>103.5</v>
      </c>
      <c r="H20" s="108">
        <v>101.3</v>
      </c>
      <c r="I20" s="108">
        <v>95.9</v>
      </c>
      <c r="J20" s="108">
        <v>98.2</v>
      </c>
      <c r="K20" s="108">
        <v>104.4</v>
      </c>
      <c r="L20" s="108">
        <v>105.5</v>
      </c>
      <c r="M20" s="108">
        <v>105.2</v>
      </c>
      <c r="N20" s="108">
        <v>103.1</v>
      </c>
      <c r="O20" s="108">
        <v>101.7</v>
      </c>
      <c r="R20" s="66"/>
      <c r="T20" s="82"/>
    </row>
    <row r="21" spans="1:20" ht="12.6" customHeight="1">
      <c r="A21" s="61">
        <v>2019</v>
      </c>
      <c r="B21" s="61"/>
      <c r="C21" s="107">
        <v>98</v>
      </c>
      <c r="D21" s="108">
        <v>99.9</v>
      </c>
      <c r="E21" s="108">
        <v>102.8</v>
      </c>
      <c r="F21" s="108">
        <v>105.3</v>
      </c>
      <c r="G21" s="108">
        <v>104.7</v>
      </c>
      <c r="H21" s="108">
        <v>102.9</v>
      </c>
      <c r="I21" s="108">
        <v>99.4</v>
      </c>
      <c r="J21" s="108">
        <v>99.5</v>
      </c>
      <c r="K21" s="108">
        <v>105.3</v>
      </c>
      <c r="L21" s="108">
        <v>106.6</v>
      </c>
      <c r="M21" s="108">
        <v>106.7</v>
      </c>
      <c r="N21" s="108">
        <v>105.6</v>
      </c>
      <c r="O21" s="108">
        <v>103.1</v>
      </c>
      <c r="T21" s="82"/>
    </row>
    <row r="22" spans="1:20" ht="12.6" customHeight="1">
      <c r="A22" s="61">
        <v>2020</v>
      </c>
      <c r="B22" s="61"/>
      <c r="C22" s="107">
        <v>99.9</v>
      </c>
      <c r="D22" s="108">
        <v>101.7</v>
      </c>
      <c r="E22" s="108">
        <v>105.4</v>
      </c>
      <c r="F22" s="108" t="s">
        <v>81</v>
      </c>
      <c r="G22" s="108">
        <v>104.8</v>
      </c>
      <c r="H22" s="108">
        <v>102.4</v>
      </c>
      <c r="I22" s="108">
        <v>97.7</v>
      </c>
      <c r="J22" s="108">
        <v>98.2</v>
      </c>
      <c r="K22" s="108">
        <v>103.1</v>
      </c>
      <c r="L22" s="108">
        <v>104.7</v>
      </c>
      <c r="M22" s="108">
        <v>104.4</v>
      </c>
      <c r="N22" s="108">
        <v>99.9</v>
      </c>
      <c r="O22" s="108">
        <v>102.2</v>
      </c>
      <c r="T22" s="82"/>
    </row>
    <row r="23" spans="1:15" ht="5.1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20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T24" s="82"/>
    </row>
    <row r="25" ht="5.1" customHeight="1"/>
    <row r="26" spans="1:15" ht="12" customHeight="1">
      <c r="A26" s="61">
        <v>2017</v>
      </c>
      <c r="B26" s="61"/>
      <c r="C26" s="96">
        <v>-0.3</v>
      </c>
      <c r="D26" s="95">
        <v>0.8</v>
      </c>
      <c r="E26" s="95">
        <v>0.1</v>
      </c>
      <c r="F26" s="95">
        <v>1</v>
      </c>
      <c r="G26" s="95">
        <v>2.3</v>
      </c>
      <c r="H26" s="95">
        <v>0.7</v>
      </c>
      <c r="I26" s="95">
        <v>1.3</v>
      </c>
      <c r="J26" s="95">
        <v>-0.4</v>
      </c>
      <c r="K26" s="95">
        <v>-0.1</v>
      </c>
      <c r="L26" s="95">
        <v>0.9</v>
      </c>
      <c r="M26" s="95">
        <v>1.1</v>
      </c>
      <c r="N26" s="95">
        <v>1.8</v>
      </c>
      <c r="O26" s="95">
        <v>0.8</v>
      </c>
    </row>
    <row r="27" spans="1:15" ht="12" customHeight="1">
      <c r="A27" s="61">
        <v>2018</v>
      </c>
      <c r="B27" s="61"/>
      <c r="C27" s="96">
        <f aca="true" t="shared" si="0" ref="C27:D29">IF(C20=0,"",ROUND(SUM(C20/C19)*100-100,1))</f>
        <v>-0.7</v>
      </c>
      <c r="D27" s="95">
        <f t="shared" si="0"/>
        <v>1.1</v>
      </c>
      <c r="E27" s="95">
        <f aca="true" t="shared" si="1" ref="E27:N27">IF(E20=0,"",ROUND(SUM(E20/E19)*100-100,1))</f>
        <v>-0.3</v>
      </c>
      <c r="F27" s="95">
        <f t="shared" si="1"/>
        <v>0.2</v>
      </c>
      <c r="G27" s="95">
        <f t="shared" si="1"/>
        <v>0.2</v>
      </c>
      <c r="H27" s="95">
        <f t="shared" si="1"/>
        <v>0.7</v>
      </c>
      <c r="I27" s="95">
        <f t="shared" si="1"/>
        <v>-1.2</v>
      </c>
      <c r="J27" s="95">
        <f t="shared" si="1"/>
        <v>-0.5</v>
      </c>
      <c r="K27" s="95">
        <f t="shared" si="1"/>
        <v>0.7</v>
      </c>
      <c r="L27" s="95">
        <f t="shared" si="1"/>
        <v>1</v>
      </c>
      <c r="M27" s="95">
        <f t="shared" si="1"/>
        <v>1.3</v>
      </c>
      <c r="N27" s="95">
        <f t="shared" si="1"/>
        <v>0.7</v>
      </c>
      <c r="O27" s="95">
        <f>IF(O20=0,"",ROUND(SUM(O20/O19)*100-100,1))</f>
        <v>0.3</v>
      </c>
    </row>
    <row r="28" spans="1:15" ht="12" customHeight="1">
      <c r="A28" s="61">
        <v>2019</v>
      </c>
      <c r="B28" s="61"/>
      <c r="C28" s="96">
        <f t="shared" si="0"/>
        <v>1.4</v>
      </c>
      <c r="D28" s="95">
        <f t="shared" si="0"/>
        <v>1.4</v>
      </c>
      <c r="E28" s="95">
        <f>IF(E21=0,"",ROUND(SUM(E21/E20)*100-100,1))</f>
        <v>-0.7</v>
      </c>
      <c r="F28" s="95">
        <f aca="true" t="shared" si="2" ref="F28:O28">IF(F21=0,"",ROUND(SUM(F21/F20)*100-100,1))</f>
        <v>1.1</v>
      </c>
      <c r="G28" s="95">
        <f t="shared" si="2"/>
        <v>1.2</v>
      </c>
      <c r="H28" s="95">
        <f t="shared" si="2"/>
        <v>1.6</v>
      </c>
      <c r="I28" s="95">
        <f t="shared" si="2"/>
        <v>3.6</v>
      </c>
      <c r="J28" s="95">
        <f t="shared" si="2"/>
        <v>1.3</v>
      </c>
      <c r="K28" s="95">
        <f t="shared" si="2"/>
        <v>0.9</v>
      </c>
      <c r="L28" s="95">
        <f t="shared" si="2"/>
        <v>1</v>
      </c>
      <c r="M28" s="95">
        <f t="shared" si="2"/>
        <v>1.4</v>
      </c>
      <c r="N28" s="95">
        <f t="shared" si="2"/>
        <v>2.4</v>
      </c>
      <c r="O28" s="95">
        <f t="shared" si="2"/>
        <v>1.4</v>
      </c>
    </row>
    <row r="29" spans="1:15" ht="12" customHeight="1">
      <c r="A29" s="61">
        <v>2020</v>
      </c>
      <c r="B29" s="61"/>
      <c r="C29" s="96">
        <f t="shared" si="0"/>
        <v>1.9</v>
      </c>
      <c r="D29" s="95">
        <f t="shared" si="0"/>
        <v>1.8</v>
      </c>
      <c r="E29" s="95">
        <f aca="true" t="shared" si="3" ref="E29:O29">IF(E22=0,"",ROUND(SUM(E22/E21)*100-100,1))</f>
        <v>2.5</v>
      </c>
      <c r="F29" s="95" t="s">
        <v>74</v>
      </c>
      <c r="G29" s="95">
        <f t="shared" si="3"/>
        <v>0.1</v>
      </c>
      <c r="H29" s="95">
        <f t="shared" si="3"/>
        <v>-0.5</v>
      </c>
      <c r="I29" s="95">
        <f t="shared" si="3"/>
        <v>-1.7</v>
      </c>
      <c r="J29" s="95">
        <f t="shared" si="3"/>
        <v>-1.3</v>
      </c>
      <c r="K29" s="95">
        <f t="shared" si="3"/>
        <v>-2.1</v>
      </c>
      <c r="L29" s="95">
        <f t="shared" si="3"/>
        <v>-1.8</v>
      </c>
      <c r="M29" s="95">
        <f t="shared" si="3"/>
        <v>-2.2</v>
      </c>
      <c r="N29" s="95">
        <f t="shared" si="3"/>
        <v>-5.4</v>
      </c>
      <c r="O29" s="95">
        <f t="shared" si="3"/>
        <v>-0.9</v>
      </c>
    </row>
    <row r="30" spans="1:15" ht="12.75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3" spans="1:15" ht="12.75">
      <c r="A33" s="61">
        <v>2016</v>
      </c>
      <c r="C33" s="96">
        <f>C18/100*100-100</f>
        <v>-4.299999999999997</v>
      </c>
      <c r="D33" s="95">
        <f>IF(D18=0,"",ROUND(SUM(D18/C18)*100-100,1))</f>
        <v>1.7</v>
      </c>
      <c r="E33" s="95">
        <f aca="true" t="shared" si="4" ref="E33:N33">IF(E18=0,"",ROUND(SUM(E18/D18)*100-100,1))</f>
        <v>4.8</v>
      </c>
      <c r="F33" s="95">
        <f t="shared" si="4"/>
        <v>1.4</v>
      </c>
      <c r="G33" s="95">
        <f t="shared" si="4"/>
        <v>-0.5</v>
      </c>
      <c r="H33" s="95">
        <f t="shared" si="4"/>
        <v>-2.9</v>
      </c>
      <c r="I33" s="95">
        <f t="shared" si="4"/>
        <v>-3.3</v>
      </c>
      <c r="J33" s="95">
        <f t="shared" si="4"/>
        <v>0.8</v>
      </c>
      <c r="K33" s="95">
        <f t="shared" si="4"/>
        <v>5.9</v>
      </c>
      <c r="L33" s="95">
        <f t="shared" si="4"/>
        <v>1.5</v>
      </c>
      <c r="M33" s="95">
        <f t="shared" si="4"/>
        <v>-0.5</v>
      </c>
      <c r="N33" s="95">
        <f t="shared" si="4"/>
        <v>-1.9</v>
      </c>
      <c r="O33" s="95" t="s">
        <v>13</v>
      </c>
    </row>
    <row r="34" spans="1:20" ht="12" customHeight="1">
      <c r="A34" s="61">
        <v>2017</v>
      </c>
      <c r="C34" s="96">
        <f>IF(C19=0,"",ROUND(SUM(C19/N18)*100-100,1))</f>
        <v>-4.7</v>
      </c>
      <c r="D34" s="95">
        <f>IF(D19=0,"",ROUND(SUM(D19/C19)*100-100,1))</f>
        <v>0.1</v>
      </c>
      <c r="E34" s="95">
        <f aca="true" t="shared" si="5" ref="E34:N34">IF(E19=0,"",ROUND(SUM(E19/D19)*100-100,1))</f>
        <v>6.6</v>
      </c>
      <c r="F34" s="95">
        <f t="shared" si="5"/>
        <v>0.2</v>
      </c>
      <c r="G34" s="95">
        <f t="shared" si="5"/>
        <v>-0.7</v>
      </c>
      <c r="H34" s="95">
        <f t="shared" si="5"/>
        <v>-2.6</v>
      </c>
      <c r="I34" s="95">
        <f t="shared" si="5"/>
        <v>-3.5</v>
      </c>
      <c r="J34" s="95">
        <f t="shared" si="5"/>
        <v>1.6</v>
      </c>
      <c r="K34" s="95">
        <f t="shared" si="5"/>
        <v>5.1</v>
      </c>
      <c r="L34" s="95">
        <f t="shared" si="5"/>
        <v>0.8</v>
      </c>
      <c r="M34" s="95">
        <f t="shared" si="5"/>
        <v>-0.7</v>
      </c>
      <c r="N34" s="95">
        <f t="shared" si="5"/>
        <v>-1.3</v>
      </c>
      <c r="O34" s="95" t="s">
        <v>13</v>
      </c>
      <c r="T34" s="72" t="s">
        <v>13</v>
      </c>
    </row>
    <row r="35" spans="1:15" ht="12" customHeight="1">
      <c r="A35" s="61">
        <v>2018</v>
      </c>
      <c r="C35" s="96">
        <f>IF(C20=0,"",ROUND(SUM(C20/N19)*100-100,1))</f>
        <v>-5.7</v>
      </c>
      <c r="D35" s="95">
        <f>IF(D20=0,"",ROUND(SUM(D20/C20)*100-100,1))</f>
        <v>2</v>
      </c>
      <c r="E35" s="95">
        <f aca="true" t="shared" si="6" ref="E35:N35">IF(E20=0,"",ROUND(SUM(E20/D20)*100-100,1))</f>
        <v>5.1</v>
      </c>
      <c r="F35" s="95">
        <f t="shared" si="6"/>
        <v>0.7</v>
      </c>
      <c r="G35" s="95">
        <f t="shared" si="6"/>
        <v>-0.7</v>
      </c>
      <c r="H35" s="95">
        <f t="shared" si="6"/>
        <v>-2.1</v>
      </c>
      <c r="I35" s="95">
        <f t="shared" si="6"/>
        <v>-5.3</v>
      </c>
      <c r="J35" s="95">
        <f t="shared" si="6"/>
        <v>2.4</v>
      </c>
      <c r="K35" s="95">
        <f t="shared" si="6"/>
        <v>6.3</v>
      </c>
      <c r="L35" s="95">
        <f t="shared" si="6"/>
        <v>1.1</v>
      </c>
      <c r="M35" s="95">
        <f t="shared" si="6"/>
        <v>-0.3</v>
      </c>
      <c r="N35" s="95">
        <f t="shared" si="6"/>
        <v>-2</v>
      </c>
      <c r="O35" s="95" t="s">
        <v>13</v>
      </c>
    </row>
    <row r="36" spans="1:15" ht="12" customHeight="1">
      <c r="A36" s="61">
        <v>2019</v>
      </c>
      <c r="C36" s="96">
        <f>IF(C21=0,"",ROUND(SUM(C21/N20)*100-100,1))</f>
        <v>-4.9</v>
      </c>
      <c r="D36" s="95">
        <f>IF(D21=0,"",ROUND(SUM(D21/C21)*100-100,1))</f>
        <v>1.9</v>
      </c>
      <c r="E36" s="95">
        <f>IF(E21=0,"",ROUND(SUM(E21/D21)*100-100,1))</f>
        <v>2.9</v>
      </c>
      <c r="F36" s="95">
        <f aca="true" t="shared" si="7" ref="F36:N36">IF(F21=0,"",ROUND(SUM(F21/E21)*100-100,1))</f>
        <v>2.4</v>
      </c>
      <c r="G36" s="95">
        <f t="shared" si="7"/>
        <v>-0.6</v>
      </c>
      <c r="H36" s="95">
        <f t="shared" si="7"/>
        <v>-1.7</v>
      </c>
      <c r="I36" s="95">
        <f t="shared" si="7"/>
        <v>-3.4</v>
      </c>
      <c r="J36" s="95">
        <f t="shared" si="7"/>
        <v>0.1</v>
      </c>
      <c r="K36" s="95">
        <f t="shared" si="7"/>
        <v>5.8</v>
      </c>
      <c r="L36" s="95">
        <f t="shared" si="7"/>
        <v>1.2</v>
      </c>
      <c r="M36" s="95">
        <f t="shared" si="7"/>
        <v>0.1</v>
      </c>
      <c r="N36" s="95">
        <f t="shared" si="7"/>
        <v>-1</v>
      </c>
      <c r="O36" s="95" t="s">
        <v>13</v>
      </c>
    </row>
    <row r="37" spans="1:15" ht="12" customHeight="1">
      <c r="A37" s="61">
        <v>2020</v>
      </c>
      <c r="C37" s="96">
        <f>IF(C22=0,"",ROUND(SUM(C22/N21)*100-100,1))</f>
        <v>-5.4</v>
      </c>
      <c r="D37" s="95">
        <f>IF(D22=0,"",ROUND(SUM(D22/C22)*100-100,1))</f>
        <v>1.8</v>
      </c>
      <c r="E37" s="95">
        <f aca="true" t="shared" si="8" ref="E37:N37">IF(E22=0,"",ROUND(SUM(E22/D22)*100-100,1))</f>
        <v>3.6</v>
      </c>
      <c r="F37" s="95" t="s">
        <v>74</v>
      </c>
      <c r="G37" s="95">
        <f>G22/104.4*100-100</f>
        <v>0.38314176245208387</v>
      </c>
      <c r="H37" s="95">
        <f t="shared" si="8"/>
        <v>-2.3</v>
      </c>
      <c r="I37" s="95">
        <f t="shared" si="8"/>
        <v>-4.6</v>
      </c>
      <c r="J37" s="95">
        <f t="shared" si="8"/>
        <v>0.5</v>
      </c>
      <c r="K37" s="95">
        <f t="shared" si="8"/>
        <v>5</v>
      </c>
      <c r="L37" s="95">
        <f t="shared" si="8"/>
        <v>1.6</v>
      </c>
      <c r="M37" s="95">
        <f t="shared" si="8"/>
        <v>-0.3</v>
      </c>
      <c r="N37" s="95">
        <f t="shared" si="8"/>
        <v>-4.3</v>
      </c>
      <c r="O37" s="95" t="s">
        <v>13</v>
      </c>
    </row>
    <row r="38" spans="1:15" ht="5.1" customHeight="1">
      <c r="A38" s="61"/>
      <c r="B38" s="61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</row>
    <row r="39" spans="3:31" s="39" customFormat="1" ht="12.75">
      <c r="C39" s="65" t="s">
        <v>42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</row>
    <row r="40" spans="3:31" s="31" customFormat="1" ht="12.75">
      <c r="C40" s="44" t="s">
        <v>58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</row>
    <row r="41" spans="3:31" s="45" customFormat="1" ht="12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</row>
    <row r="42" spans="1:18" ht="12.6" customHeight="1">
      <c r="A42" s="61">
        <v>2016</v>
      </c>
      <c r="B42" s="61"/>
      <c r="C42" s="107">
        <v>99.5</v>
      </c>
      <c r="D42" s="108">
        <v>99.6</v>
      </c>
      <c r="E42" s="108">
        <v>99.7</v>
      </c>
      <c r="F42" s="108">
        <v>99.8</v>
      </c>
      <c r="G42" s="108">
        <v>99.9</v>
      </c>
      <c r="H42" s="108">
        <v>100</v>
      </c>
      <c r="I42" s="108">
        <v>100</v>
      </c>
      <c r="J42" s="108">
        <v>100</v>
      </c>
      <c r="K42" s="108">
        <v>100.1</v>
      </c>
      <c r="L42" s="108">
        <v>100.3</v>
      </c>
      <c r="M42" s="108">
        <v>100.3</v>
      </c>
      <c r="N42" s="108">
        <v>100.6</v>
      </c>
      <c r="O42" s="108">
        <v>100</v>
      </c>
      <c r="R42" s="85"/>
    </row>
    <row r="43" spans="1:18" ht="12.6" customHeight="1">
      <c r="A43" s="61">
        <v>2017</v>
      </c>
      <c r="B43" s="61"/>
      <c r="C43" s="107">
        <v>100.8</v>
      </c>
      <c r="D43" s="108">
        <v>100.9</v>
      </c>
      <c r="E43" s="108">
        <v>100.9</v>
      </c>
      <c r="F43" s="108">
        <v>101.1</v>
      </c>
      <c r="G43" s="108">
        <v>101.1</v>
      </c>
      <c r="H43" s="108">
        <v>101</v>
      </c>
      <c r="I43" s="108">
        <v>101.1</v>
      </c>
      <c r="J43" s="108">
        <v>101.2</v>
      </c>
      <c r="K43" s="108">
        <v>101.4</v>
      </c>
      <c r="L43" s="108">
        <v>101.6</v>
      </c>
      <c r="M43" s="108">
        <v>101.8</v>
      </c>
      <c r="N43" s="108">
        <v>101.9</v>
      </c>
      <c r="O43" s="108">
        <v>101.2</v>
      </c>
      <c r="R43" s="85"/>
    </row>
    <row r="44" spans="1:18" ht="12.6" customHeight="1">
      <c r="A44" s="61">
        <v>2018</v>
      </c>
      <c r="B44" s="61"/>
      <c r="C44" s="107">
        <v>102.2</v>
      </c>
      <c r="D44" s="108">
        <v>102.2</v>
      </c>
      <c r="E44" s="108">
        <v>102.3</v>
      </c>
      <c r="F44" s="108">
        <v>102.5</v>
      </c>
      <c r="G44" s="108">
        <v>102.8</v>
      </c>
      <c r="H44" s="108">
        <v>102.9</v>
      </c>
      <c r="I44" s="108">
        <v>103</v>
      </c>
      <c r="J44" s="108">
        <v>103.2</v>
      </c>
      <c r="K44" s="108">
        <v>103.5</v>
      </c>
      <c r="L44" s="108">
        <v>103.9</v>
      </c>
      <c r="M44" s="108">
        <v>104.1</v>
      </c>
      <c r="N44" s="108">
        <v>103.7</v>
      </c>
      <c r="O44" s="108">
        <v>103</v>
      </c>
      <c r="R44" s="85"/>
    </row>
    <row r="45" spans="1:18" ht="12.6" customHeight="1">
      <c r="A45" s="61">
        <v>2019</v>
      </c>
      <c r="B45" s="61"/>
      <c r="C45" s="107">
        <v>104.1</v>
      </c>
      <c r="D45" s="108">
        <v>104.3</v>
      </c>
      <c r="E45" s="108">
        <v>104.4</v>
      </c>
      <c r="F45" s="108">
        <v>104.7</v>
      </c>
      <c r="G45" s="108">
        <v>104.9</v>
      </c>
      <c r="H45" s="108">
        <v>104.8</v>
      </c>
      <c r="I45" s="108">
        <v>105</v>
      </c>
      <c r="J45" s="108">
        <v>105</v>
      </c>
      <c r="K45" s="108">
        <v>105.2</v>
      </c>
      <c r="L45" s="108">
        <v>105.4</v>
      </c>
      <c r="M45" s="108">
        <v>105.4</v>
      </c>
      <c r="N45" s="108">
        <v>105.5</v>
      </c>
      <c r="O45" s="108">
        <v>104.9</v>
      </c>
      <c r="R45" s="85"/>
    </row>
    <row r="46" spans="1:18" ht="12.6" customHeight="1">
      <c r="A46" s="61">
        <v>2020</v>
      </c>
      <c r="B46" s="61"/>
      <c r="C46" s="107">
        <v>106</v>
      </c>
      <c r="D46" s="108">
        <v>105.9</v>
      </c>
      <c r="E46" s="108">
        <v>105.8</v>
      </c>
      <c r="F46" s="108">
        <v>105.9</v>
      </c>
      <c r="G46" s="108">
        <v>105.8</v>
      </c>
      <c r="H46" s="108">
        <v>105.8</v>
      </c>
      <c r="I46" s="108">
        <v>105.4</v>
      </c>
      <c r="J46" s="108">
        <v>105.3</v>
      </c>
      <c r="K46" s="108">
        <v>105.2</v>
      </c>
      <c r="L46" s="108">
        <v>105.3</v>
      </c>
      <c r="M46" s="108">
        <v>105.4</v>
      </c>
      <c r="N46" s="108">
        <v>105.7</v>
      </c>
      <c r="O46" s="108">
        <v>105.6</v>
      </c>
      <c r="R46" s="85"/>
    </row>
    <row r="47" spans="1:15" ht="5.1" customHeight="1">
      <c r="A47" s="61"/>
      <c r="B47" s="61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15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50" spans="1:15" ht="12" customHeight="1">
      <c r="A50" s="61">
        <v>2017</v>
      </c>
      <c r="B50" s="61"/>
      <c r="C50" s="105">
        <v>-0.3</v>
      </c>
      <c r="D50" s="102">
        <v>-0.4</v>
      </c>
      <c r="E50" s="102">
        <v>-0.4</v>
      </c>
      <c r="F50" s="102">
        <v>-0.4</v>
      </c>
      <c r="G50" s="102">
        <v>-0.3</v>
      </c>
      <c r="H50" s="102">
        <v>-0.2</v>
      </c>
      <c r="I50" s="102">
        <v>-0.1</v>
      </c>
      <c r="J50" s="102">
        <v>0</v>
      </c>
      <c r="K50" s="102">
        <v>0.2</v>
      </c>
      <c r="L50" s="102">
        <v>0.4</v>
      </c>
      <c r="M50" s="102">
        <v>0.4</v>
      </c>
      <c r="N50" s="102">
        <v>1</v>
      </c>
      <c r="O50" s="102">
        <v>0</v>
      </c>
    </row>
    <row r="51" spans="1:18" ht="12" customHeight="1">
      <c r="A51" s="61">
        <v>2018</v>
      </c>
      <c r="B51" s="61"/>
      <c r="C51" s="105">
        <v>1.3</v>
      </c>
      <c r="D51" s="102">
        <f>IF(D44=0,"",ROUND(SUM(D44/D43)*100-100,1))</f>
        <v>1.3</v>
      </c>
      <c r="E51" s="102">
        <f aca="true" t="shared" si="9" ref="E51:O51">IF(E44=0,"",ROUND(SUM(E44/E43)*100-100,1))</f>
        <v>1.4</v>
      </c>
      <c r="F51" s="102">
        <f t="shared" si="9"/>
        <v>1.4</v>
      </c>
      <c r="G51" s="102">
        <f t="shared" si="9"/>
        <v>1.7</v>
      </c>
      <c r="H51" s="102">
        <f t="shared" si="9"/>
        <v>1.9</v>
      </c>
      <c r="I51" s="102">
        <f t="shared" si="9"/>
        <v>1.9</v>
      </c>
      <c r="J51" s="102">
        <f t="shared" si="9"/>
        <v>2</v>
      </c>
      <c r="K51" s="102">
        <f t="shared" si="9"/>
        <v>2.1</v>
      </c>
      <c r="L51" s="102">
        <f t="shared" si="9"/>
        <v>2.3</v>
      </c>
      <c r="M51" s="102">
        <f t="shared" si="9"/>
        <v>2.3</v>
      </c>
      <c r="N51" s="102">
        <f t="shared" si="9"/>
        <v>1.8</v>
      </c>
      <c r="O51" s="102">
        <f t="shared" si="9"/>
        <v>1.8</v>
      </c>
      <c r="R51" s="90"/>
    </row>
    <row r="52" spans="1:15" ht="12" customHeight="1">
      <c r="A52" s="61">
        <v>2019</v>
      </c>
      <c r="B52" s="61"/>
      <c r="C52" s="105">
        <v>1.4</v>
      </c>
      <c r="D52" s="102">
        <f>IF(D45=0,"",ROUND(SUM(D45/D44)*100-100,1))</f>
        <v>2.1</v>
      </c>
      <c r="E52" s="102">
        <f aca="true" t="shared" si="10" ref="E52:N52">IF(E45=0,"",ROUND(SUM(E45/E44)*100-100,1))</f>
        <v>2.1</v>
      </c>
      <c r="F52" s="102">
        <f t="shared" si="10"/>
        <v>2.1</v>
      </c>
      <c r="G52" s="102">
        <f t="shared" si="10"/>
        <v>2</v>
      </c>
      <c r="H52" s="102">
        <f t="shared" si="10"/>
        <v>1.8</v>
      </c>
      <c r="I52" s="102">
        <f t="shared" si="10"/>
        <v>1.9</v>
      </c>
      <c r="J52" s="102">
        <f t="shared" si="10"/>
        <v>1.7</v>
      </c>
      <c r="K52" s="102">
        <f t="shared" si="10"/>
        <v>1.6</v>
      </c>
      <c r="L52" s="102">
        <f t="shared" si="10"/>
        <v>1.4</v>
      </c>
      <c r="M52" s="102">
        <f t="shared" si="10"/>
        <v>1.2</v>
      </c>
      <c r="N52" s="102">
        <f t="shared" si="10"/>
        <v>1.7</v>
      </c>
      <c r="O52" s="102">
        <f>IF(O45=0,"",ROUND(SUM(O45/O44)*100-100,1))</f>
        <v>1.8</v>
      </c>
    </row>
    <row r="53" spans="1:15" ht="12" customHeight="1">
      <c r="A53" s="61">
        <v>2020</v>
      </c>
      <c r="B53" s="61"/>
      <c r="C53" s="105">
        <f>ROUND(SUM(C46/C45)*100-100,1)</f>
        <v>1.8</v>
      </c>
      <c r="D53" s="102">
        <f>IF(D46=0,"",ROUND(SUM(D46/D45)*100-100,1))</f>
        <v>1.5</v>
      </c>
      <c r="E53" s="102">
        <f aca="true" t="shared" si="11" ref="E53:O53">IF(E46=0,"",ROUND(SUM(E46/E45)*100-100,1))</f>
        <v>1.3</v>
      </c>
      <c r="F53" s="102">
        <f t="shared" si="11"/>
        <v>1.1</v>
      </c>
      <c r="G53" s="102">
        <f t="shared" si="11"/>
        <v>0.9</v>
      </c>
      <c r="H53" s="102">
        <f t="shared" si="11"/>
        <v>1</v>
      </c>
      <c r="I53" s="102">
        <f t="shared" si="11"/>
        <v>0.4</v>
      </c>
      <c r="J53" s="102">
        <f t="shared" si="11"/>
        <v>0.3</v>
      </c>
      <c r="K53" s="102">
        <f t="shared" si="11"/>
        <v>0</v>
      </c>
      <c r="L53" s="102">
        <f t="shared" si="11"/>
        <v>-0.1</v>
      </c>
      <c r="M53" s="102">
        <f t="shared" si="11"/>
        <v>0</v>
      </c>
      <c r="N53" s="102">
        <f t="shared" si="11"/>
        <v>0.2</v>
      </c>
      <c r="O53" s="102">
        <f t="shared" si="11"/>
        <v>0.7</v>
      </c>
    </row>
    <row r="54" spans="1:15" ht="5.1" customHeight="1">
      <c r="A54" s="61"/>
      <c r="B54" s="61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7" spans="1:15" ht="12.75">
      <c r="A57" s="61">
        <v>2016</v>
      </c>
      <c r="C57" s="105">
        <f>C42/100*100-100</f>
        <v>-0.5</v>
      </c>
      <c r="D57" s="102">
        <f>IF(D42=0,"",ROUND(SUM(D42/C42)*100-100,1))</f>
        <v>0.1</v>
      </c>
      <c r="E57" s="102">
        <f aca="true" t="shared" si="12" ref="E57:N57">IF(E42=0,"",ROUND(SUM(E42/D42)*100-100,1))</f>
        <v>0.1</v>
      </c>
      <c r="F57" s="102">
        <f t="shared" si="12"/>
        <v>0.1</v>
      </c>
      <c r="G57" s="102">
        <f t="shared" si="12"/>
        <v>0.1</v>
      </c>
      <c r="H57" s="102">
        <f t="shared" si="12"/>
        <v>0.1</v>
      </c>
      <c r="I57" s="102">
        <f t="shared" si="12"/>
        <v>0</v>
      </c>
      <c r="J57" s="102">
        <f t="shared" si="12"/>
        <v>0</v>
      </c>
      <c r="K57" s="102">
        <f t="shared" si="12"/>
        <v>0.1</v>
      </c>
      <c r="L57" s="102">
        <f t="shared" si="12"/>
        <v>0.2</v>
      </c>
      <c r="M57" s="102">
        <f t="shared" si="12"/>
        <v>0</v>
      </c>
      <c r="N57" s="102">
        <f t="shared" si="12"/>
        <v>0.3</v>
      </c>
      <c r="O57" s="95" t="s">
        <v>13</v>
      </c>
    </row>
    <row r="58" spans="1:15" ht="12" customHeight="1">
      <c r="A58" s="61">
        <v>2017</v>
      </c>
      <c r="C58" s="105">
        <f>IF(C43=0,"",ROUND(SUM(C43/N42)*100-100,1))</f>
        <v>0.2</v>
      </c>
      <c r="D58" s="102">
        <f>IF(D43=0,"",ROUND(SUM(D43/C43)*100-100,1))</f>
        <v>0.1</v>
      </c>
      <c r="E58" s="102">
        <f aca="true" t="shared" si="13" ref="E58:N58">IF(E43=0,"",ROUND(SUM(E43/D43)*100-100,1))</f>
        <v>0</v>
      </c>
      <c r="F58" s="102">
        <f t="shared" si="13"/>
        <v>0.2</v>
      </c>
      <c r="G58" s="102">
        <f t="shared" si="13"/>
        <v>0</v>
      </c>
      <c r="H58" s="102">
        <f t="shared" si="13"/>
        <v>-0.1</v>
      </c>
      <c r="I58" s="102">
        <f t="shared" si="13"/>
        <v>0.1</v>
      </c>
      <c r="J58" s="102">
        <f t="shared" si="13"/>
        <v>0.1</v>
      </c>
      <c r="K58" s="102">
        <f t="shared" si="13"/>
        <v>0.2</v>
      </c>
      <c r="L58" s="102">
        <f t="shared" si="13"/>
        <v>0.2</v>
      </c>
      <c r="M58" s="102">
        <f t="shared" si="13"/>
        <v>0.2</v>
      </c>
      <c r="N58" s="102">
        <f t="shared" si="13"/>
        <v>0.1</v>
      </c>
      <c r="O58" s="95" t="s">
        <v>13</v>
      </c>
    </row>
    <row r="59" spans="1:15" ht="12" customHeight="1">
      <c r="A59" s="61">
        <v>2018</v>
      </c>
      <c r="C59" s="105">
        <f>IF(C44=0,"",ROUND(SUM(C44/N43)*100-100,1))</f>
        <v>0.3</v>
      </c>
      <c r="D59" s="102">
        <f>IF(D44=0,"",ROUND(SUM(D44/C44)*100-100,1))</f>
        <v>0</v>
      </c>
      <c r="E59" s="102">
        <f aca="true" t="shared" si="14" ref="E59:N59">IF(E44=0,"",ROUND(SUM(E44/D44)*100-100,1))</f>
        <v>0.1</v>
      </c>
      <c r="F59" s="102">
        <f t="shared" si="14"/>
        <v>0.2</v>
      </c>
      <c r="G59" s="102">
        <f t="shared" si="14"/>
        <v>0.3</v>
      </c>
      <c r="H59" s="102">
        <f t="shared" si="14"/>
        <v>0.1</v>
      </c>
      <c r="I59" s="102">
        <f t="shared" si="14"/>
        <v>0.1</v>
      </c>
      <c r="J59" s="102">
        <f t="shared" si="14"/>
        <v>0.2</v>
      </c>
      <c r="K59" s="102">
        <f t="shared" si="14"/>
        <v>0.3</v>
      </c>
      <c r="L59" s="102">
        <f t="shared" si="14"/>
        <v>0.4</v>
      </c>
      <c r="M59" s="102">
        <f t="shared" si="14"/>
        <v>0.2</v>
      </c>
      <c r="N59" s="102">
        <f t="shared" si="14"/>
        <v>-0.4</v>
      </c>
      <c r="O59" s="95" t="s">
        <v>13</v>
      </c>
    </row>
    <row r="60" spans="1:15" ht="12" customHeight="1">
      <c r="A60" s="61">
        <v>2019</v>
      </c>
      <c r="C60" s="105">
        <f>IF(C45=0,"",ROUND(SUM(C45/N44)*100-100,1))</f>
        <v>0.4</v>
      </c>
      <c r="D60" s="102">
        <f>IF(D45=0,"",ROUND(SUM(D45/C45)*100-100,1))</f>
        <v>0.2</v>
      </c>
      <c r="E60" s="102">
        <f aca="true" t="shared" si="15" ref="E60:N60">IF(E45=0,"",ROUND(SUM(E45/D45)*100-100,1))</f>
        <v>0.1</v>
      </c>
      <c r="F60" s="102">
        <f t="shared" si="15"/>
        <v>0.3</v>
      </c>
      <c r="G60" s="102">
        <f t="shared" si="15"/>
        <v>0.2</v>
      </c>
      <c r="H60" s="102">
        <f t="shared" si="15"/>
        <v>-0.1</v>
      </c>
      <c r="I60" s="102">
        <f t="shared" si="15"/>
        <v>0.2</v>
      </c>
      <c r="J60" s="102">
        <f t="shared" si="15"/>
        <v>0</v>
      </c>
      <c r="K60" s="102">
        <f t="shared" si="15"/>
        <v>0.2</v>
      </c>
      <c r="L60" s="102">
        <f t="shared" si="15"/>
        <v>0.2</v>
      </c>
      <c r="M60" s="102">
        <f t="shared" si="15"/>
        <v>0</v>
      </c>
      <c r="N60" s="102">
        <f t="shared" si="15"/>
        <v>0.1</v>
      </c>
      <c r="O60" s="95" t="s">
        <v>13</v>
      </c>
    </row>
    <row r="61" spans="1:15" ht="13.5" customHeight="1">
      <c r="A61" s="61">
        <v>2020</v>
      </c>
      <c r="C61" s="105">
        <f>IF(C46=0,"",ROUND(SUM(C46/N45)*100-100,1))</f>
        <v>0.5</v>
      </c>
      <c r="D61" s="102">
        <f>IF(D46=0,"",ROUND(SUM(D46/C46)*100-100,1))</f>
        <v>-0.1</v>
      </c>
      <c r="E61" s="102">
        <f aca="true" t="shared" si="16" ref="E61:N61">IF(E46=0,"",ROUND(SUM(E46/D46)*100-100,1))</f>
        <v>-0.1</v>
      </c>
      <c r="F61" s="102">
        <f t="shared" si="16"/>
        <v>0.1</v>
      </c>
      <c r="G61" s="102">
        <f t="shared" si="16"/>
        <v>-0.1</v>
      </c>
      <c r="H61" s="102">
        <f t="shared" si="16"/>
        <v>0</v>
      </c>
      <c r="I61" s="102">
        <f t="shared" si="16"/>
        <v>-0.4</v>
      </c>
      <c r="J61" s="102">
        <f t="shared" si="16"/>
        <v>-0.1</v>
      </c>
      <c r="K61" s="102">
        <f t="shared" si="16"/>
        <v>-0.1</v>
      </c>
      <c r="L61" s="102">
        <f t="shared" si="16"/>
        <v>0.1</v>
      </c>
      <c r="M61" s="102">
        <f t="shared" si="16"/>
        <v>0.1</v>
      </c>
      <c r="N61" s="102">
        <f t="shared" si="16"/>
        <v>0.3</v>
      </c>
      <c r="O61" s="95" t="s">
        <v>13</v>
      </c>
    </row>
    <row r="62" spans="1:15" ht="13.5" customHeight="1">
      <c r="A62" s="116"/>
      <c r="B62" s="117"/>
      <c r="C62" s="118"/>
      <c r="D62" s="118"/>
      <c r="E62" s="118"/>
      <c r="F62" s="118"/>
      <c r="G62" s="118"/>
      <c r="H62" s="118"/>
      <c r="I62" s="118"/>
      <c r="J62" s="118"/>
      <c r="K62" s="118"/>
      <c r="L62" s="118"/>
      <c r="M62" s="118"/>
      <c r="N62" s="118"/>
      <c r="O62" s="119"/>
    </row>
    <row r="63" spans="1:15" ht="5.25" customHeight="1">
      <c r="A63" s="115"/>
      <c r="B63" s="97"/>
      <c r="C63" s="102"/>
      <c r="D63" s="102"/>
      <c r="E63" s="102"/>
      <c r="F63" s="102"/>
      <c r="G63" s="102"/>
      <c r="H63" s="102"/>
      <c r="I63" s="102"/>
      <c r="J63" s="102"/>
      <c r="K63" s="102"/>
      <c r="L63" s="102"/>
      <c r="M63" s="102"/>
      <c r="N63" s="102"/>
      <c r="O63" s="95"/>
    </row>
    <row r="64" spans="1:15" ht="12" customHeight="1">
      <c r="A64" s="103" t="s">
        <v>82</v>
      </c>
      <c r="B64" s="114"/>
      <c r="C64" s="114"/>
      <c r="D64" s="114"/>
      <c r="E64" s="114"/>
      <c r="F64" s="114"/>
      <c r="G64" s="114"/>
      <c r="H64" s="114"/>
      <c r="I64" s="114"/>
      <c r="J64" s="114"/>
      <c r="K64" s="114"/>
      <c r="L64" s="114"/>
      <c r="M64" s="97"/>
      <c r="N64" s="97"/>
      <c r="O64" s="97"/>
    </row>
  </sheetData>
  <mergeCells count="1">
    <mergeCell ref="A1:O1"/>
  </mergeCells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&amp;C7</oddFooter>
  </headerFooter>
  <colBreaks count="1" manualBreakCount="1">
    <brk id="15" max="16383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64"/>
  <sheetViews>
    <sheetView workbookViewId="0" topLeftCell="A1">
      <selection activeCell="X1" sqref="X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0.71875" style="48" hidden="1" customWidth="1"/>
    <col min="17" max="18" width="11.421875" style="48" hidden="1" customWidth="1"/>
    <col min="19" max="19" width="0.71875" style="48" hidden="1" customWidth="1"/>
    <col min="20" max="23" width="11.421875" style="48" hidden="1" customWidth="1"/>
    <col min="24" max="24" width="0.5625" style="48" customWidth="1"/>
    <col min="25" max="25" width="11.421875" style="48" customWidth="1"/>
    <col min="26" max="36" width="11.421875" style="40" customWidth="1"/>
    <col min="37" max="37" width="11.421875" style="80" customWidth="1"/>
    <col min="38" max="16384" width="11.421875" style="48" customWidth="1"/>
  </cols>
  <sheetData>
    <row r="1" spans="1:15" s="5" customFormat="1" ht="12">
      <c r="A1" s="124" t="s">
        <v>52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="5" customFormat="1" ht="12"/>
    <row r="3" spans="1:37" s="39" customFormat="1" ht="12.75">
      <c r="A3" s="30" t="s">
        <v>50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77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7" s="41" customFormat="1" ht="3.9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78"/>
    </row>
    <row r="6" spans="1:37" s="45" customFormat="1" ht="12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79"/>
    </row>
    <row r="7" spans="1:15" ht="8.1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6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7" s="31" customFormat="1" ht="12.75" customHeight="1">
      <c r="C15" s="38" t="s">
        <v>31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81"/>
    </row>
    <row r="16" spans="3:37" s="31" customFormat="1" ht="12.75" customHeight="1">
      <c r="C16" s="44" t="s">
        <v>60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81"/>
    </row>
    <row r="17" spans="3:37" s="45" customFormat="1" ht="5.1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79"/>
    </row>
    <row r="18" spans="1:25" ht="12.6" customHeight="1">
      <c r="A18" s="61">
        <v>2016</v>
      </c>
      <c r="B18" s="61"/>
      <c r="C18" s="107">
        <v>100.3</v>
      </c>
      <c r="D18" s="108">
        <v>100.5</v>
      </c>
      <c r="E18" s="108">
        <v>100.6</v>
      </c>
      <c r="F18" s="108">
        <v>100.7</v>
      </c>
      <c r="G18" s="108">
        <v>100.8</v>
      </c>
      <c r="H18" s="108">
        <v>100.6</v>
      </c>
      <c r="I18" s="108">
        <v>100.5</v>
      </c>
      <c r="J18" s="108">
        <v>100.4</v>
      </c>
      <c r="K18" s="108">
        <v>100.5</v>
      </c>
      <c r="L18" s="108">
        <v>100.8</v>
      </c>
      <c r="M18" s="108">
        <v>100.8</v>
      </c>
      <c r="N18" s="108">
        <v>100.9</v>
      </c>
      <c r="O18" s="108">
        <v>100.6</v>
      </c>
      <c r="Y18" s="85"/>
    </row>
    <row r="19" spans="1:25" ht="12.6" customHeight="1">
      <c r="A19" s="61">
        <v>2017</v>
      </c>
      <c r="B19" s="61"/>
      <c r="C19" s="107">
        <v>100.8</v>
      </c>
      <c r="D19" s="108">
        <v>100.9</v>
      </c>
      <c r="E19" s="108">
        <v>101.1</v>
      </c>
      <c r="F19" s="108">
        <v>101</v>
      </c>
      <c r="G19" s="108">
        <v>101</v>
      </c>
      <c r="H19" s="108">
        <v>101.1</v>
      </c>
      <c r="I19" s="108">
        <v>101</v>
      </c>
      <c r="J19" s="108">
        <v>100.9</v>
      </c>
      <c r="K19" s="108">
        <v>101.1</v>
      </c>
      <c r="L19" s="108">
        <v>101.2</v>
      </c>
      <c r="M19" s="108">
        <v>101.3</v>
      </c>
      <c r="N19" s="108">
        <v>101.4</v>
      </c>
      <c r="O19" s="108">
        <v>101.1</v>
      </c>
      <c r="Y19" s="85"/>
    </row>
    <row r="20" spans="1:25" ht="12.6" customHeight="1">
      <c r="A20" s="61">
        <v>2018</v>
      </c>
      <c r="B20" s="61"/>
      <c r="C20" s="107">
        <v>101.6</v>
      </c>
      <c r="D20" s="108">
        <v>101.5</v>
      </c>
      <c r="E20" s="108">
        <v>101.7</v>
      </c>
      <c r="F20" s="108">
        <v>101.7</v>
      </c>
      <c r="G20" s="108">
        <v>101.7</v>
      </c>
      <c r="H20" s="108">
        <v>101.8</v>
      </c>
      <c r="I20" s="108">
        <v>101.5</v>
      </c>
      <c r="J20" s="108">
        <v>101.5</v>
      </c>
      <c r="K20" s="108">
        <v>101.8</v>
      </c>
      <c r="L20" s="108">
        <v>102.1</v>
      </c>
      <c r="M20" s="108">
        <v>102.2</v>
      </c>
      <c r="N20" s="108">
        <v>102.2</v>
      </c>
      <c r="O20" s="108">
        <v>101.8</v>
      </c>
      <c r="Y20" s="85"/>
    </row>
    <row r="21" spans="1:15" ht="12.6" customHeight="1">
      <c r="A21" s="61">
        <v>2019</v>
      </c>
      <c r="B21" s="61"/>
      <c r="C21" s="107">
        <v>102.2</v>
      </c>
      <c r="D21" s="108">
        <v>102.2</v>
      </c>
      <c r="E21" s="108">
        <v>102.1</v>
      </c>
      <c r="F21" s="108">
        <v>102.5</v>
      </c>
      <c r="G21" s="108">
        <v>102.5</v>
      </c>
      <c r="H21" s="108">
        <v>102.4</v>
      </c>
      <c r="I21" s="108">
        <v>102.4</v>
      </c>
      <c r="J21" s="108">
        <v>102.3</v>
      </c>
      <c r="K21" s="108">
        <v>102.7</v>
      </c>
      <c r="L21" s="108">
        <v>103</v>
      </c>
      <c r="M21" s="108">
        <v>103.2</v>
      </c>
      <c r="N21" s="108">
        <v>103.4</v>
      </c>
      <c r="O21" s="108">
        <v>102.6</v>
      </c>
    </row>
    <row r="22" spans="1:15" ht="12.6" customHeight="1">
      <c r="A22" s="61">
        <v>2020</v>
      </c>
      <c r="B22" s="61"/>
      <c r="C22" s="107">
        <v>103.3</v>
      </c>
      <c r="D22" s="108">
        <v>103.2</v>
      </c>
      <c r="E22" s="108">
        <v>103.3</v>
      </c>
      <c r="F22" s="108" t="s">
        <v>77</v>
      </c>
      <c r="G22" s="108">
        <v>103.5</v>
      </c>
      <c r="H22" s="108">
        <v>103.7</v>
      </c>
      <c r="I22" s="108">
        <v>101.7</v>
      </c>
      <c r="J22" s="108">
        <v>102</v>
      </c>
      <c r="K22" s="108">
        <v>102.1</v>
      </c>
      <c r="L22" s="108">
        <v>102.2</v>
      </c>
      <c r="M22" s="108">
        <v>102</v>
      </c>
      <c r="N22" s="108">
        <v>102.5</v>
      </c>
      <c r="O22" s="108">
        <v>102.8</v>
      </c>
    </row>
    <row r="23" spans="1:15" ht="5.1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</row>
    <row r="24" spans="1:15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</row>
    <row r="25" ht="3.95" customHeight="1">
      <c r="A25" s="61"/>
    </row>
    <row r="26" spans="1:15" ht="12" customHeight="1">
      <c r="A26" s="61">
        <v>2017</v>
      </c>
      <c r="B26" s="61"/>
      <c r="C26" s="96">
        <v>0.8</v>
      </c>
      <c r="D26" s="95">
        <v>1.1</v>
      </c>
      <c r="E26" s="95">
        <v>0.9</v>
      </c>
      <c r="F26" s="95">
        <v>0.8</v>
      </c>
      <c r="G26" s="95">
        <v>0.7</v>
      </c>
      <c r="H26" s="95">
        <v>0.6</v>
      </c>
      <c r="I26" s="95">
        <v>0.6</v>
      </c>
      <c r="J26" s="95">
        <v>0.3</v>
      </c>
      <c r="K26" s="95">
        <v>0.4</v>
      </c>
      <c r="L26" s="95">
        <v>0.5</v>
      </c>
      <c r="M26" s="95">
        <v>0.4</v>
      </c>
      <c r="N26" s="95">
        <v>0.4</v>
      </c>
      <c r="O26" s="95">
        <v>0.6</v>
      </c>
    </row>
    <row r="27" spans="1:25" ht="12" customHeight="1">
      <c r="A27" s="61">
        <v>2018</v>
      </c>
      <c r="B27" s="61"/>
      <c r="C27" s="96">
        <f aca="true" t="shared" si="0" ref="C27:D29">IF(C20=0,"",ROUND(SUM(C20/C19)*100-100,1))</f>
        <v>0.8</v>
      </c>
      <c r="D27" s="95">
        <f t="shared" si="0"/>
        <v>0.6</v>
      </c>
      <c r="E27" s="95">
        <f aca="true" t="shared" si="1" ref="E27:O27">IF(E20=0,"",ROUND(SUM(E20/E19)*100-100,1))</f>
        <v>0.6</v>
      </c>
      <c r="F27" s="95">
        <f t="shared" si="1"/>
        <v>0.7</v>
      </c>
      <c r="G27" s="95">
        <f t="shared" si="1"/>
        <v>0.7</v>
      </c>
      <c r="H27" s="95">
        <f t="shared" si="1"/>
        <v>0.7</v>
      </c>
      <c r="I27" s="95">
        <f t="shared" si="1"/>
        <v>0.5</v>
      </c>
      <c r="J27" s="95">
        <f t="shared" si="1"/>
        <v>0.6</v>
      </c>
      <c r="K27" s="95">
        <f t="shared" si="1"/>
        <v>0.7</v>
      </c>
      <c r="L27" s="95">
        <f t="shared" si="1"/>
        <v>0.9</v>
      </c>
      <c r="M27" s="95">
        <f t="shared" si="1"/>
        <v>0.9</v>
      </c>
      <c r="N27" s="95">
        <f t="shared" si="1"/>
        <v>0.8</v>
      </c>
      <c r="O27" s="95">
        <f t="shared" si="1"/>
        <v>0.7</v>
      </c>
      <c r="Y27" s="85"/>
    </row>
    <row r="28" spans="1:25" ht="12" customHeight="1">
      <c r="A28" s="61">
        <v>2019</v>
      </c>
      <c r="B28" s="61"/>
      <c r="C28" s="96">
        <f t="shared" si="0"/>
        <v>0.6</v>
      </c>
      <c r="D28" s="95">
        <f t="shared" si="0"/>
        <v>0.7</v>
      </c>
      <c r="E28" s="95">
        <f aca="true" t="shared" si="2" ref="E28:O29">IF(E21=0,"",ROUND(SUM(E21/E20)*100-100,1))</f>
        <v>0.4</v>
      </c>
      <c r="F28" s="95">
        <f t="shared" si="2"/>
        <v>0.8</v>
      </c>
      <c r="G28" s="95">
        <f t="shared" si="2"/>
        <v>0.8</v>
      </c>
      <c r="H28" s="95">
        <f t="shared" si="2"/>
        <v>0.6</v>
      </c>
      <c r="I28" s="95">
        <f t="shared" si="2"/>
        <v>0.9</v>
      </c>
      <c r="J28" s="95">
        <f t="shared" si="2"/>
        <v>0.8</v>
      </c>
      <c r="K28" s="95">
        <f t="shared" si="2"/>
        <v>0.9</v>
      </c>
      <c r="L28" s="95">
        <f t="shared" si="2"/>
        <v>0.9</v>
      </c>
      <c r="M28" s="95">
        <f t="shared" si="2"/>
        <v>1</v>
      </c>
      <c r="N28" s="95">
        <f t="shared" si="2"/>
        <v>1.2</v>
      </c>
      <c r="O28" s="95">
        <f t="shared" si="2"/>
        <v>0.8</v>
      </c>
      <c r="Y28" s="85"/>
    </row>
    <row r="29" spans="1:25" ht="12" customHeight="1">
      <c r="A29" s="61">
        <v>2020</v>
      </c>
      <c r="B29" s="61"/>
      <c r="C29" s="96">
        <f t="shared" si="0"/>
        <v>1.1</v>
      </c>
      <c r="D29" s="95">
        <f t="shared" si="0"/>
        <v>1</v>
      </c>
      <c r="E29" s="95">
        <f aca="true" t="shared" si="3" ref="E29:O29">IF(E22=0,"",ROUND(SUM(E22/E21)*100-100,1))</f>
        <v>1.2</v>
      </c>
      <c r="F29" s="95" t="s">
        <v>76</v>
      </c>
      <c r="G29" s="95">
        <f t="shared" si="3"/>
        <v>1</v>
      </c>
      <c r="H29" s="95">
        <f t="shared" si="3"/>
        <v>1.3</v>
      </c>
      <c r="I29" s="95">
        <f t="shared" si="3"/>
        <v>-0.7</v>
      </c>
      <c r="J29" s="95">
        <f t="shared" si="3"/>
        <v>-0.3</v>
      </c>
      <c r="K29" s="95">
        <f t="shared" si="3"/>
        <v>-0.6</v>
      </c>
      <c r="L29" s="95">
        <f t="shared" si="3"/>
        <v>-0.8</v>
      </c>
      <c r="M29" s="95">
        <f t="shared" si="3"/>
        <v>-1.2</v>
      </c>
      <c r="N29" s="95">
        <f t="shared" si="2"/>
        <v>-0.9</v>
      </c>
      <c r="O29" s="95">
        <f t="shared" si="3"/>
        <v>0.2</v>
      </c>
      <c r="Y29" s="85"/>
    </row>
    <row r="30" spans="1:25" ht="5.1" customHeight="1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Y30" s="85"/>
    </row>
    <row r="31" spans="1:25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Y31" s="85"/>
    </row>
    <row r="32" ht="3.95" customHeight="1">
      <c r="Y32" s="85"/>
    </row>
    <row r="33" spans="1:25" ht="12.75">
      <c r="A33" s="61">
        <v>2016</v>
      </c>
      <c r="C33" s="96">
        <f>C18/100*100-100</f>
        <v>0.29999999999998295</v>
      </c>
      <c r="D33" s="95">
        <f>IF(D18=0,"",ROUND(SUM(D18/C18)*100-100,1))</f>
        <v>0.2</v>
      </c>
      <c r="E33" s="95">
        <f aca="true" t="shared" si="4" ref="E33:N33">IF(E18=0,"",ROUND(SUM(E18/D18)*100-100,1))</f>
        <v>0.1</v>
      </c>
      <c r="F33" s="95">
        <f t="shared" si="4"/>
        <v>0.1</v>
      </c>
      <c r="G33" s="95">
        <f t="shared" si="4"/>
        <v>0.1</v>
      </c>
      <c r="H33" s="95">
        <f t="shared" si="4"/>
        <v>-0.2</v>
      </c>
      <c r="I33" s="95">
        <f t="shared" si="4"/>
        <v>-0.1</v>
      </c>
      <c r="J33" s="95">
        <f t="shared" si="4"/>
        <v>-0.1</v>
      </c>
      <c r="K33" s="95">
        <f t="shared" si="4"/>
        <v>0.1</v>
      </c>
      <c r="L33" s="95">
        <f t="shared" si="4"/>
        <v>0.3</v>
      </c>
      <c r="M33" s="95">
        <f t="shared" si="4"/>
        <v>0</v>
      </c>
      <c r="N33" s="95">
        <f t="shared" si="4"/>
        <v>0.1</v>
      </c>
      <c r="O33" s="95" t="s">
        <v>13</v>
      </c>
      <c r="Y33" s="85"/>
    </row>
    <row r="34" spans="1:25" ht="12" customHeight="1">
      <c r="A34" s="61">
        <v>2017</v>
      </c>
      <c r="C34" s="96">
        <f>IF(C19=0,"",ROUND(SUM(C19/N18)*100-100,1))</f>
        <v>-0.1</v>
      </c>
      <c r="D34" s="95">
        <f>IF(D19=0,"",ROUND(SUM(D19/C19)*100-100,1))</f>
        <v>0.1</v>
      </c>
      <c r="E34" s="95">
        <f aca="true" t="shared" si="5" ref="E34:N34">ROUND(SUM(E19/D19)*100-100,1)</f>
        <v>0.2</v>
      </c>
      <c r="F34" s="95">
        <f t="shared" si="5"/>
        <v>-0.1</v>
      </c>
      <c r="G34" s="95">
        <f t="shared" si="5"/>
        <v>0</v>
      </c>
      <c r="H34" s="95">
        <f t="shared" si="5"/>
        <v>0.1</v>
      </c>
      <c r="I34" s="95">
        <f t="shared" si="5"/>
        <v>-0.1</v>
      </c>
      <c r="J34" s="95">
        <f t="shared" si="5"/>
        <v>-0.1</v>
      </c>
      <c r="K34" s="95">
        <f t="shared" si="5"/>
        <v>0.2</v>
      </c>
      <c r="L34" s="95">
        <f t="shared" si="5"/>
        <v>0.1</v>
      </c>
      <c r="M34" s="95">
        <f t="shared" si="5"/>
        <v>0.1</v>
      </c>
      <c r="N34" s="95">
        <f t="shared" si="5"/>
        <v>0.1</v>
      </c>
      <c r="O34" s="95" t="s">
        <v>13</v>
      </c>
      <c r="Y34" s="85"/>
    </row>
    <row r="35" spans="1:25" ht="12" customHeight="1">
      <c r="A35" s="61">
        <v>2018</v>
      </c>
      <c r="C35" s="96">
        <f>IF(C20=0,"",ROUND(SUM(C20/N19)*100-100,1))</f>
        <v>0.2</v>
      </c>
      <c r="D35" s="95">
        <f>IF(D20=0,"",ROUND(SUM(D20/C20)*100-100,1))</f>
        <v>-0.1</v>
      </c>
      <c r="E35" s="95">
        <f aca="true" t="shared" si="6" ref="E35:N35">IF(E20=0,"",ROUND(SUM(E20/D20)*100-100,1))</f>
        <v>0.2</v>
      </c>
      <c r="F35" s="95">
        <f t="shared" si="6"/>
        <v>0</v>
      </c>
      <c r="G35" s="95">
        <f t="shared" si="6"/>
        <v>0</v>
      </c>
      <c r="H35" s="95">
        <f t="shared" si="6"/>
        <v>0.1</v>
      </c>
      <c r="I35" s="95">
        <f t="shared" si="6"/>
        <v>-0.3</v>
      </c>
      <c r="J35" s="95">
        <f t="shared" si="6"/>
        <v>0</v>
      </c>
      <c r="K35" s="95">
        <f t="shared" si="6"/>
        <v>0.3</v>
      </c>
      <c r="L35" s="95">
        <f t="shared" si="6"/>
        <v>0.3</v>
      </c>
      <c r="M35" s="95">
        <f t="shared" si="6"/>
        <v>0.1</v>
      </c>
      <c r="N35" s="95">
        <f t="shared" si="6"/>
        <v>0</v>
      </c>
      <c r="O35" s="95" t="s">
        <v>13</v>
      </c>
      <c r="Y35" s="85"/>
    </row>
    <row r="36" spans="1:25" ht="12" customHeight="1">
      <c r="A36" s="61">
        <v>2019</v>
      </c>
      <c r="C36" s="96">
        <f>IF(C21=0,"",ROUND(SUM(C21/N20)*100-100,1))</f>
        <v>0</v>
      </c>
      <c r="D36" s="95">
        <f>IF(D21=0,"",ROUND(SUM(D21/C21)*100-100,1))</f>
        <v>0</v>
      </c>
      <c r="E36" s="95">
        <f aca="true" t="shared" si="7" ref="E36:N37">IF(E21=0,"",ROUND(SUM(E21/D21)*100-100,1))</f>
        <v>-0.1</v>
      </c>
      <c r="F36" s="95">
        <f t="shared" si="7"/>
        <v>0.4</v>
      </c>
      <c r="G36" s="95">
        <f t="shared" si="7"/>
        <v>0</v>
      </c>
      <c r="H36" s="95">
        <f t="shared" si="7"/>
        <v>-0.1</v>
      </c>
      <c r="I36" s="95">
        <f t="shared" si="7"/>
        <v>0</v>
      </c>
      <c r="J36" s="95">
        <f t="shared" si="7"/>
        <v>-0.1</v>
      </c>
      <c r="K36" s="95">
        <f t="shared" si="7"/>
        <v>0.4</v>
      </c>
      <c r="L36" s="95">
        <f t="shared" si="7"/>
        <v>0.3</v>
      </c>
      <c r="M36" s="95">
        <f t="shared" si="7"/>
        <v>0.2</v>
      </c>
      <c r="N36" s="95">
        <f t="shared" si="7"/>
        <v>0.2</v>
      </c>
      <c r="O36" s="95" t="s">
        <v>13</v>
      </c>
      <c r="Y36" s="85"/>
    </row>
    <row r="37" spans="1:25" ht="12" customHeight="1">
      <c r="A37" s="61">
        <v>2020</v>
      </c>
      <c r="C37" s="96">
        <f>IF(C22=0,"",ROUND(SUM(C22/N21)*100-100,1))</f>
        <v>-0.1</v>
      </c>
      <c r="D37" s="95">
        <f>IF(D22=0,"",ROUND(SUM(D22/C22)*100-100,1))</f>
        <v>-0.1</v>
      </c>
      <c r="E37" s="95">
        <f aca="true" t="shared" si="8" ref="E37:M37">IF(E22=0,"",ROUND(SUM(E22/D22)*100-100,1))</f>
        <v>0.1</v>
      </c>
      <c r="F37" s="95" t="s">
        <v>75</v>
      </c>
      <c r="G37" s="95">
        <f>G22/104.9*100-100</f>
        <v>-1.3346043851286993</v>
      </c>
      <c r="H37" s="95">
        <f t="shared" si="8"/>
        <v>0.2</v>
      </c>
      <c r="I37" s="95">
        <f t="shared" si="8"/>
        <v>-1.9</v>
      </c>
      <c r="J37" s="95">
        <f t="shared" si="8"/>
        <v>0.3</v>
      </c>
      <c r="K37" s="95">
        <f t="shared" si="8"/>
        <v>0.1</v>
      </c>
      <c r="L37" s="95">
        <f t="shared" si="8"/>
        <v>0.1</v>
      </c>
      <c r="M37" s="95">
        <f t="shared" si="8"/>
        <v>-0.2</v>
      </c>
      <c r="N37" s="95">
        <f t="shared" si="7"/>
        <v>0.5</v>
      </c>
      <c r="O37" s="95" t="s">
        <v>13</v>
      </c>
      <c r="Y37" s="85"/>
    </row>
    <row r="38" spans="1:25" ht="6" customHeight="1">
      <c r="A38" s="61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72"/>
      <c r="Y38" s="85"/>
    </row>
    <row r="39" spans="3:37" s="39" customFormat="1" ht="12.75">
      <c r="C39" s="65" t="s">
        <v>44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Y39" s="85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77"/>
    </row>
    <row r="40" spans="3:37" s="31" customFormat="1" ht="12.75">
      <c r="C40" s="44" t="s">
        <v>61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Y40" s="85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81"/>
    </row>
    <row r="41" spans="3:37" s="45" customFormat="1" ht="5.1" customHeight="1">
      <c r="C41" s="29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Y41" s="85"/>
      <c r="Z41" s="46"/>
      <c r="AA41" s="46"/>
      <c r="AB41" s="46"/>
      <c r="AC41" s="46"/>
      <c r="AD41" s="46"/>
      <c r="AE41" s="46"/>
      <c r="AF41" s="46"/>
      <c r="AG41" s="46"/>
      <c r="AH41" s="46"/>
      <c r="AI41" s="46"/>
      <c r="AJ41" s="46"/>
      <c r="AK41" s="79"/>
    </row>
    <row r="42" spans="1:25" ht="12.6" customHeight="1">
      <c r="A42" s="61">
        <v>2016</v>
      </c>
      <c r="B42" s="61"/>
      <c r="C42" s="107">
        <v>100.5</v>
      </c>
      <c r="D42" s="108">
        <v>100.7</v>
      </c>
      <c r="E42" s="108">
        <v>100.8</v>
      </c>
      <c r="F42" s="108">
        <v>100.9</v>
      </c>
      <c r="G42" s="108">
        <v>101</v>
      </c>
      <c r="H42" s="108">
        <v>101.1</v>
      </c>
      <c r="I42" s="108">
        <v>101.3</v>
      </c>
      <c r="J42" s="108">
        <v>101.4</v>
      </c>
      <c r="K42" s="108">
        <v>101.4</v>
      </c>
      <c r="L42" s="108">
        <v>101.5</v>
      </c>
      <c r="M42" s="108">
        <v>101.5</v>
      </c>
      <c r="N42" s="108">
        <v>101.5</v>
      </c>
      <c r="O42" s="108">
        <v>101.1</v>
      </c>
      <c r="Y42" s="85"/>
    </row>
    <row r="43" spans="1:25" ht="12.6" customHeight="1">
      <c r="A43" s="61">
        <v>2017</v>
      </c>
      <c r="B43" s="61"/>
      <c r="C43" s="107">
        <v>101.9</v>
      </c>
      <c r="D43" s="108">
        <v>102</v>
      </c>
      <c r="E43" s="108">
        <v>102.3</v>
      </c>
      <c r="F43" s="108">
        <v>102.4</v>
      </c>
      <c r="G43" s="108">
        <v>102.6</v>
      </c>
      <c r="H43" s="108">
        <v>102.6</v>
      </c>
      <c r="I43" s="108">
        <v>102.7</v>
      </c>
      <c r="J43" s="108">
        <v>102.7</v>
      </c>
      <c r="K43" s="108">
        <v>102.7</v>
      </c>
      <c r="L43" s="108">
        <v>102.7</v>
      </c>
      <c r="M43" s="108">
        <v>102.7</v>
      </c>
      <c r="N43" s="108">
        <v>102.7</v>
      </c>
      <c r="O43" s="108">
        <v>102.5</v>
      </c>
      <c r="Y43" s="85"/>
    </row>
    <row r="44" spans="1:25" ht="12.6" customHeight="1">
      <c r="A44" s="61">
        <v>2018</v>
      </c>
      <c r="B44" s="61"/>
      <c r="C44" s="107">
        <v>103</v>
      </c>
      <c r="D44" s="108">
        <v>103.1</v>
      </c>
      <c r="E44" s="108">
        <v>103.4</v>
      </c>
      <c r="F44" s="108">
        <v>103.2</v>
      </c>
      <c r="G44" s="108">
        <v>103.3</v>
      </c>
      <c r="H44" s="108">
        <v>103.4</v>
      </c>
      <c r="I44" s="108">
        <v>103.5</v>
      </c>
      <c r="J44" s="108">
        <v>103.6</v>
      </c>
      <c r="K44" s="108">
        <v>103.7</v>
      </c>
      <c r="L44" s="108">
        <v>103.7</v>
      </c>
      <c r="M44" s="108">
        <v>103.7</v>
      </c>
      <c r="N44" s="108">
        <v>103.7</v>
      </c>
      <c r="O44" s="108">
        <v>103.4</v>
      </c>
      <c r="Y44" s="85"/>
    </row>
    <row r="45" spans="1:25" ht="12.6" customHeight="1">
      <c r="A45" s="61">
        <v>2019</v>
      </c>
      <c r="B45" s="61"/>
      <c r="C45" s="107">
        <v>103.9</v>
      </c>
      <c r="D45" s="108">
        <v>104.1</v>
      </c>
      <c r="E45" s="108">
        <v>104.4</v>
      </c>
      <c r="F45" s="108">
        <v>104.5</v>
      </c>
      <c r="G45" s="108">
        <v>104.4</v>
      </c>
      <c r="H45" s="108">
        <v>104.5</v>
      </c>
      <c r="I45" s="108">
        <v>104.5</v>
      </c>
      <c r="J45" s="108">
        <v>104.6</v>
      </c>
      <c r="K45" s="108">
        <v>104.6</v>
      </c>
      <c r="L45" s="108">
        <v>104.7</v>
      </c>
      <c r="M45" s="108">
        <v>104.8</v>
      </c>
      <c r="N45" s="108">
        <v>104.8</v>
      </c>
      <c r="O45" s="108">
        <v>104.5</v>
      </c>
      <c r="Y45" s="85"/>
    </row>
    <row r="46" spans="1:25" ht="12.6" customHeight="1">
      <c r="A46" s="61">
        <v>2020</v>
      </c>
      <c r="B46" s="61"/>
      <c r="C46" s="107">
        <v>105.3</v>
      </c>
      <c r="D46" s="108">
        <v>105.6</v>
      </c>
      <c r="E46" s="108">
        <v>105.8</v>
      </c>
      <c r="F46" s="108">
        <v>106.1</v>
      </c>
      <c r="G46" s="108">
        <v>106</v>
      </c>
      <c r="H46" s="108">
        <v>106</v>
      </c>
      <c r="I46" s="108">
        <v>105.2</v>
      </c>
      <c r="J46" s="108">
        <v>105.2</v>
      </c>
      <c r="K46" s="108">
        <v>105.1</v>
      </c>
      <c r="L46" s="108">
        <v>104.4</v>
      </c>
      <c r="M46" s="108">
        <v>104.2</v>
      </c>
      <c r="N46" s="108">
        <v>104.3</v>
      </c>
      <c r="O46" s="108">
        <v>105.3</v>
      </c>
      <c r="Y46" s="85"/>
    </row>
    <row r="47" spans="1:25" ht="5.1" customHeight="1">
      <c r="A47" s="61"/>
      <c r="B47" s="61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  <c r="Y47" s="85"/>
    </row>
    <row r="48" spans="1:25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Y48" s="85"/>
    </row>
    <row r="49" ht="3.95" customHeight="1">
      <c r="Y49" s="85"/>
    </row>
    <row r="50" spans="1:25" ht="12" customHeight="1">
      <c r="A50" s="61">
        <v>2017</v>
      </c>
      <c r="B50" s="61"/>
      <c r="C50" s="96">
        <v>1</v>
      </c>
      <c r="D50" s="95">
        <v>1</v>
      </c>
      <c r="E50" s="95">
        <v>1</v>
      </c>
      <c r="F50" s="95">
        <v>1</v>
      </c>
      <c r="G50" s="95">
        <v>1</v>
      </c>
      <c r="H50" s="95">
        <v>1</v>
      </c>
      <c r="I50" s="95">
        <v>1.2</v>
      </c>
      <c r="J50" s="95">
        <v>1.2</v>
      </c>
      <c r="K50" s="95">
        <v>1.2</v>
      </c>
      <c r="L50" s="95">
        <v>1.3</v>
      </c>
      <c r="M50" s="95">
        <v>1.3</v>
      </c>
      <c r="N50" s="95">
        <v>1.3</v>
      </c>
      <c r="O50" s="95">
        <v>1.1</v>
      </c>
      <c r="Y50" s="85"/>
    </row>
    <row r="51" spans="1:25" ht="12" customHeight="1">
      <c r="A51" s="61">
        <v>2018</v>
      </c>
      <c r="B51" s="61"/>
      <c r="C51" s="96">
        <f aca="true" t="shared" si="9" ref="C51:D53">IF(C44=0,"",ROUND(SUM(C44/C43)*100-100,1))</f>
        <v>1.1</v>
      </c>
      <c r="D51" s="95">
        <f t="shared" si="9"/>
        <v>1.1</v>
      </c>
      <c r="E51" s="95">
        <f aca="true" t="shared" si="10" ref="E51:O51">IF(E44=0,"",ROUND(SUM(E44/E43)*100-100,1))</f>
        <v>1.1</v>
      </c>
      <c r="F51" s="95">
        <f t="shared" si="10"/>
        <v>0.8</v>
      </c>
      <c r="G51" s="95">
        <f t="shared" si="10"/>
        <v>0.7</v>
      </c>
      <c r="H51" s="95">
        <f t="shared" si="10"/>
        <v>0.8</v>
      </c>
      <c r="I51" s="95">
        <f t="shared" si="10"/>
        <v>0.8</v>
      </c>
      <c r="J51" s="95">
        <f t="shared" si="10"/>
        <v>0.9</v>
      </c>
      <c r="K51" s="95">
        <f t="shared" si="10"/>
        <v>1</v>
      </c>
      <c r="L51" s="95">
        <f t="shared" si="10"/>
        <v>1</v>
      </c>
      <c r="M51" s="95">
        <f t="shared" si="10"/>
        <v>1</v>
      </c>
      <c r="N51" s="95">
        <f t="shared" si="10"/>
        <v>1</v>
      </c>
      <c r="O51" s="95">
        <f t="shared" si="10"/>
        <v>0.9</v>
      </c>
      <c r="Y51" s="85"/>
    </row>
    <row r="52" spans="1:25" ht="12" customHeight="1">
      <c r="A52" s="61">
        <v>2019</v>
      </c>
      <c r="B52" s="61"/>
      <c r="C52" s="96">
        <f t="shared" si="9"/>
        <v>0.9</v>
      </c>
      <c r="D52" s="95">
        <f t="shared" si="9"/>
        <v>1</v>
      </c>
      <c r="E52" s="95">
        <f aca="true" t="shared" si="11" ref="E52:O52">IF(E45=0,"",ROUND(SUM(E45/E44)*100-100,1))</f>
        <v>1</v>
      </c>
      <c r="F52" s="95">
        <f t="shared" si="11"/>
        <v>1.3</v>
      </c>
      <c r="G52" s="95">
        <f t="shared" si="11"/>
        <v>1.1</v>
      </c>
      <c r="H52" s="95">
        <f>IF(H45=0,"",ROUND(SUM(H45/H44)*100-100,1))</f>
        <v>1.1</v>
      </c>
      <c r="I52" s="95">
        <f t="shared" si="11"/>
        <v>1</v>
      </c>
      <c r="J52" s="95">
        <f t="shared" si="11"/>
        <v>1</v>
      </c>
      <c r="K52" s="95">
        <f t="shared" si="11"/>
        <v>0.9</v>
      </c>
      <c r="L52" s="95">
        <f t="shared" si="11"/>
        <v>1</v>
      </c>
      <c r="M52" s="95">
        <f t="shared" si="11"/>
        <v>1.1</v>
      </c>
      <c r="N52" s="95">
        <f t="shared" si="11"/>
        <v>1.1</v>
      </c>
      <c r="O52" s="95">
        <f t="shared" si="11"/>
        <v>1.1</v>
      </c>
      <c r="Y52" s="85"/>
    </row>
    <row r="53" spans="1:15" ht="12" customHeight="1">
      <c r="A53" s="61">
        <v>2020</v>
      </c>
      <c r="B53" s="61"/>
      <c r="C53" s="96">
        <f t="shared" si="9"/>
        <v>1.3</v>
      </c>
      <c r="D53" s="95">
        <f t="shared" si="9"/>
        <v>1.4</v>
      </c>
      <c r="E53" s="95">
        <f aca="true" t="shared" si="12" ref="E53:O53">IF(E46=0,"",ROUND(SUM(E46/E45)*100-100,1))</f>
        <v>1.3</v>
      </c>
      <c r="F53" s="95">
        <f t="shared" si="12"/>
        <v>1.5</v>
      </c>
      <c r="G53" s="95">
        <f t="shared" si="12"/>
        <v>1.5</v>
      </c>
      <c r="H53" s="95">
        <f t="shared" si="12"/>
        <v>1.4</v>
      </c>
      <c r="I53" s="95">
        <f t="shared" si="12"/>
        <v>0.7</v>
      </c>
      <c r="J53" s="95">
        <f t="shared" si="12"/>
        <v>0.6</v>
      </c>
      <c r="K53" s="95">
        <f t="shared" si="12"/>
        <v>0.5</v>
      </c>
      <c r="L53" s="95">
        <f t="shared" si="12"/>
        <v>-0.3</v>
      </c>
      <c r="M53" s="95">
        <f t="shared" si="12"/>
        <v>-0.6</v>
      </c>
      <c r="N53" s="95">
        <f t="shared" si="12"/>
        <v>-0.5</v>
      </c>
      <c r="O53" s="95">
        <f t="shared" si="12"/>
        <v>0.8</v>
      </c>
    </row>
    <row r="54" spans="1:15" ht="5.1" customHeight="1">
      <c r="A54" s="61"/>
      <c r="B54" s="61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ht="3.95" customHeight="1"/>
    <row r="57" spans="1:15" ht="12.75">
      <c r="A57" s="61">
        <v>2016</v>
      </c>
      <c r="B57" s="97"/>
      <c r="C57" s="96">
        <f>C42/100*100-100</f>
        <v>0.4999999999999858</v>
      </c>
      <c r="D57" s="95">
        <f>IF(D42=0,"",ROUND(SUM(D42/C42)*100-100,1))</f>
        <v>0.2</v>
      </c>
      <c r="E57" s="95">
        <f aca="true" t="shared" si="13" ref="E57:N57">IF(E42=0,"",ROUND(SUM(E42/D42)*100-100,1))</f>
        <v>0.1</v>
      </c>
      <c r="F57" s="95">
        <f t="shared" si="13"/>
        <v>0.1</v>
      </c>
      <c r="G57" s="95">
        <f t="shared" si="13"/>
        <v>0.1</v>
      </c>
      <c r="H57" s="95">
        <f t="shared" si="13"/>
        <v>0.1</v>
      </c>
      <c r="I57" s="95">
        <f t="shared" si="13"/>
        <v>0.2</v>
      </c>
      <c r="J57" s="95">
        <f t="shared" si="13"/>
        <v>0.1</v>
      </c>
      <c r="K57" s="95">
        <f t="shared" si="13"/>
        <v>0</v>
      </c>
      <c r="L57" s="95">
        <f t="shared" si="13"/>
        <v>0.1</v>
      </c>
      <c r="M57" s="95">
        <f t="shared" si="13"/>
        <v>0</v>
      </c>
      <c r="N57" s="95">
        <f t="shared" si="13"/>
        <v>0</v>
      </c>
      <c r="O57" s="95" t="s">
        <v>13</v>
      </c>
    </row>
    <row r="58" spans="1:15" ht="12.75">
      <c r="A58" s="61">
        <v>2017</v>
      </c>
      <c r="C58" s="96">
        <f>IF(C43=0,"",ROUND(SUM(C43/N42)*100-100,1))</f>
        <v>0.4</v>
      </c>
      <c r="D58" s="95">
        <f>IF(D43=0,"",ROUND(SUM(D43/C43)*100-100,1))</f>
        <v>0.1</v>
      </c>
      <c r="E58" s="95">
        <f aca="true" t="shared" si="14" ref="E58:N58">IF(E43=0,"",ROUND(SUM(E43/D43)*100-100,1))</f>
        <v>0.3</v>
      </c>
      <c r="F58" s="95">
        <f t="shared" si="14"/>
        <v>0.1</v>
      </c>
      <c r="G58" s="95">
        <f t="shared" si="14"/>
        <v>0.2</v>
      </c>
      <c r="H58" s="95">
        <f t="shared" si="14"/>
        <v>0</v>
      </c>
      <c r="I58" s="95">
        <f t="shared" si="14"/>
        <v>0.1</v>
      </c>
      <c r="J58" s="95">
        <f t="shared" si="14"/>
        <v>0</v>
      </c>
      <c r="K58" s="95">
        <f t="shared" si="14"/>
        <v>0</v>
      </c>
      <c r="L58" s="95">
        <f t="shared" si="14"/>
        <v>0</v>
      </c>
      <c r="M58" s="95">
        <f t="shared" si="14"/>
        <v>0</v>
      </c>
      <c r="N58" s="95">
        <f t="shared" si="14"/>
        <v>0</v>
      </c>
      <c r="O58" s="95" t="s">
        <v>13</v>
      </c>
    </row>
    <row r="59" spans="1:15" ht="12.75">
      <c r="A59" s="61">
        <v>2018</v>
      </c>
      <c r="C59" s="96">
        <f>IF(C44=0,"",ROUND(SUM(C44/N43)*100-100,1))</f>
        <v>0.3</v>
      </c>
      <c r="D59" s="95">
        <f aca="true" t="shared" si="15" ref="D59:N61">IF(D44=0,"",ROUND(SUM(D44/C44)*100-100,1))</f>
        <v>0.1</v>
      </c>
      <c r="E59" s="95">
        <f t="shared" si="15"/>
        <v>0.3</v>
      </c>
      <c r="F59" s="95">
        <f t="shared" si="15"/>
        <v>-0.2</v>
      </c>
      <c r="G59" s="95">
        <f t="shared" si="15"/>
        <v>0.1</v>
      </c>
      <c r="H59" s="95">
        <f t="shared" si="15"/>
        <v>0.1</v>
      </c>
      <c r="I59" s="95">
        <f t="shared" si="15"/>
        <v>0.1</v>
      </c>
      <c r="J59" s="95">
        <f t="shared" si="15"/>
        <v>0.1</v>
      </c>
      <c r="K59" s="95">
        <f t="shared" si="15"/>
        <v>0.1</v>
      </c>
      <c r="L59" s="95">
        <f t="shared" si="15"/>
        <v>0</v>
      </c>
      <c r="M59" s="95">
        <f t="shared" si="15"/>
        <v>0</v>
      </c>
      <c r="N59" s="95">
        <f t="shared" si="15"/>
        <v>0</v>
      </c>
      <c r="O59" s="95" t="s">
        <v>13</v>
      </c>
    </row>
    <row r="60" spans="1:15" ht="12.75">
      <c r="A60" s="61">
        <v>2019</v>
      </c>
      <c r="C60" s="96">
        <f>IF(C45=0,"",ROUND(SUM(C45/N44)*100-100,1))</f>
        <v>0.2</v>
      </c>
      <c r="D60" s="95">
        <f t="shared" si="15"/>
        <v>0.2</v>
      </c>
      <c r="E60" s="95">
        <f t="shared" si="15"/>
        <v>0.3</v>
      </c>
      <c r="F60" s="95">
        <f t="shared" si="15"/>
        <v>0.1</v>
      </c>
      <c r="G60" s="95">
        <f t="shared" si="15"/>
        <v>-0.1</v>
      </c>
      <c r="H60" s="95">
        <f t="shared" si="15"/>
        <v>0.1</v>
      </c>
      <c r="I60" s="95">
        <f t="shared" si="15"/>
        <v>0</v>
      </c>
      <c r="J60" s="95">
        <f t="shared" si="15"/>
        <v>0.1</v>
      </c>
      <c r="K60" s="95">
        <f t="shared" si="15"/>
        <v>0</v>
      </c>
      <c r="L60" s="95">
        <f t="shared" si="15"/>
        <v>0.1</v>
      </c>
      <c r="M60" s="95">
        <f t="shared" si="15"/>
        <v>0.1</v>
      </c>
      <c r="N60" s="95">
        <f t="shared" si="15"/>
        <v>0</v>
      </c>
      <c r="O60" s="95" t="s">
        <v>13</v>
      </c>
    </row>
    <row r="61" spans="1:15" ht="12.6" customHeight="1">
      <c r="A61" s="61">
        <v>2020</v>
      </c>
      <c r="C61" s="96">
        <f>IF(C46=0,"",ROUND(SUM(C46/N45)*100-100,1))</f>
        <v>0.5</v>
      </c>
      <c r="D61" s="95">
        <f t="shared" si="15"/>
        <v>0.3</v>
      </c>
      <c r="E61" s="95">
        <f t="shared" si="15"/>
        <v>0.2</v>
      </c>
      <c r="F61" s="95">
        <f t="shared" si="15"/>
        <v>0.3</v>
      </c>
      <c r="G61" s="95">
        <f t="shared" si="15"/>
        <v>-0.1</v>
      </c>
      <c r="H61" s="95">
        <f t="shared" si="15"/>
        <v>0</v>
      </c>
      <c r="I61" s="95">
        <f t="shared" si="15"/>
        <v>-0.8</v>
      </c>
      <c r="J61" s="95">
        <f t="shared" si="15"/>
        <v>0</v>
      </c>
      <c r="K61" s="95">
        <f t="shared" si="15"/>
        <v>-0.1</v>
      </c>
      <c r="L61" s="95">
        <f t="shared" si="15"/>
        <v>-0.7</v>
      </c>
      <c r="M61" s="95">
        <f t="shared" si="15"/>
        <v>-0.2</v>
      </c>
      <c r="N61" s="95">
        <f t="shared" si="15"/>
        <v>0.1</v>
      </c>
      <c r="O61" s="95" t="s">
        <v>13</v>
      </c>
    </row>
    <row r="62" spans="1:15" ht="12.6" customHeight="1">
      <c r="A62" s="61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</row>
    <row r="63" spans="1:37" ht="6" customHeight="1">
      <c r="A63" s="98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2"/>
      <c r="N63" s="92"/>
      <c r="O63" s="92"/>
      <c r="T63" s="40"/>
      <c r="U63" s="40"/>
      <c r="V63" s="40"/>
      <c r="W63" s="40"/>
      <c r="X63" s="40"/>
      <c r="Y63" s="40"/>
      <c r="AF63" s="48"/>
      <c r="AG63" s="48"/>
      <c r="AH63" s="48"/>
      <c r="AI63" s="48"/>
      <c r="AJ63" s="48"/>
      <c r="AK63" s="48"/>
    </row>
    <row r="64" spans="1:33" s="99" customFormat="1" ht="11.25">
      <c r="A64" s="103" t="s">
        <v>82</v>
      </c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</row>
  </sheetData>
  <mergeCells count="1">
    <mergeCell ref="A1:O1"/>
  </mergeCells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&amp;C8</oddFooter>
  </headerFooter>
  <colBreaks count="1" manualBreakCount="1">
    <brk id="15" max="16383" man="1"/>
  </colBreaks>
  <ignoredErrors>
    <ignoredError sqref="E34:N34" 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1"/>
  <sheetViews>
    <sheetView workbookViewId="0" topLeftCell="A1">
      <selection activeCell="R1" sqref="R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0.71875" style="48" hidden="1" customWidth="1"/>
    <col min="17" max="17" width="11.421875" style="48" hidden="1" customWidth="1"/>
    <col min="18" max="18" width="0.2890625" style="48" customWidth="1"/>
    <col min="19" max="20" width="11.421875" style="48" customWidth="1"/>
    <col min="21" max="32" width="11.421875" style="40" customWidth="1"/>
    <col min="33" max="16384" width="11.421875" style="48" customWidth="1"/>
  </cols>
  <sheetData>
    <row r="1" spans="1:15" s="5" customFormat="1" ht="12">
      <c r="A1" s="124" t="s">
        <v>52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="5" customFormat="1" ht="12"/>
    <row r="3" spans="1:32" s="39" customFormat="1" ht="12.75">
      <c r="A3" s="30" t="s">
        <v>50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2" s="41" customFormat="1" ht="3.9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</row>
    <row r="6" spans="1:32" s="45" customFormat="1" ht="12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U6" s="46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</row>
    <row r="7" spans="1:15" ht="9.95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9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2" s="31" customFormat="1" ht="12.75">
      <c r="C15" s="65" t="s">
        <v>27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</row>
    <row r="16" spans="3:32" s="31" customFormat="1" ht="12.75">
      <c r="C16" s="44" t="s">
        <v>62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</row>
    <row r="17" spans="3:32" s="45" customFormat="1" ht="6.95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</row>
    <row r="18" spans="1:19" ht="12.6" customHeight="1">
      <c r="A18" s="61">
        <v>2016</v>
      </c>
      <c r="B18" s="61"/>
      <c r="C18" s="107">
        <v>97.4</v>
      </c>
      <c r="D18" s="108">
        <v>97</v>
      </c>
      <c r="E18" s="108">
        <v>97.4</v>
      </c>
      <c r="F18" s="108">
        <v>98.2</v>
      </c>
      <c r="G18" s="108">
        <v>99.1</v>
      </c>
      <c r="H18" s="108">
        <v>100.1</v>
      </c>
      <c r="I18" s="108">
        <v>99.9</v>
      </c>
      <c r="J18" s="108">
        <v>99.2</v>
      </c>
      <c r="K18" s="108">
        <v>99.6</v>
      </c>
      <c r="L18" s="108">
        <v>100.3</v>
      </c>
      <c r="M18" s="108">
        <v>99.7</v>
      </c>
      <c r="N18" s="108">
        <v>100.8</v>
      </c>
      <c r="O18" s="108">
        <v>99.1</v>
      </c>
      <c r="S18" s="66"/>
    </row>
    <row r="19" spans="1:19" ht="12.6" customHeight="1">
      <c r="A19" s="61">
        <v>2017</v>
      </c>
      <c r="B19" s="61"/>
      <c r="C19" s="107">
        <v>101.3</v>
      </c>
      <c r="D19" s="108">
        <v>101.6</v>
      </c>
      <c r="E19" s="108">
        <v>101.3</v>
      </c>
      <c r="F19" s="108">
        <v>102</v>
      </c>
      <c r="G19" s="108">
        <v>101.4</v>
      </c>
      <c r="H19" s="108">
        <v>101.4</v>
      </c>
      <c r="I19" s="108">
        <v>101.7</v>
      </c>
      <c r="J19" s="108">
        <v>101.9</v>
      </c>
      <c r="K19" s="108">
        <v>102.2</v>
      </c>
      <c r="L19" s="108">
        <v>102</v>
      </c>
      <c r="M19" s="108">
        <v>102.6</v>
      </c>
      <c r="N19" s="108">
        <v>102.9</v>
      </c>
      <c r="O19" s="108">
        <v>101.9</v>
      </c>
      <c r="S19" s="66"/>
    </row>
    <row r="20" spans="1:19" ht="12.6" customHeight="1">
      <c r="A20" s="61">
        <v>2018</v>
      </c>
      <c r="B20" s="61"/>
      <c r="C20" s="107">
        <v>102.7</v>
      </c>
      <c r="D20" s="108">
        <v>102.9</v>
      </c>
      <c r="E20" s="108">
        <v>102.5</v>
      </c>
      <c r="F20" s="108">
        <v>103.5</v>
      </c>
      <c r="G20" s="108">
        <v>104.8</v>
      </c>
      <c r="H20" s="108">
        <v>105.4</v>
      </c>
      <c r="I20" s="108">
        <v>105.8</v>
      </c>
      <c r="J20" s="108">
        <v>106</v>
      </c>
      <c r="K20" s="108">
        <v>106.7</v>
      </c>
      <c r="L20" s="108">
        <v>107.1</v>
      </c>
      <c r="M20" s="108">
        <v>108</v>
      </c>
      <c r="N20" s="108">
        <v>106.4</v>
      </c>
      <c r="O20" s="108">
        <v>105.2</v>
      </c>
      <c r="S20" s="66"/>
    </row>
    <row r="21" spans="1:19" ht="12.6" customHeight="1">
      <c r="A21" s="61">
        <v>2019</v>
      </c>
      <c r="B21" s="61"/>
      <c r="C21" s="107">
        <v>104.4</v>
      </c>
      <c r="D21" s="108">
        <v>104.5</v>
      </c>
      <c r="E21" s="108">
        <v>105.1</v>
      </c>
      <c r="F21" s="108">
        <v>106.9</v>
      </c>
      <c r="G21" s="108">
        <v>108</v>
      </c>
      <c r="H21" s="108">
        <v>107.6</v>
      </c>
      <c r="I21" s="108">
        <v>107.6</v>
      </c>
      <c r="J21" s="108">
        <v>107</v>
      </c>
      <c r="K21" s="108">
        <v>106.5</v>
      </c>
      <c r="L21" s="108">
        <v>106.5</v>
      </c>
      <c r="M21" s="108">
        <v>106.6</v>
      </c>
      <c r="N21" s="108">
        <v>106.9</v>
      </c>
      <c r="O21" s="108">
        <v>106.5</v>
      </c>
      <c r="S21" s="85"/>
    </row>
    <row r="22" spans="1:19" ht="12.6" customHeight="1">
      <c r="A22" s="61">
        <v>2020</v>
      </c>
      <c r="B22" s="61"/>
      <c r="C22" s="107">
        <v>107.2</v>
      </c>
      <c r="D22" s="108">
        <v>106.7</v>
      </c>
      <c r="E22" s="108">
        <v>105.4</v>
      </c>
      <c r="F22" s="108">
        <v>103.8</v>
      </c>
      <c r="G22" s="108">
        <v>103.1</v>
      </c>
      <c r="H22" s="108">
        <v>104.3</v>
      </c>
      <c r="I22" s="108">
        <v>104.2</v>
      </c>
      <c r="J22" s="108">
        <v>104.1</v>
      </c>
      <c r="K22" s="108">
        <v>103.6</v>
      </c>
      <c r="L22" s="108">
        <v>103.7</v>
      </c>
      <c r="M22" s="108">
        <v>103.1</v>
      </c>
      <c r="N22" s="108">
        <v>104</v>
      </c>
      <c r="O22" s="108">
        <v>104.4</v>
      </c>
      <c r="S22" s="85"/>
    </row>
    <row r="23" spans="1:19" ht="5.1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S23" s="85"/>
    </row>
    <row r="24" spans="1:19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S24" s="85"/>
    </row>
    <row r="25" ht="5.1" customHeight="1">
      <c r="S25" s="85"/>
    </row>
    <row r="26" spans="1:33" ht="12" customHeight="1">
      <c r="A26" s="61">
        <v>2017</v>
      </c>
      <c r="B26" s="61"/>
      <c r="C26" s="96">
        <v>-0.4</v>
      </c>
      <c r="D26" s="95">
        <v>-1.9</v>
      </c>
      <c r="E26" s="95">
        <v>-2.9</v>
      </c>
      <c r="F26" s="95">
        <v>-2.8</v>
      </c>
      <c r="G26" s="95">
        <v>-2.6</v>
      </c>
      <c r="H26" s="95">
        <v>-1.4</v>
      </c>
      <c r="I26" s="95">
        <v>-2</v>
      </c>
      <c r="J26" s="95">
        <v>-1.5</v>
      </c>
      <c r="K26" s="95">
        <v>0</v>
      </c>
      <c r="L26" s="95">
        <v>1.2</v>
      </c>
      <c r="M26" s="95">
        <v>0.4</v>
      </c>
      <c r="N26" s="95">
        <v>2.5</v>
      </c>
      <c r="O26" s="95">
        <v>-0.9</v>
      </c>
      <c r="S26" s="85"/>
      <c r="AG26" s="40"/>
    </row>
    <row r="27" spans="1:33" ht="12" customHeight="1">
      <c r="A27" s="61">
        <v>2018</v>
      </c>
      <c r="B27" s="61"/>
      <c r="C27" s="96">
        <f aca="true" t="shared" si="0" ref="C27:D29">IF(C20=0,"",ROUND(SUM(C20/C19)*100-100,1))</f>
        <v>1.4</v>
      </c>
      <c r="D27" s="95">
        <f t="shared" si="0"/>
        <v>1.3</v>
      </c>
      <c r="E27" s="95">
        <f aca="true" t="shared" si="1" ref="E27:O27">IF(E20=0,"",ROUND(SUM(E20/E19)*100-100,1))</f>
        <v>1.2</v>
      </c>
      <c r="F27" s="95">
        <f t="shared" si="1"/>
        <v>1.5</v>
      </c>
      <c r="G27" s="95">
        <f t="shared" si="1"/>
        <v>3.4</v>
      </c>
      <c r="H27" s="95">
        <f t="shared" si="1"/>
        <v>3.9</v>
      </c>
      <c r="I27" s="95">
        <f t="shared" si="1"/>
        <v>4</v>
      </c>
      <c r="J27" s="95">
        <f t="shared" si="1"/>
        <v>4</v>
      </c>
      <c r="K27" s="95">
        <f t="shared" si="1"/>
        <v>4.4</v>
      </c>
      <c r="L27" s="95">
        <f t="shared" si="1"/>
        <v>5</v>
      </c>
      <c r="M27" s="95">
        <f t="shared" si="1"/>
        <v>5.3</v>
      </c>
      <c r="N27" s="95">
        <f t="shared" si="1"/>
        <v>3.4</v>
      </c>
      <c r="O27" s="95">
        <f t="shared" si="1"/>
        <v>3.2</v>
      </c>
      <c r="AG27" s="40"/>
    </row>
    <row r="28" spans="1:33" ht="12" customHeight="1">
      <c r="A28" s="61">
        <v>2019</v>
      </c>
      <c r="B28" s="61"/>
      <c r="C28" s="96">
        <f t="shared" si="0"/>
        <v>1.7</v>
      </c>
      <c r="D28" s="95">
        <f t="shared" si="0"/>
        <v>1.6</v>
      </c>
      <c r="E28" s="95">
        <f aca="true" t="shared" si="2" ref="E28:O28">IF(E21=0,"",ROUND(SUM(E21/E20)*100-100,1))</f>
        <v>2.5</v>
      </c>
      <c r="F28" s="95">
        <f t="shared" si="2"/>
        <v>3.3</v>
      </c>
      <c r="G28" s="95">
        <f t="shared" si="2"/>
        <v>3.1</v>
      </c>
      <c r="H28" s="95">
        <f t="shared" si="2"/>
        <v>2.1</v>
      </c>
      <c r="I28" s="95">
        <f t="shared" si="2"/>
        <v>1.7</v>
      </c>
      <c r="J28" s="95">
        <f t="shared" si="2"/>
        <v>0.9</v>
      </c>
      <c r="K28" s="95">
        <f t="shared" si="2"/>
        <v>-0.2</v>
      </c>
      <c r="L28" s="95">
        <f t="shared" si="2"/>
        <v>-0.6</v>
      </c>
      <c r="M28" s="95">
        <f t="shared" si="2"/>
        <v>-1.3</v>
      </c>
      <c r="N28" s="95">
        <f t="shared" si="2"/>
        <v>0.5</v>
      </c>
      <c r="O28" s="95">
        <f t="shared" si="2"/>
        <v>1.2</v>
      </c>
      <c r="AG28" s="40"/>
    </row>
    <row r="29" spans="1:33" ht="12" customHeight="1">
      <c r="A29" s="61">
        <v>2020</v>
      </c>
      <c r="B29" s="61"/>
      <c r="C29" s="96">
        <f t="shared" si="0"/>
        <v>2.7</v>
      </c>
      <c r="D29" s="95">
        <f t="shared" si="0"/>
        <v>2.1</v>
      </c>
      <c r="E29" s="95">
        <f aca="true" t="shared" si="3" ref="E29:O29">IF(E22=0,"",ROUND(SUM(E22/E21)*100-100,1))</f>
        <v>0.3</v>
      </c>
      <c r="F29" s="95">
        <f t="shared" si="3"/>
        <v>-2.9</v>
      </c>
      <c r="G29" s="95">
        <f t="shared" si="3"/>
        <v>-4.5</v>
      </c>
      <c r="H29" s="95">
        <f t="shared" si="3"/>
        <v>-3.1</v>
      </c>
      <c r="I29" s="95">
        <f t="shared" si="3"/>
        <v>-3.2</v>
      </c>
      <c r="J29" s="95">
        <f t="shared" si="3"/>
        <v>-2.7</v>
      </c>
      <c r="K29" s="95">
        <f t="shared" si="3"/>
        <v>-2.7</v>
      </c>
      <c r="L29" s="95">
        <f t="shared" si="3"/>
        <v>-2.6</v>
      </c>
      <c r="M29" s="95">
        <f t="shared" si="3"/>
        <v>-3.3</v>
      </c>
      <c r="N29" s="95">
        <f t="shared" si="3"/>
        <v>-2.7</v>
      </c>
      <c r="O29" s="95">
        <f t="shared" si="3"/>
        <v>-2</v>
      </c>
      <c r="P29" s="71" t="e">
        <f>ROUND(SUM(P22/P21)*100-100,1)</f>
        <v>#DIV/0!</v>
      </c>
      <c r="Q29" s="71" t="e">
        <f>ROUND(SUM(Q22/Q21)*100-100,1)</f>
        <v>#DIV/0!</v>
      </c>
      <c r="R29" s="71" t="e">
        <f>ROUND(SUM(R22/R21)*100-100,1)</f>
        <v>#DIV/0!</v>
      </c>
      <c r="AG29" s="40"/>
    </row>
    <row r="30" spans="1:15" ht="5.1" customHeight="1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ht="5.1" customHeight="1">
      <c r="S32" s="85"/>
    </row>
    <row r="33" spans="1:19" ht="12.75">
      <c r="A33" s="61">
        <v>2016</v>
      </c>
      <c r="B33" s="97"/>
      <c r="C33" s="96">
        <f>C18/100*100-100</f>
        <v>-2.5999999999999943</v>
      </c>
      <c r="D33" s="95">
        <f>IF(D18=0,"",ROUND(SUM(D18/C18)*100-100,1))</f>
        <v>-0.4</v>
      </c>
      <c r="E33" s="95">
        <f aca="true" t="shared" si="4" ref="E33:N33">IF(E18=0,"",ROUND(SUM(E18/D18)*100-100,1))</f>
        <v>0.4</v>
      </c>
      <c r="F33" s="95">
        <f t="shared" si="4"/>
        <v>0.8</v>
      </c>
      <c r="G33" s="95">
        <f t="shared" si="4"/>
        <v>0.9</v>
      </c>
      <c r="H33" s="95">
        <f t="shared" si="4"/>
        <v>1</v>
      </c>
      <c r="I33" s="95">
        <f t="shared" si="4"/>
        <v>-0.2</v>
      </c>
      <c r="J33" s="95">
        <f t="shared" si="4"/>
        <v>-0.7</v>
      </c>
      <c r="K33" s="95">
        <f t="shared" si="4"/>
        <v>0.4</v>
      </c>
      <c r="L33" s="95">
        <f t="shared" si="4"/>
        <v>0.7</v>
      </c>
      <c r="M33" s="95">
        <f t="shared" si="4"/>
        <v>-0.6</v>
      </c>
      <c r="N33" s="95">
        <f t="shared" si="4"/>
        <v>1.1</v>
      </c>
      <c r="O33" s="95" t="s">
        <v>13</v>
      </c>
      <c r="S33" s="85"/>
    </row>
    <row r="34" spans="1:19" ht="12" customHeight="1">
      <c r="A34" s="61">
        <v>2017</v>
      </c>
      <c r="B34" s="61"/>
      <c r="C34" s="96">
        <f>IF(C19=0,"",ROUND(SUM(C19/N18)*100-100,1))</f>
        <v>0.5</v>
      </c>
      <c r="D34" s="95">
        <f>IF(D19=0,"",ROUND(SUM(D19/C19)*100-100,1))</f>
        <v>0.3</v>
      </c>
      <c r="E34" s="95">
        <f aca="true" t="shared" si="5" ref="E34:N34">IF(E19=0,"",ROUND(SUM(E19/D19)*100-100,1))</f>
        <v>-0.3</v>
      </c>
      <c r="F34" s="95">
        <f t="shared" si="5"/>
        <v>0.7</v>
      </c>
      <c r="G34" s="95">
        <f t="shared" si="5"/>
        <v>-0.6</v>
      </c>
      <c r="H34" s="95">
        <f t="shared" si="5"/>
        <v>0</v>
      </c>
      <c r="I34" s="95">
        <f t="shared" si="5"/>
        <v>0.3</v>
      </c>
      <c r="J34" s="95">
        <f t="shared" si="5"/>
        <v>0.2</v>
      </c>
      <c r="K34" s="95">
        <f t="shared" si="5"/>
        <v>0.3</v>
      </c>
      <c r="L34" s="95">
        <f t="shared" si="5"/>
        <v>-0.2</v>
      </c>
      <c r="M34" s="95">
        <f t="shared" si="5"/>
        <v>0.6</v>
      </c>
      <c r="N34" s="95">
        <f t="shared" si="5"/>
        <v>0.3</v>
      </c>
      <c r="O34" s="95" t="s">
        <v>13</v>
      </c>
      <c r="S34" s="85"/>
    </row>
    <row r="35" spans="1:19" ht="12" customHeight="1">
      <c r="A35" s="61">
        <v>2018</v>
      </c>
      <c r="B35" s="61"/>
      <c r="C35" s="96">
        <f>IF(C20=0,"",ROUND(SUM(C20/N19)*100-100,1))</f>
        <v>-0.2</v>
      </c>
      <c r="D35" s="95">
        <f>IF(D20=0,"",ROUND(SUM(D20/C20)*100-100,1))</f>
        <v>0.2</v>
      </c>
      <c r="E35" s="95">
        <f aca="true" t="shared" si="6" ref="E35:N35">IF(E20=0,"",ROUND(SUM(E20/D20)*100-100,1))</f>
        <v>-0.4</v>
      </c>
      <c r="F35" s="95">
        <f t="shared" si="6"/>
        <v>1</v>
      </c>
      <c r="G35" s="95">
        <f t="shared" si="6"/>
        <v>1.3</v>
      </c>
      <c r="H35" s="95">
        <f t="shared" si="6"/>
        <v>0.6</v>
      </c>
      <c r="I35" s="95">
        <f t="shared" si="6"/>
        <v>0.4</v>
      </c>
      <c r="J35" s="95">
        <f t="shared" si="6"/>
        <v>0.2</v>
      </c>
      <c r="K35" s="95">
        <f t="shared" si="6"/>
        <v>0.7</v>
      </c>
      <c r="L35" s="95">
        <f t="shared" si="6"/>
        <v>0.4</v>
      </c>
      <c r="M35" s="95">
        <f t="shared" si="6"/>
        <v>0.8</v>
      </c>
      <c r="N35" s="95">
        <f t="shared" si="6"/>
        <v>-1.5</v>
      </c>
      <c r="O35" s="95" t="s">
        <v>13</v>
      </c>
      <c r="S35" s="85"/>
    </row>
    <row r="36" spans="1:19" ht="12" customHeight="1">
      <c r="A36" s="61">
        <v>2019</v>
      </c>
      <c r="B36" s="61"/>
      <c r="C36" s="96">
        <f>IF(C21=0,"",ROUND(SUM(C21/N20)*100-100,1))</f>
        <v>-1.9</v>
      </c>
      <c r="D36" s="95">
        <f>IF(D21=0,"",ROUND(SUM(D21/C21)*100-100,1))</f>
        <v>0.1</v>
      </c>
      <c r="E36" s="95">
        <f aca="true" t="shared" si="7" ref="E36:N36">IF(E21=0,"",ROUND(SUM(E21/D21)*100-100,1))</f>
        <v>0.6</v>
      </c>
      <c r="F36" s="95">
        <f t="shared" si="7"/>
        <v>1.7</v>
      </c>
      <c r="G36" s="95">
        <f t="shared" si="7"/>
        <v>1</v>
      </c>
      <c r="H36" s="95">
        <f t="shared" si="7"/>
        <v>-0.4</v>
      </c>
      <c r="I36" s="95">
        <f t="shared" si="7"/>
        <v>0</v>
      </c>
      <c r="J36" s="95">
        <f t="shared" si="7"/>
        <v>-0.6</v>
      </c>
      <c r="K36" s="95">
        <f t="shared" si="7"/>
        <v>-0.5</v>
      </c>
      <c r="L36" s="95">
        <f t="shared" si="7"/>
        <v>0</v>
      </c>
      <c r="M36" s="95">
        <f t="shared" si="7"/>
        <v>0.1</v>
      </c>
      <c r="N36" s="95">
        <f t="shared" si="7"/>
        <v>0.3</v>
      </c>
      <c r="O36" s="95" t="s">
        <v>13</v>
      </c>
      <c r="S36" s="85"/>
    </row>
    <row r="37" spans="1:19" ht="12" customHeight="1">
      <c r="A37" s="61">
        <v>2020</v>
      </c>
      <c r="B37" s="61"/>
      <c r="C37" s="96">
        <f>IF(C22=0,"",ROUND(SUM(C22/N21)*100-100,1))</f>
        <v>0.3</v>
      </c>
      <c r="D37" s="95">
        <f>IF(D22=0,"",ROUND(SUM(D22/C22)*100-100,1))</f>
        <v>-0.5</v>
      </c>
      <c r="E37" s="95">
        <f>IF(E22=0,"",ROUND(SUM(E22/D22)*100-100,1))</f>
        <v>-1.2</v>
      </c>
      <c r="F37" s="95">
        <f aca="true" t="shared" si="8" ref="F37:N37">IF(F22=0,"",ROUND(SUM(F22/E22)*100-100,1))</f>
        <v>-1.5</v>
      </c>
      <c r="G37" s="95">
        <f t="shared" si="8"/>
        <v>-0.7</v>
      </c>
      <c r="H37" s="95">
        <f t="shared" si="8"/>
        <v>1.2</v>
      </c>
      <c r="I37" s="95">
        <f t="shared" si="8"/>
        <v>-0.1</v>
      </c>
      <c r="J37" s="95">
        <f t="shared" si="8"/>
        <v>-0.1</v>
      </c>
      <c r="K37" s="95">
        <f t="shared" si="8"/>
        <v>-0.5</v>
      </c>
      <c r="L37" s="95">
        <f t="shared" si="8"/>
        <v>0.1</v>
      </c>
      <c r="M37" s="95">
        <f t="shared" si="8"/>
        <v>-0.6</v>
      </c>
      <c r="N37" s="95">
        <f t="shared" si="8"/>
        <v>0.9</v>
      </c>
      <c r="O37" s="95" t="s">
        <v>13</v>
      </c>
      <c r="S37" s="85"/>
    </row>
    <row r="38" ht="5.1" customHeight="1">
      <c r="S38" s="85"/>
    </row>
    <row r="39" spans="1:32" s="31" customFormat="1" ht="12.75">
      <c r="A39" s="76"/>
      <c r="C39" s="65" t="s">
        <v>45</v>
      </c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S39" s="85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</row>
    <row r="40" spans="3:32" s="31" customFormat="1" ht="12.75">
      <c r="C40" s="44" t="s">
        <v>63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S40" s="85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</row>
    <row r="41" spans="3:32" s="45" customFormat="1" ht="6.95" customHeight="1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S41" s="85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</row>
    <row r="42" spans="1:19" ht="12.6" customHeight="1">
      <c r="A42" s="61">
        <v>2016</v>
      </c>
      <c r="B42" s="61"/>
      <c r="C42" s="107">
        <v>99.4</v>
      </c>
      <c r="D42" s="108">
        <v>99.4</v>
      </c>
      <c r="E42" s="108">
        <v>99.3</v>
      </c>
      <c r="F42" s="108">
        <v>99</v>
      </c>
      <c r="G42" s="108">
        <v>98.7</v>
      </c>
      <c r="H42" s="108">
        <v>98.6</v>
      </c>
      <c r="I42" s="108">
        <v>98.6</v>
      </c>
      <c r="J42" s="108">
        <v>98.6</v>
      </c>
      <c r="K42" s="108">
        <v>98.4</v>
      </c>
      <c r="L42" s="108">
        <v>98.5</v>
      </c>
      <c r="M42" s="108">
        <v>98.4</v>
      </c>
      <c r="N42" s="108">
        <v>98.3</v>
      </c>
      <c r="O42" s="108">
        <v>98.8</v>
      </c>
      <c r="S42" s="85"/>
    </row>
    <row r="43" spans="1:19" ht="12.6" customHeight="1">
      <c r="A43" s="61">
        <v>2017</v>
      </c>
      <c r="B43" s="61"/>
      <c r="C43" s="107">
        <v>98.4</v>
      </c>
      <c r="D43" s="108">
        <v>98.2</v>
      </c>
      <c r="E43" s="108">
        <v>98</v>
      </c>
      <c r="F43" s="108">
        <v>97.9</v>
      </c>
      <c r="G43" s="108">
        <v>97.7</v>
      </c>
      <c r="H43" s="108">
        <v>97.7</v>
      </c>
      <c r="I43" s="108">
        <v>97.4</v>
      </c>
      <c r="J43" s="108">
        <v>97.2</v>
      </c>
      <c r="K43" s="108">
        <v>97.2</v>
      </c>
      <c r="L43" s="108">
        <v>97.2</v>
      </c>
      <c r="M43" s="108">
        <v>97</v>
      </c>
      <c r="N43" s="108">
        <v>97</v>
      </c>
      <c r="O43" s="108">
        <v>97.6</v>
      </c>
      <c r="S43" s="85"/>
    </row>
    <row r="44" spans="1:19" ht="12.6" customHeight="1">
      <c r="A44" s="61">
        <v>2018</v>
      </c>
      <c r="B44" s="61"/>
      <c r="C44" s="107">
        <v>97.1</v>
      </c>
      <c r="D44" s="108">
        <v>97</v>
      </c>
      <c r="E44" s="108">
        <v>96.7</v>
      </c>
      <c r="F44" s="108">
        <v>96.7</v>
      </c>
      <c r="G44" s="108">
        <v>96.7</v>
      </c>
      <c r="H44" s="108">
        <v>96.6</v>
      </c>
      <c r="I44" s="108">
        <v>96.5</v>
      </c>
      <c r="J44" s="108">
        <v>96.3</v>
      </c>
      <c r="K44" s="108">
        <v>96.3</v>
      </c>
      <c r="L44" s="108">
        <v>96.2</v>
      </c>
      <c r="M44" s="108">
        <v>96.2</v>
      </c>
      <c r="N44" s="108">
        <v>96.3</v>
      </c>
      <c r="O44" s="108">
        <v>96.6</v>
      </c>
      <c r="S44" s="85"/>
    </row>
    <row r="45" spans="1:19" ht="12.6" customHeight="1">
      <c r="A45" s="61">
        <v>2019</v>
      </c>
      <c r="B45" s="61"/>
      <c r="C45" s="107">
        <v>96.2</v>
      </c>
      <c r="D45" s="108">
        <v>96.3</v>
      </c>
      <c r="E45" s="108">
        <v>96.2</v>
      </c>
      <c r="F45" s="108">
        <v>96.1</v>
      </c>
      <c r="G45" s="108">
        <v>95.7</v>
      </c>
      <c r="H45" s="108">
        <v>95.5</v>
      </c>
      <c r="I45" s="108">
        <v>95.7</v>
      </c>
      <c r="J45" s="108">
        <v>95.7</v>
      </c>
      <c r="K45" s="108">
        <v>95.8</v>
      </c>
      <c r="L45" s="108">
        <v>95.8</v>
      </c>
      <c r="M45" s="108">
        <v>95.8</v>
      </c>
      <c r="N45" s="108">
        <v>95.8</v>
      </c>
      <c r="O45" s="108">
        <v>95.9</v>
      </c>
      <c r="S45" s="85"/>
    </row>
    <row r="46" spans="1:19" ht="12.6" customHeight="1">
      <c r="A46" s="61">
        <v>2020</v>
      </c>
      <c r="B46" s="61"/>
      <c r="C46" s="107">
        <v>95.9</v>
      </c>
      <c r="D46" s="108">
        <v>95.9</v>
      </c>
      <c r="E46" s="108">
        <v>95.7</v>
      </c>
      <c r="F46" s="108">
        <v>95.7</v>
      </c>
      <c r="G46" s="108">
        <v>95.5</v>
      </c>
      <c r="H46" s="108">
        <v>95.4</v>
      </c>
      <c r="I46" s="108">
        <v>93.3</v>
      </c>
      <c r="J46" s="108">
        <v>93.1</v>
      </c>
      <c r="K46" s="108">
        <v>93</v>
      </c>
      <c r="L46" s="108">
        <v>92.9</v>
      </c>
      <c r="M46" s="108">
        <v>92.7</v>
      </c>
      <c r="N46" s="108">
        <v>92.5</v>
      </c>
      <c r="O46" s="108">
        <v>94.3</v>
      </c>
      <c r="S46" s="85"/>
    </row>
    <row r="47" ht="5.1" customHeight="1">
      <c r="S47" s="85"/>
    </row>
    <row r="48" spans="1:19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S48" s="85"/>
    </row>
    <row r="49" ht="5.1" customHeight="1">
      <c r="S49" s="85"/>
    </row>
    <row r="50" spans="1:19" ht="12" customHeight="1">
      <c r="A50" s="61">
        <v>2017</v>
      </c>
      <c r="B50" s="61"/>
      <c r="C50" s="96">
        <v>-1.5</v>
      </c>
      <c r="D50" s="95">
        <v>-1.2</v>
      </c>
      <c r="E50" s="95">
        <v>-1.2</v>
      </c>
      <c r="F50" s="95">
        <v>-1.4</v>
      </c>
      <c r="G50" s="95">
        <v>-1.5</v>
      </c>
      <c r="H50" s="95">
        <v>-1.4</v>
      </c>
      <c r="I50" s="95">
        <v>-1.3</v>
      </c>
      <c r="J50" s="95">
        <v>-1.2</v>
      </c>
      <c r="K50" s="95">
        <v>-1.2</v>
      </c>
      <c r="L50" s="95">
        <v>-0.9</v>
      </c>
      <c r="M50" s="95">
        <v>-1.1</v>
      </c>
      <c r="N50" s="95">
        <v>-1.1</v>
      </c>
      <c r="O50" s="95">
        <v>-1.2</v>
      </c>
      <c r="S50" s="85"/>
    </row>
    <row r="51" spans="1:19" ht="12" customHeight="1">
      <c r="A51" s="61">
        <v>2018</v>
      </c>
      <c r="B51" s="61"/>
      <c r="C51" s="96">
        <f aca="true" t="shared" si="9" ref="C51:D53">IF(C44=0,"",ROUND(SUM(C44/C43)*100-100,1))</f>
        <v>-1.3</v>
      </c>
      <c r="D51" s="95">
        <f t="shared" si="9"/>
        <v>-1.2</v>
      </c>
      <c r="E51" s="95">
        <f aca="true" t="shared" si="10" ref="E51:O51">IF(E44=0,"",ROUND(SUM(E44/E43)*100-100,1))</f>
        <v>-1.3</v>
      </c>
      <c r="F51" s="95">
        <f t="shared" si="10"/>
        <v>-1.2</v>
      </c>
      <c r="G51" s="95">
        <f t="shared" si="10"/>
        <v>-1</v>
      </c>
      <c r="H51" s="95">
        <f t="shared" si="10"/>
        <v>-1.1</v>
      </c>
      <c r="I51" s="95">
        <f t="shared" si="10"/>
        <v>-0.9</v>
      </c>
      <c r="J51" s="95">
        <f t="shared" si="10"/>
        <v>-0.9</v>
      </c>
      <c r="K51" s="95">
        <f t="shared" si="10"/>
        <v>-0.9</v>
      </c>
      <c r="L51" s="95">
        <f t="shared" si="10"/>
        <v>-1</v>
      </c>
      <c r="M51" s="95">
        <f t="shared" si="10"/>
        <v>-0.8</v>
      </c>
      <c r="N51" s="95">
        <f t="shared" si="10"/>
        <v>-0.7</v>
      </c>
      <c r="O51" s="95">
        <f t="shared" si="10"/>
        <v>-1</v>
      </c>
      <c r="S51" s="85">
        <f>AVERAGE(C51:N51)</f>
        <v>-1.0250000000000001</v>
      </c>
    </row>
    <row r="52" spans="1:19" ht="12" customHeight="1">
      <c r="A52" s="61">
        <v>2019</v>
      </c>
      <c r="B52" s="61"/>
      <c r="C52" s="96">
        <f t="shared" si="9"/>
        <v>-0.9</v>
      </c>
      <c r="D52" s="95">
        <f t="shared" si="9"/>
        <v>-0.7</v>
      </c>
      <c r="E52" s="95">
        <f aca="true" t="shared" si="11" ref="E52:O52">IF(E45=0,"",ROUND(SUM(E45/E44)*100-100,1))</f>
        <v>-0.5</v>
      </c>
      <c r="F52" s="95">
        <f t="shared" si="11"/>
        <v>-0.6</v>
      </c>
      <c r="G52" s="95">
        <f t="shared" si="11"/>
        <v>-1</v>
      </c>
      <c r="H52" s="95">
        <f t="shared" si="11"/>
        <v>-1.1</v>
      </c>
      <c r="I52" s="95">
        <f t="shared" si="11"/>
        <v>-0.8</v>
      </c>
      <c r="J52" s="95">
        <f t="shared" si="11"/>
        <v>-0.6</v>
      </c>
      <c r="K52" s="95">
        <f t="shared" si="11"/>
        <v>-0.5</v>
      </c>
      <c r="L52" s="95">
        <f t="shared" si="11"/>
        <v>-0.4</v>
      </c>
      <c r="M52" s="95">
        <f t="shared" si="11"/>
        <v>-0.4</v>
      </c>
      <c r="N52" s="95">
        <f t="shared" si="11"/>
        <v>-0.5</v>
      </c>
      <c r="O52" s="95">
        <f t="shared" si="11"/>
        <v>-0.7</v>
      </c>
      <c r="S52" s="85">
        <f>AVERAGE(C52:N52)</f>
        <v>-0.6666666666666666</v>
      </c>
    </row>
    <row r="53" spans="1:15" ht="12" customHeight="1">
      <c r="A53" s="61">
        <v>2020</v>
      </c>
      <c r="B53" s="61"/>
      <c r="C53" s="96">
        <f t="shared" si="9"/>
        <v>-0.3</v>
      </c>
      <c r="D53" s="95">
        <f t="shared" si="9"/>
        <v>-0.4</v>
      </c>
      <c r="E53" s="95">
        <f aca="true" t="shared" si="12" ref="E53:O53">IF(E46=0,"",ROUND(SUM(E46/E45)*100-100,1))</f>
        <v>-0.5</v>
      </c>
      <c r="F53" s="95">
        <f t="shared" si="12"/>
        <v>-0.4</v>
      </c>
      <c r="G53" s="95">
        <f t="shared" si="12"/>
        <v>-0.2</v>
      </c>
      <c r="H53" s="95">
        <f t="shared" si="12"/>
        <v>-0.1</v>
      </c>
      <c r="I53" s="95">
        <f t="shared" si="12"/>
        <v>-2.5</v>
      </c>
      <c r="J53" s="95">
        <f t="shared" si="12"/>
        <v>-2.7</v>
      </c>
      <c r="K53" s="95">
        <f t="shared" si="12"/>
        <v>-2.9</v>
      </c>
      <c r="L53" s="95">
        <f t="shared" si="12"/>
        <v>-3</v>
      </c>
      <c r="M53" s="95">
        <f t="shared" si="12"/>
        <v>-3.2</v>
      </c>
      <c r="N53" s="95">
        <f t="shared" si="12"/>
        <v>-3.4</v>
      </c>
      <c r="O53" s="95">
        <f t="shared" si="12"/>
        <v>-1.7</v>
      </c>
    </row>
    <row r="54" spans="1:15" ht="5.1" customHeight="1">
      <c r="A54" s="61"/>
      <c r="B54" s="61"/>
      <c r="C54" s="70" t="str">
        <f>IF(C47=0,"",ROUND(SUM(C47/C46)*100-100,1))</f>
        <v/>
      </c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ht="5.1" customHeight="1"/>
    <row r="57" spans="1:15" ht="12.75">
      <c r="A57" s="61">
        <v>2016</v>
      </c>
      <c r="B57" s="97"/>
      <c r="C57" s="96">
        <f>C42/100*100-100</f>
        <v>-0.5999999999999943</v>
      </c>
      <c r="D57" s="95">
        <f>IF(D42=0,"",ROUND(SUM(D42/C42)*100-100,1))</f>
        <v>0</v>
      </c>
      <c r="E57" s="95">
        <f aca="true" t="shared" si="13" ref="E57:N57">IF(E42=0,"",ROUND(SUM(E42/D42)*100-100,1))</f>
        <v>-0.1</v>
      </c>
      <c r="F57" s="95">
        <f t="shared" si="13"/>
        <v>-0.3</v>
      </c>
      <c r="G57" s="95">
        <f t="shared" si="13"/>
        <v>-0.3</v>
      </c>
      <c r="H57" s="95">
        <f t="shared" si="13"/>
        <v>-0.1</v>
      </c>
      <c r="I57" s="95">
        <f t="shared" si="13"/>
        <v>0</v>
      </c>
      <c r="J57" s="95">
        <f t="shared" si="13"/>
        <v>0</v>
      </c>
      <c r="K57" s="95">
        <f t="shared" si="13"/>
        <v>-0.2</v>
      </c>
      <c r="L57" s="95">
        <f t="shared" si="13"/>
        <v>0.1</v>
      </c>
      <c r="M57" s="95">
        <f t="shared" si="13"/>
        <v>-0.1</v>
      </c>
      <c r="N57" s="95">
        <f t="shared" si="13"/>
        <v>-0.1</v>
      </c>
      <c r="O57" s="95" t="s">
        <v>13</v>
      </c>
    </row>
    <row r="58" spans="1:15" ht="12" customHeight="1">
      <c r="A58" s="61">
        <v>2017</v>
      </c>
      <c r="C58" s="96">
        <f>IF(C43=0,"",ROUND(SUM(C43/N42)*100-100,1))</f>
        <v>0.1</v>
      </c>
      <c r="D58" s="95">
        <f>IF(D43=0,"",ROUND(SUM(D43/C43)*100-100,1))</f>
        <v>-0.2</v>
      </c>
      <c r="E58" s="95">
        <f aca="true" t="shared" si="14" ref="E58:N58">IF(E43=0,"",ROUND(SUM(E43/D43)*100-100,1))</f>
        <v>-0.2</v>
      </c>
      <c r="F58" s="95">
        <f t="shared" si="14"/>
        <v>-0.1</v>
      </c>
      <c r="G58" s="95">
        <f t="shared" si="14"/>
        <v>-0.2</v>
      </c>
      <c r="H58" s="95">
        <f t="shared" si="14"/>
        <v>0</v>
      </c>
      <c r="I58" s="95">
        <f t="shared" si="14"/>
        <v>-0.3</v>
      </c>
      <c r="J58" s="95">
        <f t="shared" si="14"/>
        <v>-0.2</v>
      </c>
      <c r="K58" s="95">
        <f t="shared" si="14"/>
        <v>0</v>
      </c>
      <c r="L58" s="95">
        <f t="shared" si="14"/>
        <v>0</v>
      </c>
      <c r="M58" s="95">
        <f t="shared" si="14"/>
        <v>-0.2</v>
      </c>
      <c r="N58" s="95">
        <f t="shared" si="14"/>
        <v>0</v>
      </c>
      <c r="O58" s="95" t="s">
        <v>13</v>
      </c>
    </row>
    <row r="59" spans="1:15" ht="12" customHeight="1">
      <c r="A59" s="61">
        <v>2018</v>
      </c>
      <c r="C59" s="96">
        <f>IF(C44=0,"",ROUND(SUM(C44/N43)*100-100,1))</f>
        <v>0.1</v>
      </c>
      <c r="D59" s="95">
        <f>IF(D44=0,"",ROUND(SUM(D44/C44)*100-100,1))</f>
        <v>-0.1</v>
      </c>
      <c r="E59" s="95">
        <f aca="true" t="shared" si="15" ref="E59:N59">IF(E44=0,"",ROUND(SUM(E44/D44)*100-100,1))</f>
        <v>-0.3</v>
      </c>
      <c r="F59" s="95">
        <f t="shared" si="15"/>
        <v>0</v>
      </c>
      <c r="G59" s="95">
        <f t="shared" si="15"/>
        <v>0</v>
      </c>
      <c r="H59" s="95">
        <f t="shared" si="15"/>
        <v>-0.1</v>
      </c>
      <c r="I59" s="95">
        <f t="shared" si="15"/>
        <v>-0.1</v>
      </c>
      <c r="J59" s="95">
        <f t="shared" si="15"/>
        <v>-0.2</v>
      </c>
      <c r="K59" s="95">
        <f t="shared" si="15"/>
        <v>0</v>
      </c>
      <c r="L59" s="95">
        <f t="shared" si="15"/>
        <v>-0.1</v>
      </c>
      <c r="M59" s="95">
        <f t="shared" si="15"/>
        <v>0</v>
      </c>
      <c r="N59" s="95">
        <f t="shared" si="15"/>
        <v>0.1</v>
      </c>
      <c r="O59" s="95" t="s">
        <v>13</v>
      </c>
    </row>
    <row r="60" spans="1:15" ht="12" customHeight="1">
      <c r="A60" s="61">
        <v>2019</v>
      </c>
      <c r="C60" s="96">
        <f>IF(C45=0,"",ROUND(SUM(C45/N44)*100-100,1))</f>
        <v>-0.1</v>
      </c>
      <c r="D60" s="95">
        <f>IF(D45=0,"",ROUND(SUM(D45/C45)*100-100,1))</f>
        <v>0.1</v>
      </c>
      <c r="E60" s="95">
        <f aca="true" t="shared" si="16" ref="E60:N60">IF(E45=0,"",ROUND(SUM(E45/D45)*100-100,1))</f>
        <v>-0.1</v>
      </c>
      <c r="F60" s="95">
        <f t="shared" si="16"/>
        <v>-0.1</v>
      </c>
      <c r="G60" s="95">
        <f t="shared" si="16"/>
        <v>-0.4</v>
      </c>
      <c r="H60" s="95">
        <f t="shared" si="16"/>
        <v>-0.2</v>
      </c>
      <c r="I60" s="95">
        <f t="shared" si="16"/>
        <v>0.2</v>
      </c>
      <c r="J60" s="95">
        <f t="shared" si="16"/>
        <v>0</v>
      </c>
      <c r="K60" s="95">
        <f t="shared" si="16"/>
        <v>0.1</v>
      </c>
      <c r="L60" s="95">
        <f t="shared" si="16"/>
        <v>0</v>
      </c>
      <c r="M60" s="95">
        <f t="shared" si="16"/>
        <v>0</v>
      </c>
      <c r="N60" s="95">
        <f t="shared" si="16"/>
        <v>0</v>
      </c>
      <c r="O60" s="95" t="s">
        <v>13</v>
      </c>
    </row>
    <row r="61" spans="1:15" ht="12" customHeight="1">
      <c r="A61" s="61">
        <v>2020</v>
      </c>
      <c r="C61" s="96">
        <f>IF(C46=0,"",ROUND(SUM(C46/N45)*100-100,1))</f>
        <v>0.1</v>
      </c>
      <c r="D61" s="95">
        <f>IF(D46=0,"",ROUND(SUM(D46/C46)*100-100,1))</f>
        <v>0</v>
      </c>
      <c r="E61" s="95">
        <f>IF(E46=0,"",ROUND(SUM(E46/D46)*100-100,1))</f>
        <v>-0.2</v>
      </c>
      <c r="F61" s="95">
        <f aca="true" t="shared" si="17" ref="F61:N61">IF(F46=0,"",ROUND(SUM(F46/E46)*100-100,1))</f>
        <v>0</v>
      </c>
      <c r="G61" s="95">
        <f t="shared" si="17"/>
        <v>-0.2</v>
      </c>
      <c r="H61" s="95">
        <f t="shared" si="17"/>
        <v>-0.1</v>
      </c>
      <c r="I61" s="95">
        <f t="shared" si="17"/>
        <v>-2.2</v>
      </c>
      <c r="J61" s="95">
        <f t="shared" si="17"/>
        <v>-0.2</v>
      </c>
      <c r="K61" s="95">
        <f t="shared" si="17"/>
        <v>-0.1</v>
      </c>
      <c r="L61" s="95">
        <f t="shared" si="17"/>
        <v>-0.1</v>
      </c>
      <c r="M61" s="95">
        <f t="shared" si="17"/>
        <v>-0.2</v>
      </c>
      <c r="N61" s="95">
        <f t="shared" si="17"/>
        <v>-0.2</v>
      </c>
      <c r="O61" s="95" t="s">
        <v>13</v>
      </c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&amp;C9</oddFooter>
  </headerFooter>
  <rowBreaks count="1" manualBreakCount="1">
    <brk id="61" max="16383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2"/>
  <sheetViews>
    <sheetView workbookViewId="0" topLeftCell="A1">
      <selection activeCell="Q1" sqref="Q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6" width="11.421875" style="48" hidden="1" customWidth="1"/>
    <col min="17" max="17" width="0.5625" style="48" customWidth="1"/>
    <col min="18" max="19" width="11.421875" style="48" customWidth="1"/>
    <col min="20" max="30" width="11.421875" style="40" customWidth="1"/>
    <col min="31" max="31" width="11.421875" style="73" customWidth="1"/>
    <col min="32" max="16384" width="11.421875" style="48" customWidth="1"/>
  </cols>
  <sheetData>
    <row r="1" spans="1:15" s="5" customFormat="1" ht="12">
      <c r="A1" s="124" t="s">
        <v>52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="5" customFormat="1" ht="12"/>
    <row r="3" spans="1:31" s="39" customFormat="1" ht="12.75">
      <c r="A3" s="30" t="s">
        <v>50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73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1" s="41" customFormat="1" ht="3.9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74"/>
    </row>
    <row r="6" spans="1:31" s="45" customFormat="1" ht="12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T6" s="46"/>
      <c r="U6" s="46"/>
      <c r="V6" s="46"/>
      <c r="W6" s="46"/>
      <c r="X6" s="46"/>
      <c r="Y6" s="46"/>
      <c r="Z6" s="46"/>
      <c r="AA6" s="46"/>
      <c r="AB6" s="46"/>
      <c r="AC6" s="46"/>
      <c r="AD6" s="46"/>
      <c r="AE6" s="75"/>
    </row>
    <row r="7" spans="1:15" ht="9.95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95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1" s="31" customFormat="1" ht="12.75">
      <c r="C15" s="38" t="s">
        <v>28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0"/>
      <c r="AE15" s="73"/>
    </row>
    <row r="16" spans="3:31" s="31" customFormat="1" ht="12.75">
      <c r="C16" s="44" t="s">
        <v>64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0"/>
      <c r="AE16" s="73"/>
    </row>
    <row r="17" spans="3:31" s="45" customFormat="1" ht="6.95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75"/>
    </row>
    <row r="18" spans="1:18" ht="12.6" customHeight="1">
      <c r="A18" s="61">
        <v>2016</v>
      </c>
      <c r="B18" s="61"/>
      <c r="C18" s="107">
        <v>95.2</v>
      </c>
      <c r="D18" s="108">
        <v>97.1</v>
      </c>
      <c r="E18" s="108">
        <v>99.4</v>
      </c>
      <c r="F18" s="108">
        <v>98.1</v>
      </c>
      <c r="G18" s="108">
        <v>100.8</v>
      </c>
      <c r="H18" s="108">
        <v>101.9</v>
      </c>
      <c r="I18" s="108">
        <v>106.6</v>
      </c>
      <c r="J18" s="108">
        <v>106.3</v>
      </c>
      <c r="K18" s="108">
        <v>103.1</v>
      </c>
      <c r="L18" s="108">
        <v>102.4</v>
      </c>
      <c r="M18" s="108">
        <v>96.5</v>
      </c>
      <c r="N18" s="108">
        <v>100.4</v>
      </c>
      <c r="O18" s="108">
        <v>100.7</v>
      </c>
      <c r="R18" s="85"/>
    </row>
    <row r="19" spans="1:18" ht="12.6" customHeight="1">
      <c r="A19" s="61">
        <v>2017</v>
      </c>
      <c r="B19" s="61"/>
      <c r="C19" s="107">
        <v>95.5</v>
      </c>
      <c r="D19" s="108">
        <v>97.7</v>
      </c>
      <c r="E19" s="108">
        <v>98.5</v>
      </c>
      <c r="F19" s="108">
        <v>100.7</v>
      </c>
      <c r="G19" s="108">
        <v>101.1</v>
      </c>
      <c r="H19" s="108">
        <v>104.8</v>
      </c>
      <c r="I19" s="108">
        <v>109</v>
      </c>
      <c r="J19" s="108">
        <v>108.5</v>
      </c>
      <c r="K19" s="108">
        <v>105.4</v>
      </c>
      <c r="L19" s="108">
        <v>103.3</v>
      </c>
      <c r="M19" s="108">
        <v>98.5</v>
      </c>
      <c r="N19" s="108">
        <v>102.1</v>
      </c>
      <c r="O19" s="108">
        <v>102.1</v>
      </c>
      <c r="R19" s="85"/>
    </row>
    <row r="20" spans="1:18" ht="12.6" customHeight="1">
      <c r="A20" s="61">
        <v>2018</v>
      </c>
      <c r="B20" s="61"/>
      <c r="C20" s="107">
        <v>96.6</v>
      </c>
      <c r="D20" s="108">
        <v>98.6</v>
      </c>
      <c r="E20" s="108">
        <v>101</v>
      </c>
      <c r="F20" s="108">
        <v>100.3</v>
      </c>
      <c r="G20" s="108">
        <v>104.7</v>
      </c>
      <c r="H20" s="108">
        <v>105</v>
      </c>
      <c r="I20" s="108">
        <v>110.8</v>
      </c>
      <c r="J20" s="108">
        <v>110.3</v>
      </c>
      <c r="K20" s="108">
        <v>106.7</v>
      </c>
      <c r="L20" s="108">
        <v>106.3</v>
      </c>
      <c r="M20" s="108">
        <v>98.6</v>
      </c>
      <c r="N20" s="108">
        <v>102.1</v>
      </c>
      <c r="O20" s="108">
        <v>103.4</v>
      </c>
      <c r="R20" s="85"/>
    </row>
    <row r="21" spans="1:18" ht="12.6" customHeight="1">
      <c r="A21" s="61">
        <v>2019</v>
      </c>
      <c r="B21" s="61"/>
      <c r="C21" s="107">
        <v>96.8</v>
      </c>
      <c r="D21" s="108">
        <v>98.6</v>
      </c>
      <c r="E21" s="108">
        <v>100.1</v>
      </c>
      <c r="F21" s="108">
        <v>103.6</v>
      </c>
      <c r="G21" s="108">
        <v>103.1</v>
      </c>
      <c r="H21" s="108">
        <v>107.3</v>
      </c>
      <c r="I21" s="108">
        <v>111.4</v>
      </c>
      <c r="J21" s="108">
        <v>110.5</v>
      </c>
      <c r="K21" s="108">
        <v>107.4</v>
      </c>
      <c r="L21" s="108">
        <v>106.9</v>
      </c>
      <c r="M21" s="108">
        <v>99.2</v>
      </c>
      <c r="N21" s="108">
        <v>103.4</v>
      </c>
      <c r="O21" s="108">
        <v>104</v>
      </c>
      <c r="R21" s="85"/>
    </row>
    <row r="22" spans="1:18" ht="12.6" customHeight="1">
      <c r="A22" s="61">
        <v>2020</v>
      </c>
      <c r="B22" s="61"/>
      <c r="C22" s="107">
        <v>96.8</v>
      </c>
      <c r="D22" s="108">
        <v>99.4</v>
      </c>
      <c r="E22" s="108">
        <v>99.8</v>
      </c>
      <c r="F22" s="108">
        <v>103.4</v>
      </c>
      <c r="G22" s="108">
        <v>103.1</v>
      </c>
      <c r="H22" s="108">
        <v>107</v>
      </c>
      <c r="I22" s="108">
        <v>111</v>
      </c>
      <c r="J22" s="108">
        <v>109.7</v>
      </c>
      <c r="K22" s="108">
        <v>106.9</v>
      </c>
      <c r="L22" s="108">
        <v>106.9</v>
      </c>
      <c r="M22" s="108">
        <v>100</v>
      </c>
      <c r="N22" s="108">
        <v>104.4</v>
      </c>
      <c r="O22" s="108">
        <v>104</v>
      </c>
      <c r="R22" s="85"/>
    </row>
    <row r="23" spans="1:18" ht="5.1" customHeight="1">
      <c r="A23" s="61"/>
      <c r="B23" s="61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R23" s="85"/>
    </row>
    <row r="24" spans="1:18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R24" s="85"/>
    </row>
    <row r="25" ht="5.1" customHeight="1">
      <c r="R25" s="85"/>
    </row>
    <row r="26" spans="1:18" ht="12" customHeight="1">
      <c r="A26" s="61">
        <v>2017</v>
      </c>
      <c r="B26" s="61"/>
      <c r="C26" s="96">
        <v>1.1</v>
      </c>
      <c r="D26" s="95">
        <v>0.2</v>
      </c>
      <c r="E26" s="95">
        <v>2.5</v>
      </c>
      <c r="F26" s="95">
        <v>-0.8</v>
      </c>
      <c r="G26" s="95">
        <v>0.4</v>
      </c>
      <c r="H26" s="95">
        <v>0.5</v>
      </c>
      <c r="I26" s="95">
        <v>1.4</v>
      </c>
      <c r="J26" s="95">
        <v>1</v>
      </c>
      <c r="K26" s="95">
        <v>0.6</v>
      </c>
      <c r="L26" s="95">
        <v>0.3</v>
      </c>
      <c r="M26" s="95">
        <v>0</v>
      </c>
      <c r="N26" s="95">
        <v>0.6</v>
      </c>
      <c r="O26" s="95">
        <v>0.7</v>
      </c>
      <c r="R26" s="85"/>
    </row>
    <row r="27" spans="1:15" ht="12" customHeight="1">
      <c r="A27" s="61">
        <v>2018</v>
      </c>
      <c r="B27" s="61"/>
      <c r="C27" s="96">
        <f aca="true" t="shared" si="0" ref="C27:D29">IF(C20=0,"",ROUND(SUM(C20/C19)*100-100,1))</f>
        <v>1.2</v>
      </c>
      <c r="D27" s="95">
        <f t="shared" si="0"/>
        <v>0.9</v>
      </c>
      <c r="E27" s="95">
        <f aca="true" t="shared" si="1" ref="E27:O27">IF(E20=0,"",ROUND(SUM(E20/E19)*100-100,1))</f>
        <v>2.5</v>
      </c>
      <c r="F27" s="95">
        <f t="shared" si="1"/>
        <v>-0.4</v>
      </c>
      <c r="G27" s="95">
        <f t="shared" si="1"/>
        <v>3.6</v>
      </c>
      <c r="H27" s="95">
        <f t="shared" si="1"/>
        <v>0.2</v>
      </c>
      <c r="I27" s="95">
        <f t="shared" si="1"/>
        <v>1.7</v>
      </c>
      <c r="J27" s="95">
        <f t="shared" si="1"/>
        <v>1.7</v>
      </c>
      <c r="K27" s="95">
        <f t="shared" si="1"/>
        <v>1.2</v>
      </c>
      <c r="L27" s="95">
        <f t="shared" si="1"/>
        <v>2.9</v>
      </c>
      <c r="M27" s="95">
        <f t="shared" si="1"/>
        <v>0.1</v>
      </c>
      <c r="N27" s="95">
        <f t="shared" si="1"/>
        <v>0</v>
      </c>
      <c r="O27" s="95">
        <f t="shared" si="1"/>
        <v>1.3</v>
      </c>
    </row>
    <row r="28" spans="1:15" ht="12" customHeight="1">
      <c r="A28" s="61">
        <v>2019</v>
      </c>
      <c r="B28" s="61"/>
      <c r="C28" s="96">
        <f t="shared" si="0"/>
        <v>0.2</v>
      </c>
      <c r="D28" s="95">
        <f t="shared" si="0"/>
        <v>0</v>
      </c>
      <c r="E28" s="95">
        <f aca="true" t="shared" si="2" ref="E28:O28">IF(E21=0,"",ROUND(SUM(E21/E20)*100-100,1))</f>
        <v>-0.9</v>
      </c>
      <c r="F28" s="95">
        <f t="shared" si="2"/>
        <v>3.3</v>
      </c>
      <c r="G28" s="95">
        <f t="shared" si="2"/>
        <v>-1.5</v>
      </c>
      <c r="H28" s="95">
        <f t="shared" si="2"/>
        <v>2.2</v>
      </c>
      <c r="I28" s="95">
        <f t="shared" si="2"/>
        <v>0.5</v>
      </c>
      <c r="J28" s="95">
        <f t="shared" si="2"/>
        <v>0.2</v>
      </c>
      <c r="K28" s="95">
        <f t="shared" si="2"/>
        <v>0.7</v>
      </c>
      <c r="L28" s="95">
        <f t="shared" si="2"/>
        <v>0.6</v>
      </c>
      <c r="M28" s="95">
        <f t="shared" si="2"/>
        <v>0.6</v>
      </c>
      <c r="N28" s="95">
        <f t="shared" si="2"/>
        <v>1.3</v>
      </c>
      <c r="O28" s="95">
        <f t="shared" si="2"/>
        <v>0.6</v>
      </c>
    </row>
    <row r="29" spans="1:15" ht="12" customHeight="1">
      <c r="A29" s="61">
        <v>2020</v>
      </c>
      <c r="B29" s="61"/>
      <c r="C29" s="96">
        <f t="shared" si="0"/>
        <v>0</v>
      </c>
      <c r="D29" s="95">
        <f t="shared" si="0"/>
        <v>0.8</v>
      </c>
      <c r="E29" s="95">
        <f aca="true" t="shared" si="3" ref="E29:O29">IF(E22=0,"",ROUND(SUM(E22/E21)*100-100,1))</f>
        <v>-0.3</v>
      </c>
      <c r="F29" s="95">
        <f t="shared" si="3"/>
        <v>-0.2</v>
      </c>
      <c r="G29" s="95">
        <f t="shared" si="3"/>
        <v>0</v>
      </c>
      <c r="H29" s="95">
        <f t="shared" si="3"/>
        <v>-0.3</v>
      </c>
      <c r="I29" s="95">
        <f t="shared" si="3"/>
        <v>-0.4</v>
      </c>
      <c r="J29" s="95">
        <f t="shared" si="3"/>
        <v>-0.7</v>
      </c>
      <c r="K29" s="95">
        <f t="shared" si="3"/>
        <v>-0.5</v>
      </c>
      <c r="L29" s="95">
        <f t="shared" si="3"/>
        <v>0</v>
      </c>
      <c r="M29" s="95">
        <f t="shared" si="3"/>
        <v>0.8</v>
      </c>
      <c r="N29" s="95">
        <f t="shared" si="3"/>
        <v>1</v>
      </c>
      <c r="O29" s="95">
        <f t="shared" si="3"/>
        <v>0</v>
      </c>
    </row>
    <row r="30" spans="1:15" ht="5.1" customHeight="1">
      <c r="A30" s="61"/>
      <c r="B30" s="61"/>
      <c r="C30" s="67"/>
      <c r="D30" s="67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</row>
    <row r="31" spans="1:15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</row>
    <row r="32" ht="5.1" customHeight="1">
      <c r="R32" s="85"/>
    </row>
    <row r="33" spans="1:18" ht="12.75">
      <c r="A33" s="61">
        <v>2016</v>
      </c>
      <c r="B33" s="97"/>
      <c r="C33" s="96">
        <f>C18/100*100-100</f>
        <v>-4.799999999999997</v>
      </c>
      <c r="D33" s="95">
        <f>IF(D18=0,"",ROUND(SUM(D18/C18)*100-100,1))</f>
        <v>2</v>
      </c>
      <c r="E33" s="95">
        <f aca="true" t="shared" si="4" ref="E33:N33">IF(E18=0,"",ROUND(SUM(E18/D18)*100-100,1))</f>
        <v>2.4</v>
      </c>
      <c r="F33" s="95">
        <f t="shared" si="4"/>
        <v>-1.3</v>
      </c>
      <c r="G33" s="95">
        <f t="shared" si="4"/>
        <v>2.8</v>
      </c>
      <c r="H33" s="95">
        <f t="shared" si="4"/>
        <v>1.1</v>
      </c>
      <c r="I33" s="95">
        <f t="shared" si="4"/>
        <v>4.6</v>
      </c>
      <c r="J33" s="95">
        <f t="shared" si="4"/>
        <v>-0.3</v>
      </c>
      <c r="K33" s="95">
        <f t="shared" si="4"/>
        <v>-3</v>
      </c>
      <c r="L33" s="95">
        <f t="shared" si="4"/>
        <v>-0.7</v>
      </c>
      <c r="M33" s="95">
        <f t="shared" si="4"/>
        <v>-5.8</v>
      </c>
      <c r="N33" s="95">
        <f t="shared" si="4"/>
        <v>4</v>
      </c>
      <c r="O33" s="95" t="s">
        <v>13</v>
      </c>
      <c r="R33" s="85"/>
    </row>
    <row r="34" spans="1:18" ht="12" customHeight="1">
      <c r="A34" s="61">
        <v>2017</v>
      </c>
      <c r="B34" s="61"/>
      <c r="C34" s="96">
        <f>IF(C19=0,"",ROUND(SUM(C19/N18)*100-100,1))</f>
        <v>-4.9</v>
      </c>
      <c r="D34" s="95">
        <f>IF(D19=0,"",ROUND(SUM(D19/C19)*100-100,1))</f>
        <v>2.3</v>
      </c>
      <c r="E34" s="95">
        <f aca="true" t="shared" si="5" ref="E34:N34">IF(E19=0,"",ROUND(SUM(E19/D19)*100-100,1))</f>
        <v>0.8</v>
      </c>
      <c r="F34" s="95">
        <f t="shared" si="5"/>
        <v>2.2</v>
      </c>
      <c r="G34" s="95">
        <f t="shared" si="5"/>
        <v>0.4</v>
      </c>
      <c r="H34" s="95">
        <f t="shared" si="5"/>
        <v>3.7</v>
      </c>
      <c r="I34" s="95">
        <f t="shared" si="5"/>
        <v>4</v>
      </c>
      <c r="J34" s="95">
        <f t="shared" si="5"/>
        <v>-0.5</v>
      </c>
      <c r="K34" s="95">
        <f t="shared" si="5"/>
        <v>-2.9</v>
      </c>
      <c r="L34" s="95">
        <f t="shared" si="5"/>
        <v>-2</v>
      </c>
      <c r="M34" s="95">
        <f t="shared" si="5"/>
        <v>-4.6</v>
      </c>
      <c r="N34" s="95">
        <f t="shared" si="5"/>
        <v>3.7</v>
      </c>
      <c r="O34" s="95" t="s">
        <v>13</v>
      </c>
      <c r="R34" s="85"/>
    </row>
    <row r="35" spans="1:18" ht="12" customHeight="1">
      <c r="A35" s="61">
        <v>2018</v>
      </c>
      <c r="B35" s="61"/>
      <c r="C35" s="96">
        <f>IF(C20=0,"",ROUND(SUM(C20/N19)*100-100,1))</f>
        <v>-5.4</v>
      </c>
      <c r="D35" s="95">
        <f>IF(D20=0,"",ROUND(SUM(D20/C20)*100-100,1))</f>
        <v>2.1</v>
      </c>
      <c r="E35" s="95">
        <f aca="true" t="shared" si="6" ref="E35:N35">IF(E20=0,"",ROUND(SUM(E20/D20)*100-100,1))</f>
        <v>2.4</v>
      </c>
      <c r="F35" s="95">
        <f t="shared" si="6"/>
        <v>-0.7</v>
      </c>
      <c r="G35" s="95">
        <f t="shared" si="6"/>
        <v>4.4</v>
      </c>
      <c r="H35" s="95">
        <f t="shared" si="6"/>
        <v>0.3</v>
      </c>
      <c r="I35" s="95">
        <f t="shared" si="6"/>
        <v>5.5</v>
      </c>
      <c r="J35" s="95">
        <f t="shared" si="6"/>
        <v>-0.5</v>
      </c>
      <c r="K35" s="95">
        <f t="shared" si="6"/>
        <v>-3.3</v>
      </c>
      <c r="L35" s="95">
        <f t="shared" si="6"/>
        <v>-0.4</v>
      </c>
      <c r="M35" s="95">
        <f t="shared" si="6"/>
        <v>-7.2</v>
      </c>
      <c r="N35" s="95">
        <f t="shared" si="6"/>
        <v>3.5</v>
      </c>
      <c r="O35" s="95" t="s">
        <v>13</v>
      </c>
      <c r="R35" s="85"/>
    </row>
    <row r="36" spans="1:18" ht="12" customHeight="1">
      <c r="A36" s="61">
        <v>2019</v>
      </c>
      <c r="B36" s="61"/>
      <c r="C36" s="96">
        <f>IF(C21=0,"",ROUND(SUM(C21/N20)*100-100,1))</f>
        <v>-5.2</v>
      </c>
      <c r="D36" s="95">
        <f>IF(D21=0,"",ROUND(SUM(D21/C21)*100-100,1))</f>
        <v>1.9</v>
      </c>
      <c r="E36" s="95">
        <f aca="true" t="shared" si="7" ref="E36:N36">IF(E21=0,"",ROUND(SUM(E21/D21)*100-100,1))</f>
        <v>1.5</v>
      </c>
      <c r="F36" s="95">
        <f t="shared" si="7"/>
        <v>3.5</v>
      </c>
      <c r="G36" s="95">
        <f t="shared" si="7"/>
        <v>-0.5</v>
      </c>
      <c r="H36" s="95">
        <f t="shared" si="7"/>
        <v>4.1</v>
      </c>
      <c r="I36" s="95">
        <f t="shared" si="7"/>
        <v>3.8</v>
      </c>
      <c r="J36" s="95">
        <f t="shared" si="7"/>
        <v>-0.8</v>
      </c>
      <c r="K36" s="95">
        <f t="shared" si="7"/>
        <v>-2.8</v>
      </c>
      <c r="L36" s="95">
        <f t="shared" si="7"/>
        <v>-0.5</v>
      </c>
      <c r="M36" s="95">
        <f t="shared" si="7"/>
        <v>-7.2</v>
      </c>
      <c r="N36" s="95">
        <f t="shared" si="7"/>
        <v>4.2</v>
      </c>
      <c r="O36" s="95" t="s">
        <v>13</v>
      </c>
      <c r="R36" s="85"/>
    </row>
    <row r="37" spans="1:18" ht="12" customHeight="1">
      <c r="A37" s="61">
        <v>2020</v>
      </c>
      <c r="B37" s="61"/>
      <c r="C37" s="96">
        <f>IF(C22=0,"",ROUND(SUM(C22/N21)*100-100,1))</f>
        <v>-6.4</v>
      </c>
      <c r="D37" s="95">
        <f>IF(D22=0,"",ROUND(SUM(D22/C22)*100-100,1))</f>
        <v>2.7</v>
      </c>
      <c r="E37" s="95">
        <f aca="true" t="shared" si="8" ref="E37:N37">IF(E22=0,"",ROUND(SUM(E22/D22)*100-100,1))</f>
        <v>0.4</v>
      </c>
      <c r="F37" s="95">
        <f t="shared" si="8"/>
        <v>3.6</v>
      </c>
      <c r="G37" s="95">
        <f t="shared" si="8"/>
        <v>-0.3</v>
      </c>
      <c r="H37" s="95">
        <f t="shared" si="8"/>
        <v>3.8</v>
      </c>
      <c r="I37" s="95">
        <f t="shared" si="8"/>
        <v>3.7</v>
      </c>
      <c r="J37" s="95">
        <f t="shared" si="8"/>
        <v>-1.2</v>
      </c>
      <c r="K37" s="95">
        <f>IF(K22=0,"",ROUND(SUM(K22/J22)*100-100,1))</f>
        <v>-2.6</v>
      </c>
      <c r="L37" s="95">
        <f t="shared" si="8"/>
        <v>0</v>
      </c>
      <c r="M37" s="95">
        <f t="shared" si="8"/>
        <v>-6.5</v>
      </c>
      <c r="N37" s="95">
        <f t="shared" si="8"/>
        <v>4.4</v>
      </c>
      <c r="O37" s="95" t="s">
        <v>13</v>
      </c>
      <c r="R37" s="85"/>
    </row>
    <row r="38" spans="1:18" ht="6.95" customHeight="1">
      <c r="A38" s="61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72"/>
      <c r="R38" s="85"/>
    </row>
    <row r="39" spans="3:31" s="39" customFormat="1" ht="12.75">
      <c r="C39" s="38" t="s">
        <v>29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R39" s="85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73"/>
    </row>
    <row r="40" spans="3:31" s="31" customFormat="1" ht="12.75">
      <c r="C40" s="44" t="s">
        <v>65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R40" s="85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73"/>
    </row>
    <row r="41" spans="3:31" s="45" customFormat="1" ht="6.95" customHeight="1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R41" s="85"/>
      <c r="T41" s="46"/>
      <c r="U41" s="46"/>
      <c r="V41" s="46"/>
      <c r="W41" s="46"/>
      <c r="X41" s="46"/>
      <c r="Y41" s="46"/>
      <c r="Z41" s="46"/>
      <c r="AA41" s="46"/>
      <c r="AB41" s="46"/>
      <c r="AC41" s="46"/>
      <c r="AD41" s="46"/>
      <c r="AE41" s="75"/>
    </row>
    <row r="42" spans="1:18" ht="12.6" customHeight="1">
      <c r="A42" s="61">
        <v>2016</v>
      </c>
      <c r="B42" s="61"/>
      <c r="C42" s="107">
        <v>101.5</v>
      </c>
      <c r="D42" s="108">
        <v>101.6</v>
      </c>
      <c r="E42" s="108">
        <v>101.8</v>
      </c>
      <c r="F42" s="108">
        <v>101.9</v>
      </c>
      <c r="G42" s="108">
        <v>101.9</v>
      </c>
      <c r="H42" s="108">
        <v>101.9</v>
      </c>
      <c r="I42" s="108">
        <v>102</v>
      </c>
      <c r="J42" s="108">
        <v>101.8</v>
      </c>
      <c r="K42" s="108">
        <v>102.5</v>
      </c>
      <c r="L42" s="108">
        <v>101.8</v>
      </c>
      <c r="M42" s="108">
        <v>101.8</v>
      </c>
      <c r="N42" s="108">
        <v>101.8</v>
      </c>
      <c r="O42" s="108">
        <v>101.9</v>
      </c>
      <c r="R42" s="85"/>
    </row>
    <row r="43" spans="1:18" ht="12.6" customHeight="1">
      <c r="A43" s="61">
        <v>2017</v>
      </c>
      <c r="B43" s="61"/>
      <c r="C43" s="107">
        <v>102.2</v>
      </c>
      <c r="D43" s="108">
        <v>102.3</v>
      </c>
      <c r="E43" s="108">
        <v>102.4</v>
      </c>
      <c r="F43" s="108">
        <v>102.4</v>
      </c>
      <c r="G43" s="108">
        <v>102.5</v>
      </c>
      <c r="H43" s="108">
        <v>102.5</v>
      </c>
      <c r="I43" s="108">
        <v>102.4</v>
      </c>
      <c r="J43" s="108">
        <v>102.3</v>
      </c>
      <c r="K43" s="108">
        <v>103.2</v>
      </c>
      <c r="L43" s="108">
        <v>103.3</v>
      </c>
      <c r="M43" s="108">
        <v>103.3</v>
      </c>
      <c r="N43" s="108">
        <v>103.3</v>
      </c>
      <c r="O43" s="108">
        <v>102.7</v>
      </c>
      <c r="R43" s="85"/>
    </row>
    <row r="44" spans="1:18" ht="12.6" customHeight="1">
      <c r="A44" s="61">
        <v>2018</v>
      </c>
      <c r="B44" s="61"/>
      <c r="C44" s="107">
        <v>104.4</v>
      </c>
      <c r="D44" s="108">
        <v>104.4</v>
      </c>
      <c r="E44" s="108">
        <v>104.6</v>
      </c>
      <c r="F44" s="108">
        <v>104.8</v>
      </c>
      <c r="G44" s="108">
        <v>104.8</v>
      </c>
      <c r="H44" s="108">
        <v>104.9</v>
      </c>
      <c r="I44" s="108">
        <v>104.8</v>
      </c>
      <c r="J44" s="108">
        <v>100.6</v>
      </c>
      <c r="K44" s="108">
        <v>102.5</v>
      </c>
      <c r="L44" s="108">
        <v>102.5</v>
      </c>
      <c r="M44" s="108">
        <v>102.5</v>
      </c>
      <c r="N44" s="108">
        <v>102.6</v>
      </c>
      <c r="O44" s="108">
        <v>103.6</v>
      </c>
      <c r="R44" s="85"/>
    </row>
    <row r="45" spans="1:15" ht="12.6" customHeight="1">
      <c r="A45" s="61">
        <v>2019</v>
      </c>
      <c r="B45" s="61"/>
      <c r="C45" s="107">
        <v>104.4</v>
      </c>
      <c r="D45" s="108">
        <v>104.4</v>
      </c>
      <c r="E45" s="108">
        <v>104.6</v>
      </c>
      <c r="F45" s="108">
        <v>104.8</v>
      </c>
      <c r="G45" s="108">
        <v>104.6</v>
      </c>
      <c r="H45" s="108">
        <v>102.7</v>
      </c>
      <c r="I45" s="108">
        <v>102.6</v>
      </c>
      <c r="J45" s="108">
        <v>101.7</v>
      </c>
      <c r="K45" s="108">
        <v>102.3</v>
      </c>
      <c r="L45" s="108">
        <v>102.3</v>
      </c>
      <c r="M45" s="108">
        <v>102.4</v>
      </c>
      <c r="N45" s="108">
        <v>102.3</v>
      </c>
      <c r="O45" s="108">
        <v>103.3</v>
      </c>
    </row>
    <row r="46" spans="1:15" ht="12.6" customHeight="1">
      <c r="A46" s="61">
        <v>2020</v>
      </c>
      <c r="B46" s="61"/>
      <c r="C46" s="107">
        <v>102</v>
      </c>
      <c r="D46" s="108">
        <v>102</v>
      </c>
      <c r="E46" s="108">
        <v>102.5</v>
      </c>
      <c r="F46" s="108">
        <v>102.4</v>
      </c>
      <c r="G46" s="108">
        <v>102.3</v>
      </c>
      <c r="H46" s="108">
        <v>102.4</v>
      </c>
      <c r="I46" s="108">
        <v>102.4</v>
      </c>
      <c r="J46" s="108">
        <v>101.5</v>
      </c>
      <c r="K46" s="108">
        <v>102.7</v>
      </c>
      <c r="L46" s="108">
        <v>102.7</v>
      </c>
      <c r="M46" s="108">
        <v>102.8</v>
      </c>
      <c r="N46" s="108">
        <v>102.8</v>
      </c>
      <c r="O46" s="108">
        <v>102.4</v>
      </c>
    </row>
    <row r="47" spans="1:15" ht="5.1" customHeight="1">
      <c r="A47" s="61"/>
      <c r="B47" s="61"/>
      <c r="C47" s="67"/>
      <c r="D47" s="67"/>
      <c r="E47" s="67"/>
      <c r="F47" s="67"/>
      <c r="G47" s="67"/>
      <c r="H47" s="67"/>
      <c r="I47" s="67"/>
      <c r="J47" s="67"/>
      <c r="K47" s="67"/>
      <c r="L47" s="67"/>
      <c r="M47" s="67"/>
      <c r="N47" s="67"/>
      <c r="O47" s="67"/>
    </row>
    <row r="48" spans="1:15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</row>
    <row r="49" ht="5.1" customHeight="1"/>
    <row r="50" spans="1:15" ht="12" customHeight="1">
      <c r="A50" s="61">
        <v>2017</v>
      </c>
      <c r="B50" s="61"/>
      <c r="C50" s="96">
        <v>2</v>
      </c>
      <c r="D50" s="95">
        <v>2</v>
      </c>
      <c r="E50" s="95">
        <v>2.1</v>
      </c>
      <c r="F50" s="95">
        <v>2.2</v>
      </c>
      <c r="G50" s="95">
        <v>2.2</v>
      </c>
      <c r="H50" s="95">
        <v>2.1</v>
      </c>
      <c r="I50" s="95">
        <v>2.2</v>
      </c>
      <c r="J50" s="95">
        <v>2.1</v>
      </c>
      <c r="K50" s="95">
        <v>2.1</v>
      </c>
      <c r="L50" s="95">
        <v>1.2</v>
      </c>
      <c r="M50" s="95">
        <v>1.1</v>
      </c>
      <c r="N50" s="95">
        <v>1.1</v>
      </c>
      <c r="O50" s="95">
        <v>1.9</v>
      </c>
    </row>
    <row r="51" spans="1:15" ht="12" customHeight="1">
      <c r="A51" s="61">
        <v>2018</v>
      </c>
      <c r="B51" s="61"/>
      <c r="C51" s="96">
        <f aca="true" t="shared" si="9" ref="C51:D53">IF(C44=0,"",ROUND(SUM(C44/C43)*100-100,1))</f>
        <v>2.2</v>
      </c>
      <c r="D51" s="95">
        <f t="shared" si="9"/>
        <v>2.1</v>
      </c>
      <c r="E51" s="95">
        <f aca="true" t="shared" si="10" ref="E51:O51">IF(E44=0,"",ROUND(SUM(E44/E43)*100-100,1))</f>
        <v>2.1</v>
      </c>
      <c r="F51" s="95">
        <f t="shared" si="10"/>
        <v>2.3</v>
      </c>
      <c r="G51" s="95">
        <f t="shared" si="10"/>
        <v>2.2</v>
      </c>
      <c r="H51" s="95">
        <f t="shared" si="10"/>
        <v>2.3</v>
      </c>
      <c r="I51" s="95">
        <f t="shared" si="10"/>
        <v>2.3</v>
      </c>
      <c r="J51" s="95">
        <f t="shared" si="10"/>
        <v>-1.7</v>
      </c>
      <c r="K51" s="95">
        <f t="shared" si="10"/>
        <v>-0.7</v>
      </c>
      <c r="L51" s="95">
        <f t="shared" si="10"/>
        <v>-0.8</v>
      </c>
      <c r="M51" s="95">
        <f t="shared" si="10"/>
        <v>-0.8</v>
      </c>
      <c r="N51" s="95">
        <f t="shared" si="10"/>
        <v>-0.7</v>
      </c>
      <c r="O51" s="95">
        <f t="shared" si="10"/>
        <v>0.9</v>
      </c>
    </row>
    <row r="52" spans="1:15" ht="12" customHeight="1">
      <c r="A52" s="61">
        <v>2019</v>
      </c>
      <c r="B52" s="61"/>
      <c r="C52" s="96">
        <f t="shared" si="9"/>
        <v>0</v>
      </c>
      <c r="D52" s="95">
        <f t="shared" si="9"/>
        <v>0</v>
      </c>
      <c r="E52" s="95">
        <f aca="true" t="shared" si="11" ref="E52:O52">IF(E45=0,"",ROUND(SUM(E45/E44)*100-100,1))</f>
        <v>0</v>
      </c>
      <c r="F52" s="95">
        <f t="shared" si="11"/>
        <v>0</v>
      </c>
      <c r="G52" s="95">
        <f t="shared" si="11"/>
        <v>-0.2</v>
      </c>
      <c r="H52" s="95">
        <f t="shared" si="11"/>
        <v>-2.1</v>
      </c>
      <c r="I52" s="95">
        <f t="shared" si="11"/>
        <v>-2.1</v>
      </c>
      <c r="J52" s="95">
        <f t="shared" si="11"/>
        <v>1.1</v>
      </c>
      <c r="K52" s="95">
        <f t="shared" si="11"/>
        <v>-0.2</v>
      </c>
      <c r="L52" s="95">
        <f t="shared" si="11"/>
        <v>-0.2</v>
      </c>
      <c r="M52" s="95">
        <f t="shared" si="11"/>
        <v>-0.1</v>
      </c>
      <c r="N52" s="95">
        <f t="shared" si="11"/>
        <v>-0.3</v>
      </c>
      <c r="O52" s="95">
        <f t="shared" si="11"/>
        <v>-0.3</v>
      </c>
    </row>
    <row r="53" spans="1:15" ht="12" customHeight="1">
      <c r="A53" s="61">
        <v>2020</v>
      </c>
      <c r="B53" s="61"/>
      <c r="C53" s="96">
        <f t="shared" si="9"/>
        <v>-2.3</v>
      </c>
      <c r="D53" s="95">
        <f t="shared" si="9"/>
        <v>-2.3</v>
      </c>
      <c r="E53" s="95">
        <f aca="true" t="shared" si="12" ref="E53:O53">IF(E46=0,"",ROUND(SUM(E46/E45)*100-100,1))</f>
        <v>-2</v>
      </c>
      <c r="F53" s="95">
        <f t="shared" si="12"/>
        <v>-2.3</v>
      </c>
      <c r="G53" s="95">
        <f t="shared" si="12"/>
        <v>-2.2</v>
      </c>
      <c r="H53" s="95">
        <f t="shared" si="12"/>
        <v>-0.3</v>
      </c>
      <c r="I53" s="95">
        <f t="shared" si="12"/>
        <v>-0.2</v>
      </c>
      <c r="J53" s="95">
        <f t="shared" si="12"/>
        <v>-0.2</v>
      </c>
      <c r="K53" s="95">
        <f t="shared" si="12"/>
        <v>0.4</v>
      </c>
      <c r="L53" s="95">
        <f t="shared" si="12"/>
        <v>0.4</v>
      </c>
      <c r="M53" s="95">
        <f t="shared" si="12"/>
        <v>0.4</v>
      </c>
      <c r="N53" s="95">
        <f t="shared" si="12"/>
        <v>0.5</v>
      </c>
      <c r="O53" s="95">
        <f t="shared" si="12"/>
        <v>-0.9</v>
      </c>
    </row>
    <row r="54" spans="1:15" ht="5.1" customHeight="1">
      <c r="A54" s="61"/>
      <c r="B54" s="61"/>
      <c r="C54" s="67"/>
      <c r="D54" s="67"/>
      <c r="E54" s="67"/>
      <c r="F54" s="67"/>
      <c r="G54" s="67"/>
      <c r="H54" s="67"/>
      <c r="I54" s="67"/>
      <c r="J54" s="67"/>
      <c r="K54" s="67"/>
      <c r="L54" s="67"/>
      <c r="M54" s="67"/>
      <c r="N54" s="67"/>
      <c r="O54" s="67"/>
    </row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ht="5.1" customHeight="1"/>
    <row r="57" spans="1:15" ht="12.75">
      <c r="A57" s="61">
        <v>2016</v>
      </c>
      <c r="B57" s="97"/>
      <c r="C57" s="96">
        <f>C42/100*100-100</f>
        <v>1.4999999999999858</v>
      </c>
      <c r="D57" s="95">
        <f>IF(D42=0,"",ROUND(SUM(D42/C42)*100-100,1))</f>
        <v>0.1</v>
      </c>
      <c r="E57" s="95">
        <f aca="true" t="shared" si="13" ref="E57:N57">IF(E42=0,"",ROUND(SUM(E42/D42)*100-100,1))</f>
        <v>0.2</v>
      </c>
      <c r="F57" s="95">
        <f t="shared" si="13"/>
        <v>0.1</v>
      </c>
      <c r="G57" s="95">
        <f t="shared" si="13"/>
        <v>0</v>
      </c>
      <c r="H57" s="95">
        <f t="shared" si="13"/>
        <v>0</v>
      </c>
      <c r="I57" s="95">
        <f t="shared" si="13"/>
        <v>0.1</v>
      </c>
      <c r="J57" s="95">
        <f t="shared" si="13"/>
        <v>-0.2</v>
      </c>
      <c r="K57" s="95">
        <f t="shared" si="13"/>
        <v>0.7</v>
      </c>
      <c r="L57" s="95">
        <f t="shared" si="13"/>
        <v>-0.7</v>
      </c>
      <c r="M57" s="95">
        <f t="shared" si="13"/>
        <v>0</v>
      </c>
      <c r="N57" s="95">
        <f t="shared" si="13"/>
        <v>0</v>
      </c>
      <c r="O57" s="95" t="s">
        <v>13</v>
      </c>
    </row>
    <row r="58" spans="1:15" ht="12" customHeight="1">
      <c r="A58" s="61">
        <v>2017</v>
      </c>
      <c r="C58" s="96">
        <f>IF(C43=0,"",ROUND(SUM(C43/N42)*100-100,1))</f>
        <v>0.4</v>
      </c>
      <c r="D58" s="95">
        <f>IF(D43=0,"",ROUND(SUM(D43/C43)*100-100,1))</f>
        <v>0.1</v>
      </c>
      <c r="E58" s="95">
        <f aca="true" t="shared" si="14" ref="E58:N58">IF(E43=0,"",ROUND(SUM(E43/D43)*100-100,1))</f>
        <v>0.1</v>
      </c>
      <c r="F58" s="95">
        <f t="shared" si="14"/>
        <v>0</v>
      </c>
      <c r="G58" s="95">
        <f t="shared" si="14"/>
        <v>0.1</v>
      </c>
      <c r="H58" s="95">
        <f t="shared" si="14"/>
        <v>0</v>
      </c>
      <c r="I58" s="95">
        <f t="shared" si="14"/>
        <v>-0.1</v>
      </c>
      <c r="J58" s="95">
        <f t="shared" si="14"/>
        <v>-0.1</v>
      </c>
      <c r="K58" s="95">
        <f t="shared" si="14"/>
        <v>0.9</v>
      </c>
      <c r="L58" s="95">
        <f t="shared" si="14"/>
        <v>0.1</v>
      </c>
      <c r="M58" s="95">
        <f t="shared" si="14"/>
        <v>0</v>
      </c>
      <c r="N58" s="95">
        <f t="shared" si="14"/>
        <v>0</v>
      </c>
      <c r="O58" s="95" t="s">
        <v>13</v>
      </c>
    </row>
    <row r="59" spans="1:15" ht="12" customHeight="1">
      <c r="A59" s="61">
        <v>2018</v>
      </c>
      <c r="C59" s="96">
        <f>IF(C44=0,"",ROUND(SUM(C44/N43)*100-100,1))</f>
        <v>1.1</v>
      </c>
      <c r="D59" s="95">
        <f>IF(D44=0,"",ROUND(SUM(D44/C44)*100-100,1))</f>
        <v>0</v>
      </c>
      <c r="E59" s="95">
        <f aca="true" t="shared" si="15" ref="E59:N59">IF(E44=0,"",ROUND(SUM(E44/D44)*100-100,1))</f>
        <v>0.2</v>
      </c>
      <c r="F59" s="95">
        <f t="shared" si="15"/>
        <v>0.2</v>
      </c>
      <c r="G59" s="95">
        <f t="shared" si="15"/>
        <v>0</v>
      </c>
      <c r="H59" s="95">
        <f t="shared" si="15"/>
        <v>0.1</v>
      </c>
      <c r="I59" s="95">
        <f t="shared" si="15"/>
        <v>-0.1</v>
      </c>
      <c r="J59" s="95">
        <f t="shared" si="15"/>
        <v>-4</v>
      </c>
      <c r="K59" s="95">
        <f t="shared" si="15"/>
        <v>1.9</v>
      </c>
      <c r="L59" s="95">
        <f t="shared" si="15"/>
        <v>0</v>
      </c>
      <c r="M59" s="95">
        <f t="shared" si="15"/>
        <v>0</v>
      </c>
      <c r="N59" s="95">
        <f t="shared" si="15"/>
        <v>0.1</v>
      </c>
      <c r="O59" s="95" t="s">
        <v>13</v>
      </c>
    </row>
    <row r="60" spans="1:15" ht="12" customHeight="1">
      <c r="A60" s="61">
        <v>2019</v>
      </c>
      <c r="C60" s="96">
        <f>IF(C45=0,"",ROUND(SUM(C45/N44)*100-100,1))</f>
        <v>1.8</v>
      </c>
      <c r="D60" s="95">
        <f>IF(D45=0,"",ROUND(SUM(D45/C45)*100-100,1))</f>
        <v>0</v>
      </c>
      <c r="E60" s="95">
        <f aca="true" t="shared" si="16" ref="E60:N60">IF(E45=0,"",ROUND(SUM(E45/D45)*100-100,1))</f>
        <v>0.2</v>
      </c>
      <c r="F60" s="95">
        <f t="shared" si="16"/>
        <v>0.2</v>
      </c>
      <c r="G60" s="95">
        <f t="shared" si="16"/>
        <v>-0.2</v>
      </c>
      <c r="H60" s="95">
        <f t="shared" si="16"/>
        <v>-1.8</v>
      </c>
      <c r="I60" s="95">
        <f t="shared" si="16"/>
        <v>-0.1</v>
      </c>
      <c r="J60" s="95">
        <f t="shared" si="16"/>
        <v>-0.9</v>
      </c>
      <c r="K60" s="95">
        <f t="shared" si="16"/>
        <v>0.6</v>
      </c>
      <c r="L60" s="95">
        <f t="shared" si="16"/>
        <v>0</v>
      </c>
      <c r="M60" s="95">
        <f t="shared" si="16"/>
        <v>0.1</v>
      </c>
      <c r="N60" s="95">
        <f t="shared" si="16"/>
        <v>-0.1</v>
      </c>
      <c r="O60" s="95" t="s">
        <v>13</v>
      </c>
    </row>
    <row r="61" spans="1:15" ht="12" customHeight="1">
      <c r="A61" s="61">
        <v>2020</v>
      </c>
      <c r="C61" s="96">
        <f>IF(C46=0,"",ROUND(SUM(C46/N45)*100-100,1))</f>
        <v>-0.3</v>
      </c>
      <c r="D61" s="95">
        <f>IF(D46=0,"",ROUND(SUM(D46/C46)*100-100,1))</f>
        <v>0</v>
      </c>
      <c r="E61" s="95">
        <f aca="true" t="shared" si="17" ref="E61:N61">IF(E46=0,"",ROUND(SUM(E46/D46)*100-100,1))</f>
        <v>0.5</v>
      </c>
      <c r="F61" s="95">
        <f t="shared" si="17"/>
        <v>-0.1</v>
      </c>
      <c r="G61" s="95">
        <f t="shared" si="17"/>
        <v>-0.1</v>
      </c>
      <c r="H61" s="95">
        <f t="shared" si="17"/>
        <v>0.1</v>
      </c>
      <c r="I61" s="95">
        <f t="shared" si="17"/>
        <v>0</v>
      </c>
      <c r="J61" s="95">
        <f t="shared" si="17"/>
        <v>-0.9</v>
      </c>
      <c r="K61" s="95">
        <f t="shared" si="17"/>
        <v>1.2</v>
      </c>
      <c r="L61" s="95">
        <f t="shared" si="17"/>
        <v>0</v>
      </c>
      <c r="M61" s="95">
        <f t="shared" si="17"/>
        <v>0.1</v>
      </c>
      <c r="N61" s="95">
        <f t="shared" si="17"/>
        <v>0</v>
      </c>
      <c r="O61" s="95" t="s">
        <v>13</v>
      </c>
    </row>
    <row r="62" ht="12.75">
      <c r="O62" s="72"/>
    </row>
  </sheetData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4" r:id="rId2"/>
  <headerFooter alignWithMargins="0">
    <oddFooter>&amp;C10</oddFooter>
  </headerFooter>
  <colBreaks count="1" manualBreakCount="1">
    <brk id="15" max="16383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64"/>
  <sheetViews>
    <sheetView workbookViewId="0" topLeftCell="A1">
      <selection activeCell="S1" sqref="S1"/>
    </sheetView>
  </sheetViews>
  <sheetFormatPr defaultColWidth="11.421875" defaultRowHeight="12.75"/>
  <cols>
    <col min="1" max="1" width="6.28125" style="48" customWidth="1"/>
    <col min="2" max="2" width="0.85546875" style="48" customWidth="1"/>
    <col min="3" max="5" width="6.8515625" style="48" customWidth="1"/>
    <col min="6" max="6" width="7.00390625" style="48" customWidth="1"/>
    <col min="7" max="14" width="6.8515625" style="48" customWidth="1"/>
    <col min="15" max="15" width="7.00390625" style="48" customWidth="1"/>
    <col min="16" max="18" width="11.421875" style="48" hidden="1" customWidth="1"/>
    <col min="19" max="19" width="0.9921875" style="48" customWidth="1"/>
    <col min="20" max="21" width="11.421875" style="48" customWidth="1"/>
    <col min="22" max="33" width="11.421875" style="40" customWidth="1"/>
    <col min="34" max="16384" width="11.421875" style="48" customWidth="1"/>
  </cols>
  <sheetData>
    <row r="1" spans="1:15" s="5" customFormat="1" ht="12">
      <c r="A1" s="124" t="s">
        <v>52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</row>
    <row r="2" s="5" customFormat="1" ht="12"/>
    <row r="3" spans="1:33" s="39" customFormat="1" ht="12.75">
      <c r="A3" s="30" t="s">
        <v>50</v>
      </c>
      <c r="B3" s="38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spans="1:33" s="41" customFormat="1" ht="3.95" customHeight="1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43"/>
      <c r="O5" s="29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</row>
    <row r="6" spans="1:33" s="45" customFormat="1" ht="12">
      <c r="A6" s="44" t="s">
        <v>39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V6" s="46"/>
      <c r="W6" s="46"/>
      <c r="X6" s="46"/>
      <c r="Y6" s="46"/>
      <c r="Z6" s="46"/>
      <c r="AA6" s="46"/>
      <c r="AB6" s="46"/>
      <c r="AC6" s="46"/>
      <c r="AD6" s="46"/>
      <c r="AE6" s="46"/>
      <c r="AF6" s="46"/>
      <c r="AG6" s="46"/>
    </row>
    <row r="7" spans="1:15" ht="8.1" customHeight="1">
      <c r="A7" s="44"/>
      <c r="B7" s="44"/>
      <c r="C7" s="47"/>
      <c r="D7" s="47"/>
      <c r="E7" s="47"/>
      <c r="F7" s="47"/>
      <c r="G7" s="47"/>
      <c r="H7" s="47"/>
      <c r="I7" s="47"/>
      <c r="J7" s="47"/>
      <c r="K7" s="47"/>
      <c r="L7" s="47"/>
      <c r="M7" s="47"/>
      <c r="N7" s="47"/>
      <c r="O7" s="47"/>
    </row>
    <row r="8" spans="1:15" ht="3" customHeight="1">
      <c r="A8" s="49"/>
      <c r="B8" s="49"/>
      <c r="C8" s="50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0"/>
    </row>
    <row r="9" spans="1:15" ht="12.75">
      <c r="A9" s="51"/>
      <c r="B9" s="51"/>
      <c r="C9" s="52" t="s">
        <v>0</v>
      </c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4"/>
    </row>
    <row r="10" spans="1:15" ht="3" customHeight="1">
      <c r="A10" s="55"/>
      <c r="B10" s="55"/>
      <c r="C10" s="56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8"/>
    </row>
    <row r="11" spans="1:15" ht="3" customHeight="1">
      <c r="A11" s="51"/>
      <c r="B11" s="51"/>
      <c r="C11" s="54"/>
      <c r="D11" s="59"/>
      <c r="E11" s="45"/>
      <c r="F11" s="59"/>
      <c r="G11" s="45"/>
      <c r="H11" s="59"/>
      <c r="I11" s="45"/>
      <c r="J11" s="59"/>
      <c r="K11" s="45"/>
      <c r="L11" s="59"/>
      <c r="M11" s="45"/>
      <c r="N11" s="59"/>
      <c r="O11" s="54"/>
    </row>
    <row r="12" spans="1:15" ht="12.75">
      <c r="A12" s="51"/>
      <c r="B12" s="51"/>
      <c r="C12" s="58" t="s">
        <v>1</v>
      </c>
      <c r="D12" s="60" t="s">
        <v>2</v>
      </c>
      <c r="E12" s="61" t="s">
        <v>3</v>
      </c>
      <c r="F12" s="60" t="s">
        <v>4</v>
      </c>
      <c r="G12" s="61" t="s">
        <v>5</v>
      </c>
      <c r="H12" s="60" t="s">
        <v>6</v>
      </c>
      <c r="I12" s="61" t="s">
        <v>7</v>
      </c>
      <c r="J12" s="60" t="s">
        <v>8</v>
      </c>
      <c r="K12" s="61" t="s">
        <v>9</v>
      </c>
      <c r="L12" s="60" t="s">
        <v>10</v>
      </c>
      <c r="M12" s="61" t="s">
        <v>11</v>
      </c>
      <c r="N12" s="60" t="s">
        <v>12</v>
      </c>
      <c r="O12" s="54"/>
    </row>
    <row r="13" spans="1:15" ht="3" customHeight="1">
      <c r="A13" s="62"/>
      <c r="B13" s="62"/>
      <c r="C13" s="63"/>
      <c r="D13" s="64"/>
      <c r="E13" s="62"/>
      <c r="F13" s="64"/>
      <c r="G13" s="62"/>
      <c r="H13" s="64"/>
      <c r="I13" s="62"/>
      <c r="J13" s="64"/>
      <c r="K13" s="62"/>
      <c r="L13" s="64"/>
      <c r="M13" s="62"/>
      <c r="N13" s="64"/>
      <c r="O13" s="63"/>
    </row>
    <row r="14" spans="1:15" ht="6.6" customHeight="1">
      <c r="A14" s="51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</row>
    <row r="15" spans="3:33" s="31" customFormat="1" ht="12.75">
      <c r="C15" s="65" t="s">
        <v>46</v>
      </c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V15" s="40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</row>
    <row r="16" spans="3:33" s="31" customFormat="1" ht="12.75">
      <c r="C16" s="44" t="s">
        <v>66</v>
      </c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0"/>
      <c r="V16" s="40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</row>
    <row r="17" spans="3:33" s="45" customFormat="1" ht="6" customHeight="1">
      <c r="C17" s="29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</row>
    <row r="18" spans="1:20" ht="12.6" customHeight="1">
      <c r="A18" s="61">
        <v>2016</v>
      </c>
      <c r="B18" s="61"/>
      <c r="C18" s="107">
        <v>100.9</v>
      </c>
      <c r="D18" s="108">
        <v>101.1</v>
      </c>
      <c r="E18" s="108">
        <v>101.6</v>
      </c>
      <c r="F18" s="108">
        <v>101.8</v>
      </c>
      <c r="G18" s="108">
        <v>102.4</v>
      </c>
      <c r="H18" s="108">
        <v>102.5</v>
      </c>
      <c r="I18" s="108">
        <v>102.8</v>
      </c>
      <c r="J18" s="108">
        <v>102.9</v>
      </c>
      <c r="K18" s="108">
        <v>102.8</v>
      </c>
      <c r="L18" s="108">
        <v>102.7</v>
      </c>
      <c r="M18" s="108">
        <v>102.6</v>
      </c>
      <c r="N18" s="108">
        <v>102.7</v>
      </c>
      <c r="O18" s="108">
        <v>102.2</v>
      </c>
      <c r="T18" s="85"/>
    </row>
    <row r="19" spans="1:20" ht="12.6" customHeight="1">
      <c r="A19" s="61">
        <v>2017</v>
      </c>
      <c r="B19" s="61"/>
      <c r="C19" s="107">
        <v>102.9</v>
      </c>
      <c r="D19" s="108">
        <v>103.2</v>
      </c>
      <c r="E19" s="108">
        <v>103.4</v>
      </c>
      <c r="F19" s="108">
        <v>103.8</v>
      </c>
      <c r="G19" s="108">
        <v>104.2</v>
      </c>
      <c r="H19" s="108">
        <v>104.6</v>
      </c>
      <c r="I19" s="108">
        <v>105.1</v>
      </c>
      <c r="J19" s="108">
        <v>105.2</v>
      </c>
      <c r="K19" s="108">
        <v>105.2</v>
      </c>
      <c r="L19" s="108">
        <v>105</v>
      </c>
      <c r="M19" s="108">
        <v>104.7</v>
      </c>
      <c r="N19" s="108">
        <v>105</v>
      </c>
      <c r="O19" s="108">
        <v>104.4</v>
      </c>
      <c r="T19" s="85"/>
    </row>
    <row r="20" spans="1:20" ht="12.6" customHeight="1">
      <c r="A20" s="61">
        <v>2018</v>
      </c>
      <c r="B20" s="61"/>
      <c r="C20" s="107">
        <v>105.3</v>
      </c>
      <c r="D20" s="108">
        <v>105.5</v>
      </c>
      <c r="E20" s="108">
        <v>105.8</v>
      </c>
      <c r="F20" s="108">
        <v>106.1</v>
      </c>
      <c r="G20" s="108">
        <v>106.6</v>
      </c>
      <c r="H20" s="108">
        <v>106.9</v>
      </c>
      <c r="I20" s="108">
        <v>107.2</v>
      </c>
      <c r="J20" s="108">
        <v>107.3</v>
      </c>
      <c r="K20" s="108">
        <v>107.3</v>
      </c>
      <c r="L20" s="108">
        <v>107.3</v>
      </c>
      <c r="M20" s="108">
        <v>107.1</v>
      </c>
      <c r="N20" s="108">
        <v>107.4</v>
      </c>
      <c r="O20" s="108">
        <v>106.7</v>
      </c>
      <c r="T20" s="85"/>
    </row>
    <row r="21" spans="1:20" ht="12.6" customHeight="1">
      <c r="A21" s="61">
        <v>2019</v>
      </c>
      <c r="B21" s="61"/>
      <c r="C21" s="107">
        <v>107.6</v>
      </c>
      <c r="D21" s="108">
        <v>107.9</v>
      </c>
      <c r="E21" s="108">
        <v>108.2</v>
      </c>
      <c r="F21" s="108">
        <v>108.8</v>
      </c>
      <c r="G21" s="108">
        <v>109.5</v>
      </c>
      <c r="H21" s="108">
        <v>109.9</v>
      </c>
      <c r="I21" s="108">
        <v>110.1</v>
      </c>
      <c r="J21" s="108">
        <v>110.2</v>
      </c>
      <c r="K21" s="108">
        <v>110.2</v>
      </c>
      <c r="L21" s="108">
        <v>110.2</v>
      </c>
      <c r="M21" s="108">
        <v>110.1</v>
      </c>
      <c r="N21" s="108">
        <v>110.2</v>
      </c>
      <c r="O21" s="108">
        <v>109.4</v>
      </c>
      <c r="T21" s="85"/>
    </row>
    <row r="22" spans="1:20" ht="12.6" customHeight="1">
      <c r="A22" s="61">
        <v>2020</v>
      </c>
      <c r="B22" s="61"/>
      <c r="C22" s="107">
        <v>110.5</v>
      </c>
      <c r="D22" s="108">
        <v>110.9</v>
      </c>
      <c r="E22" s="108">
        <v>111.1</v>
      </c>
      <c r="F22" s="108" t="s">
        <v>80</v>
      </c>
      <c r="G22" s="108">
        <v>111.8</v>
      </c>
      <c r="H22" s="108">
        <v>112.2</v>
      </c>
      <c r="I22" s="108">
        <v>112.2</v>
      </c>
      <c r="J22" s="108">
        <v>112.4</v>
      </c>
      <c r="K22" s="108">
        <v>112.2</v>
      </c>
      <c r="L22" s="108">
        <v>112.2</v>
      </c>
      <c r="M22" s="122" t="s">
        <v>84</v>
      </c>
      <c r="N22" s="122" t="s">
        <v>85</v>
      </c>
      <c r="O22" s="108">
        <v>111.8</v>
      </c>
      <c r="T22" s="85"/>
    </row>
    <row r="23" spans="1:20" ht="5.1" customHeight="1">
      <c r="A23" s="61"/>
      <c r="B23" s="61"/>
      <c r="C23" s="67"/>
      <c r="D23" s="68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T23" s="85"/>
    </row>
    <row r="24" spans="1:20" ht="12.75">
      <c r="A24" s="44" t="s">
        <v>24</v>
      </c>
      <c r="B24" s="69"/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T24" s="85"/>
    </row>
    <row r="25" ht="5.1" customHeight="1">
      <c r="T25" s="85"/>
    </row>
    <row r="26" spans="1:20" ht="12" customHeight="1">
      <c r="A26" s="61">
        <v>2017</v>
      </c>
      <c r="B26" s="61"/>
      <c r="C26" s="96">
        <v>2.3</v>
      </c>
      <c r="D26" s="95">
        <v>2.3</v>
      </c>
      <c r="E26" s="95">
        <v>2.4</v>
      </c>
      <c r="F26" s="95">
        <v>2.1</v>
      </c>
      <c r="G26" s="95">
        <v>2.4</v>
      </c>
      <c r="H26" s="95">
        <v>2.2</v>
      </c>
      <c r="I26" s="95">
        <v>2.3</v>
      </c>
      <c r="J26" s="95">
        <v>2.2</v>
      </c>
      <c r="K26" s="95">
        <v>2.2</v>
      </c>
      <c r="L26" s="95">
        <v>2</v>
      </c>
      <c r="M26" s="95">
        <v>2.2</v>
      </c>
      <c r="N26" s="95">
        <v>2.1</v>
      </c>
      <c r="O26" s="95">
        <v>2.2</v>
      </c>
      <c r="T26" s="85"/>
    </row>
    <row r="27" spans="1:20" ht="12" customHeight="1">
      <c r="A27" s="61">
        <v>2018</v>
      </c>
      <c r="B27" s="61"/>
      <c r="C27" s="96">
        <f aca="true" t="shared" si="0" ref="C27:D29">IF(C20=0,"",ROUND(SUM(C20/C19)*100-100,1))</f>
        <v>2.3</v>
      </c>
      <c r="D27" s="95">
        <f t="shared" si="0"/>
        <v>2.2</v>
      </c>
      <c r="E27" s="95">
        <f aca="true" t="shared" si="1" ref="E27:N27">IF(E20=0,"",ROUND(SUM(E20/E19)*100-100,1))</f>
        <v>2.3</v>
      </c>
      <c r="F27" s="95">
        <f t="shared" si="1"/>
        <v>2.2</v>
      </c>
      <c r="G27" s="95">
        <f t="shared" si="1"/>
        <v>2.3</v>
      </c>
      <c r="H27" s="95">
        <f t="shared" si="1"/>
        <v>2.2</v>
      </c>
      <c r="I27" s="95">
        <f t="shared" si="1"/>
        <v>2</v>
      </c>
      <c r="J27" s="95">
        <f t="shared" si="1"/>
        <v>2</v>
      </c>
      <c r="K27" s="95">
        <f t="shared" si="1"/>
        <v>2</v>
      </c>
      <c r="L27" s="95">
        <f t="shared" si="1"/>
        <v>2.2</v>
      </c>
      <c r="M27" s="95">
        <f t="shared" si="1"/>
        <v>2.3</v>
      </c>
      <c r="N27" s="95">
        <f t="shared" si="1"/>
        <v>2.3</v>
      </c>
      <c r="O27" s="95">
        <f>IF(O20=0,"",ROUND(SUM(O20/O19)*100-100,1))</f>
        <v>2.2</v>
      </c>
      <c r="T27" s="85"/>
    </row>
    <row r="28" spans="1:20" ht="12" customHeight="1">
      <c r="A28" s="61">
        <v>2019</v>
      </c>
      <c r="B28" s="61"/>
      <c r="C28" s="96">
        <f t="shared" si="0"/>
        <v>2.2</v>
      </c>
      <c r="D28" s="95">
        <f t="shared" si="0"/>
        <v>2.3</v>
      </c>
      <c r="E28" s="95">
        <f aca="true" t="shared" si="2" ref="E28:O28">IF(E21=0,"",ROUND(SUM(E21/E20)*100-100,1))</f>
        <v>2.3</v>
      </c>
      <c r="F28" s="95">
        <f t="shared" si="2"/>
        <v>2.5</v>
      </c>
      <c r="G28" s="95">
        <f t="shared" si="2"/>
        <v>2.7</v>
      </c>
      <c r="H28" s="95">
        <f t="shared" si="2"/>
        <v>2.8</v>
      </c>
      <c r="I28" s="95">
        <f t="shared" si="2"/>
        <v>2.7</v>
      </c>
      <c r="J28" s="95">
        <f t="shared" si="2"/>
        <v>2.7</v>
      </c>
      <c r="K28" s="95">
        <f t="shared" si="2"/>
        <v>2.7</v>
      </c>
      <c r="L28" s="95">
        <f t="shared" si="2"/>
        <v>2.7</v>
      </c>
      <c r="M28" s="95">
        <f t="shared" si="2"/>
        <v>2.8</v>
      </c>
      <c r="N28" s="95">
        <f t="shared" si="2"/>
        <v>2.6</v>
      </c>
      <c r="O28" s="95">
        <f t="shared" si="2"/>
        <v>2.5</v>
      </c>
      <c r="T28" s="85"/>
    </row>
    <row r="29" spans="1:20" ht="12" customHeight="1">
      <c r="A29" s="61">
        <v>2020</v>
      </c>
      <c r="B29" s="61"/>
      <c r="C29" s="96">
        <f t="shared" si="0"/>
        <v>2.7</v>
      </c>
      <c r="D29" s="95">
        <f t="shared" si="0"/>
        <v>2.8</v>
      </c>
      <c r="E29" s="95">
        <f aca="true" t="shared" si="3" ref="E29:O29">IF(E22=0,"",ROUND(SUM(E22/E21)*100-100,1))</f>
        <v>2.7</v>
      </c>
      <c r="F29" s="95" t="s">
        <v>78</v>
      </c>
      <c r="G29" s="95">
        <f t="shared" si="3"/>
        <v>2.1</v>
      </c>
      <c r="H29" s="95">
        <f t="shared" si="3"/>
        <v>2.1</v>
      </c>
      <c r="I29" s="95">
        <f t="shared" si="3"/>
        <v>1.9</v>
      </c>
      <c r="J29" s="95">
        <f t="shared" si="3"/>
        <v>2</v>
      </c>
      <c r="K29" s="95">
        <f t="shared" si="3"/>
        <v>1.8</v>
      </c>
      <c r="L29" s="95">
        <f t="shared" si="3"/>
        <v>1.8</v>
      </c>
      <c r="M29" s="123" t="s">
        <v>86</v>
      </c>
      <c r="N29" s="123" t="s">
        <v>88</v>
      </c>
      <c r="O29" s="123">
        <f t="shared" si="3"/>
        <v>2.2</v>
      </c>
      <c r="T29" s="40"/>
    </row>
    <row r="30" spans="1:20" ht="5.1" customHeight="1">
      <c r="A30" s="61"/>
      <c r="B30" s="61"/>
      <c r="C30" s="67"/>
      <c r="D30" s="68"/>
      <c r="E30" s="67"/>
      <c r="F30" s="67"/>
      <c r="G30" s="67"/>
      <c r="H30" s="67"/>
      <c r="I30" s="67"/>
      <c r="J30" s="67"/>
      <c r="K30" s="67"/>
      <c r="L30" s="67"/>
      <c r="M30" s="67"/>
      <c r="N30" s="67"/>
      <c r="O30" s="67"/>
      <c r="T30" s="85"/>
    </row>
    <row r="31" spans="1:20" ht="12.75">
      <c r="A31" s="44" t="s">
        <v>25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T31" s="85"/>
    </row>
    <row r="32" ht="5.1" customHeight="1">
      <c r="T32" s="85"/>
    </row>
    <row r="33" spans="1:20" ht="12.75">
      <c r="A33" s="61">
        <v>2016</v>
      </c>
      <c r="B33" s="97"/>
      <c r="C33" s="96">
        <f>IF(C18=0,"",ROUND(SUM(C18/100)*100-100,1))</f>
        <v>0.9</v>
      </c>
      <c r="D33" s="95">
        <f>IF(D18=0,"",ROUND(SUM(D18/C18)*100-100,1))</f>
        <v>0.2</v>
      </c>
      <c r="E33" s="95">
        <f aca="true" t="shared" si="4" ref="E33:N33">IF(E18=0,"",ROUND(SUM(E18/D18)*100-100,1))</f>
        <v>0.5</v>
      </c>
      <c r="F33" s="95">
        <f t="shared" si="4"/>
        <v>0.2</v>
      </c>
      <c r="G33" s="95">
        <f t="shared" si="4"/>
        <v>0.6</v>
      </c>
      <c r="H33" s="95">
        <f t="shared" si="4"/>
        <v>0.1</v>
      </c>
      <c r="I33" s="95">
        <f t="shared" si="4"/>
        <v>0.3</v>
      </c>
      <c r="J33" s="95">
        <f t="shared" si="4"/>
        <v>0.1</v>
      </c>
      <c r="K33" s="95">
        <f t="shared" si="4"/>
        <v>-0.1</v>
      </c>
      <c r="L33" s="95">
        <f t="shared" si="4"/>
        <v>-0.1</v>
      </c>
      <c r="M33" s="95">
        <f t="shared" si="4"/>
        <v>-0.1</v>
      </c>
      <c r="N33" s="95">
        <f t="shared" si="4"/>
        <v>0.1</v>
      </c>
      <c r="O33" s="95" t="s">
        <v>13</v>
      </c>
      <c r="T33" s="85"/>
    </row>
    <row r="34" spans="1:20" ht="12" customHeight="1">
      <c r="A34" s="61">
        <v>2017</v>
      </c>
      <c r="B34" s="61"/>
      <c r="C34" s="96">
        <f>IF(C19=0,"",ROUND(SUM(C19/N18)*100-100,1))</f>
        <v>0.2</v>
      </c>
      <c r="D34" s="95">
        <f>IF(D19=0,"",ROUND(SUM(D19/C19)*100-100,1))</f>
        <v>0.3</v>
      </c>
      <c r="E34" s="95">
        <f aca="true" t="shared" si="5" ref="E34:N34">IF(E19=0,"",ROUND(SUM(E19/D19)*100-100,1))</f>
        <v>0.2</v>
      </c>
      <c r="F34" s="95">
        <f t="shared" si="5"/>
        <v>0.4</v>
      </c>
      <c r="G34" s="95">
        <f t="shared" si="5"/>
        <v>0.4</v>
      </c>
      <c r="H34" s="95">
        <f t="shared" si="5"/>
        <v>0.4</v>
      </c>
      <c r="I34" s="95">
        <f t="shared" si="5"/>
        <v>0.5</v>
      </c>
      <c r="J34" s="95">
        <f t="shared" si="5"/>
        <v>0.1</v>
      </c>
      <c r="K34" s="95">
        <f t="shared" si="5"/>
        <v>0</v>
      </c>
      <c r="L34" s="95">
        <f t="shared" si="5"/>
        <v>-0.2</v>
      </c>
      <c r="M34" s="95">
        <f t="shared" si="5"/>
        <v>-0.3</v>
      </c>
      <c r="N34" s="95">
        <f t="shared" si="5"/>
        <v>0.3</v>
      </c>
      <c r="O34" s="95" t="s">
        <v>13</v>
      </c>
      <c r="T34" s="85"/>
    </row>
    <row r="35" spans="1:20" ht="12" customHeight="1">
      <c r="A35" s="61">
        <v>2018</v>
      </c>
      <c r="B35" s="61"/>
      <c r="C35" s="96">
        <f>IF(C20=0,"",ROUND(SUM(C20/N19)*100-100,1))</f>
        <v>0.3</v>
      </c>
      <c r="D35" s="95">
        <f>IF(D20=0,"",ROUND(SUM(D20/C20)*100-100,1))</f>
        <v>0.2</v>
      </c>
      <c r="E35" s="95">
        <f aca="true" t="shared" si="6" ref="E35:N35">IF(E20=0,"",ROUND(SUM(E20/D20)*100-100,1))</f>
        <v>0.3</v>
      </c>
      <c r="F35" s="95">
        <f t="shared" si="6"/>
        <v>0.3</v>
      </c>
      <c r="G35" s="95">
        <f t="shared" si="6"/>
        <v>0.5</v>
      </c>
      <c r="H35" s="95">
        <f t="shared" si="6"/>
        <v>0.3</v>
      </c>
      <c r="I35" s="95">
        <f t="shared" si="6"/>
        <v>0.3</v>
      </c>
      <c r="J35" s="95">
        <f t="shared" si="6"/>
        <v>0.1</v>
      </c>
      <c r="K35" s="95">
        <f t="shared" si="6"/>
        <v>0</v>
      </c>
      <c r="L35" s="95">
        <f t="shared" si="6"/>
        <v>0</v>
      </c>
      <c r="M35" s="95">
        <f t="shared" si="6"/>
        <v>-0.2</v>
      </c>
      <c r="N35" s="95">
        <f t="shared" si="6"/>
        <v>0.3</v>
      </c>
      <c r="O35" s="95" t="s">
        <v>13</v>
      </c>
      <c r="T35" s="85"/>
    </row>
    <row r="36" spans="1:20" ht="12" customHeight="1">
      <c r="A36" s="61">
        <v>2019</v>
      </c>
      <c r="B36" s="61"/>
      <c r="C36" s="96">
        <f>IF(C21=0,"",ROUND(SUM(C21/N20)*100-100,1))</f>
        <v>0.2</v>
      </c>
      <c r="D36" s="95">
        <f>IF(D21=0,"",ROUND(SUM(D21/C21)*100-100,1))</f>
        <v>0.3</v>
      </c>
      <c r="E36" s="95">
        <f aca="true" t="shared" si="7" ref="E36:N37">IF(E21=0,"",ROUND(SUM(E21/D21)*100-100,1))</f>
        <v>0.3</v>
      </c>
      <c r="F36" s="95">
        <f t="shared" si="7"/>
        <v>0.6</v>
      </c>
      <c r="G36" s="95">
        <f t="shared" si="7"/>
        <v>0.6</v>
      </c>
      <c r="H36" s="95">
        <f t="shared" si="7"/>
        <v>0.4</v>
      </c>
      <c r="I36" s="95">
        <f t="shared" si="7"/>
        <v>0.2</v>
      </c>
      <c r="J36" s="95">
        <f t="shared" si="7"/>
        <v>0.1</v>
      </c>
      <c r="K36" s="95">
        <f t="shared" si="7"/>
        <v>0</v>
      </c>
      <c r="L36" s="95">
        <f t="shared" si="7"/>
        <v>0</v>
      </c>
      <c r="M36" s="95">
        <f t="shared" si="7"/>
        <v>-0.1</v>
      </c>
      <c r="N36" s="95">
        <f t="shared" si="7"/>
        <v>0.1</v>
      </c>
      <c r="O36" s="95" t="s">
        <v>13</v>
      </c>
      <c r="T36" s="85"/>
    </row>
    <row r="37" spans="1:20" ht="12" customHeight="1">
      <c r="A37" s="61">
        <v>2020</v>
      </c>
      <c r="B37" s="61"/>
      <c r="C37" s="96">
        <f>IF(C22=0,"",ROUND(SUM(C22/N21)*100-100,1))</f>
        <v>0.3</v>
      </c>
      <c r="D37" s="95">
        <f>IF(D22=0,"",ROUND(SUM(D22/C22)*100-100,1))</f>
        <v>0.4</v>
      </c>
      <c r="E37" s="95">
        <f>IF(E22=0,"",ROUND(SUM(E22/D22)*100-100,1))</f>
        <v>0.2</v>
      </c>
      <c r="F37" s="95" t="s">
        <v>79</v>
      </c>
      <c r="G37" s="95">
        <f>G22/111.4*100-100</f>
        <v>0.3590664272890507</v>
      </c>
      <c r="H37" s="95">
        <f aca="true" t="shared" si="8" ref="H37:K37">IF(H22=0,"",ROUND(SUM(H22/G22)*100-100,1))</f>
        <v>0.4</v>
      </c>
      <c r="I37" s="95">
        <f t="shared" si="8"/>
        <v>0</v>
      </c>
      <c r="J37" s="95">
        <f t="shared" si="8"/>
        <v>0.2</v>
      </c>
      <c r="K37" s="95">
        <f t="shared" si="8"/>
        <v>-0.2</v>
      </c>
      <c r="L37" s="95">
        <f t="shared" si="7"/>
        <v>0</v>
      </c>
      <c r="M37" s="123" t="s">
        <v>87</v>
      </c>
      <c r="N37" s="123" t="s">
        <v>79</v>
      </c>
      <c r="O37" s="95" t="s">
        <v>13</v>
      </c>
      <c r="T37" s="85"/>
    </row>
    <row r="38" spans="1:20" ht="6" customHeight="1">
      <c r="A38" s="61"/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72"/>
      <c r="T38" s="85"/>
    </row>
    <row r="39" spans="3:33" s="39" customFormat="1" ht="12.75">
      <c r="C39" s="65" t="s">
        <v>30</v>
      </c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T39" s="85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</row>
    <row r="40" spans="3:33" s="31" customFormat="1" ht="12.75">
      <c r="C40" s="44" t="s">
        <v>67</v>
      </c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0"/>
      <c r="T40" s="85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</row>
    <row r="41" spans="3:33" s="45" customFormat="1" ht="6" customHeight="1">
      <c r="C41" s="29"/>
      <c r="D41" s="47"/>
      <c r="E41" s="47"/>
      <c r="F41" s="47"/>
      <c r="G41" s="47"/>
      <c r="H41" s="47"/>
      <c r="I41" s="47"/>
      <c r="J41" s="47"/>
      <c r="K41" s="47"/>
      <c r="L41" s="47"/>
      <c r="M41" s="47"/>
      <c r="N41" s="47"/>
      <c r="T41" s="85"/>
      <c r="V41" s="46"/>
      <c r="W41" s="46"/>
      <c r="X41" s="46"/>
      <c r="Y41" s="46"/>
      <c r="Z41" s="46"/>
      <c r="AA41" s="46"/>
      <c r="AB41" s="46"/>
      <c r="AC41" s="46"/>
      <c r="AD41" s="46"/>
      <c r="AE41" s="46"/>
      <c r="AF41" s="46"/>
      <c r="AG41" s="46"/>
    </row>
    <row r="42" spans="1:20" ht="12.6" customHeight="1">
      <c r="A42" s="61">
        <v>2016</v>
      </c>
      <c r="B42" s="61"/>
      <c r="C42" s="107">
        <v>101.2</v>
      </c>
      <c r="D42" s="108">
        <v>101.3</v>
      </c>
      <c r="E42" s="108">
        <v>101.5</v>
      </c>
      <c r="F42" s="108">
        <v>101.8</v>
      </c>
      <c r="G42" s="108">
        <v>102.1</v>
      </c>
      <c r="H42" s="108">
        <v>102.2</v>
      </c>
      <c r="I42" s="108">
        <v>102.2</v>
      </c>
      <c r="J42" s="108">
        <v>102.4</v>
      </c>
      <c r="K42" s="108">
        <v>102.7</v>
      </c>
      <c r="L42" s="108">
        <v>103</v>
      </c>
      <c r="M42" s="108">
        <v>103</v>
      </c>
      <c r="N42" s="108">
        <v>103</v>
      </c>
      <c r="O42" s="108">
        <v>102.2</v>
      </c>
      <c r="T42" s="85"/>
    </row>
    <row r="43" spans="1:20" ht="12.6" customHeight="1">
      <c r="A43" s="61">
        <v>2017</v>
      </c>
      <c r="B43" s="61"/>
      <c r="C43" s="107">
        <v>101.9</v>
      </c>
      <c r="D43" s="108">
        <v>102</v>
      </c>
      <c r="E43" s="108">
        <v>102.2</v>
      </c>
      <c r="F43" s="108">
        <v>102.6</v>
      </c>
      <c r="G43" s="108">
        <v>102.7</v>
      </c>
      <c r="H43" s="108">
        <v>102.8</v>
      </c>
      <c r="I43" s="108">
        <v>102.8</v>
      </c>
      <c r="J43" s="108">
        <v>102.9</v>
      </c>
      <c r="K43" s="108">
        <v>103</v>
      </c>
      <c r="L43" s="108">
        <v>102.2</v>
      </c>
      <c r="M43" s="108">
        <v>102.1</v>
      </c>
      <c r="N43" s="108">
        <v>102</v>
      </c>
      <c r="O43" s="108">
        <v>102.4</v>
      </c>
      <c r="T43" s="85"/>
    </row>
    <row r="44" spans="1:20" ht="12.6" customHeight="1">
      <c r="A44" s="61">
        <v>2018</v>
      </c>
      <c r="B44" s="61"/>
      <c r="C44" s="107">
        <v>102.7</v>
      </c>
      <c r="D44" s="108">
        <v>103.1</v>
      </c>
      <c r="E44" s="108">
        <v>103.4</v>
      </c>
      <c r="F44" s="108">
        <v>103.5</v>
      </c>
      <c r="G44" s="108">
        <v>103.5</v>
      </c>
      <c r="H44" s="108">
        <v>103.6</v>
      </c>
      <c r="I44" s="108">
        <v>103.6</v>
      </c>
      <c r="J44" s="108">
        <v>103.7</v>
      </c>
      <c r="K44" s="108">
        <v>103.9</v>
      </c>
      <c r="L44" s="108">
        <v>104.1</v>
      </c>
      <c r="M44" s="108">
        <v>104.1</v>
      </c>
      <c r="N44" s="108">
        <v>104.1</v>
      </c>
      <c r="O44" s="108">
        <v>103.6</v>
      </c>
      <c r="T44" s="85"/>
    </row>
    <row r="45" spans="1:20" ht="12.6" customHeight="1">
      <c r="A45" s="61">
        <v>2019</v>
      </c>
      <c r="B45" s="61"/>
      <c r="C45" s="107">
        <v>104.8</v>
      </c>
      <c r="D45" s="108">
        <v>105.1</v>
      </c>
      <c r="E45" s="108">
        <v>105</v>
      </c>
      <c r="F45" s="108">
        <v>105.3</v>
      </c>
      <c r="G45" s="108">
        <v>105.8</v>
      </c>
      <c r="H45" s="108">
        <v>105.8</v>
      </c>
      <c r="I45" s="108">
        <v>106</v>
      </c>
      <c r="J45" s="108">
        <v>106.2</v>
      </c>
      <c r="K45" s="108">
        <v>106.4</v>
      </c>
      <c r="L45" s="108">
        <v>106.9</v>
      </c>
      <c r="M45" s="108">
        <v>106.9</v>
      </c>
      <c r="N45" s="108">
        <v>106.8</v>
      </c>
      <c r="O45" s="108">
        <v>105.9</v>
      </c>
      <c r="T45" s="85"/>
    </row>
    <row r="46" spans="1:20" ht="12.6" customHeight="1">
      <c r="A46" s="61">
        <v>2020</v>
      </c>
      <c r="B46" s="61"/>
      <c r="C46" s="107">
        <v>106.9</v>
      </c>
      <c r="D46" s="108">
        <v>107.2</v>
      </c>
      <c r="E46" s="108">
        <v>107.3</v>
      </c>
      <c r="F46" s="108">
        <v>107.6</v>
      </c>
      <c r="G46" s="108">
        <v>108</v>
      </c>
      <c r="H46" s="108">
        <v>108.5</v>
      </c>
      <c r="I46" s="108">
        <v>107.9</v>
      </c>
      <c r="J46" s="108">
        <v>108</v>
      </c>
      <c r="K46" s="108">
        <v>108</v>
      </c>
      <c r="L46" s="108">
        <v>108.1</v>
      </c>
      <c r="M46" s="122" t="s">
        <v>83</v>
      </c>
      <c r="N46" s="108">
        <v>108.3</v>
      </c>
      <c r="O46" s="108">
        <v>107.8</v>
      </c>
      <c r="T46" s="85"/>
    </row>
    <row r="47" ht="5.1" customHeight="1">
      <c r="T47" s="85"/>
    </row>
    <row r="48" spans="1:20" ht="12.75">
      <c r="A48" s="44" t="s">
        <v>24</v>
      </c>
      <c r="B48" s="69"/>
      <c r="C48" s="69"/>
      <c r="D48" s="69"/>
      <c r="E48" s="69"/>
      <c r="F48" s="69"/>
      <c r="G48" s="69"/>
      <c r="H48" s="69"/>
      <c r="I48" s="69"/>
      <c r="J48" s="69"/>
      <c r="K48" s="69"/>
      <c r="L48" s="69"/>
      <c r="M48" s="69"/>
      <c r="N48" s="69"/>
      <c r="O48" s="69"/>
      <c r="T48" s="85"/>
    </row>
    <row r="49" ht="5.1" customHeight="1">
      <c r="T49" s="85"/>
    </row>
    <row r="50" spans="1:20" ht="12" customHeight="1">
      <c r="A50" s="61">
        <v>2017</v>
      </c>
      <c r="B50" s="61"/>
      <c r="C50" s="96">
        <v>2.1</v>
      </c>
      <c r="D50" s="95">
        <v>1.8</v>
      </c>
      <c r="E50" s="95">
        <v>1.6</v>
      </c>
      <c r="F50" s="95">
        <v>1.9</v>
      </c>
      <c r="G50" s="95">
        <v>1.9</v>
      </c>
      <c r="H50" s="95">
        <v>2.1</v>
      </c>
      <c r="I50" s="95">
        <v>2.4</v>
      </c>
      <c r="J50" s="95">
        <v>2.3</v>
      </c>
      <c r="K50" s="95">
        <v>2.6</v>
      </c>
      <c r="L50" s="95">
        <v>2.6</v>
      </c>
      <c r="M50" s="95">
        <v>2.6</v>
      </c>
      <c r="N50" s="95">
        <v>2.6</v>
      </c>
      <c r="O50" s="95">
        <v>2.2</v>
      </c>
      <c r="T50" s="85"/>
    </row>
    <row r="51" spans="1:20" ht="12" customHeight="1">
      <c r="A51" s="61">
        <v>2018</v>
      </c>
      <c r="B51" s="61"/>
      <c r="C51" s="96">
        <f aca="true" t="shared" si="9" ref="C51:D53">IF(C44=0,"",ROUND(SUM(C44/C43)*100-100,1))</f>
        <v>0.8</v>
      </c>
      <c r="D51" s="95">
        <f t="shared" si="9"/>
        <v>1.1</v>
      </c>
      <c r="E51" s="95">
        <f aca="true" t="shared" si="10" ref="E51:O51">IF(E44=0,"",ROUND(SUM(E44/E43)*100-100,1))</f>
        <v>1.2</v>
      </c>
      <c r="F51" s="95">
        <f t="shared" si="10"/>
        <v>0.9</v>
      </c>
      <c r="G51" s="95">
        <f t="shared" si="10"/>
        <v>0.8</v>
      </c>
      <c r="H51" s="95">
        <f t="shared" si="10"/>
        <v>0.8</v>
      </c>
      <c r="I51" s="95">
        <f t="shared" si="10"/>
        <v>0.8</v>
      </c>
      <c r="J51" s="95">
        <f t="shared" si="10"/>
        <v>0.8</v>
      </c>
      <c r="K51" s="95">
        <f t="shared" si="10"/>
        <v>0.9</v>
      </c>
      <c r="L51" s="95">
        <f t="shared" si="10"/>
        <v>1.9</v>
      </c>
      <c r="M51" s="95">
        <f t="shared" si="10"/>
        <v>2</v>
      </c>
      <c r="N51" s="95">
        <f t="shared" si="10"/>
        <v>2.1</v>
      </c>
      <c r="O51" s="95">
        <f t="shared" si="10"/>
        <v>1.2</v>
      </c>
      <c r="T51" s="85"/>
    </row>
    <row r="52" spans="1:20" ht="12" customHeight="1">
      <c r="A52" s="61">
        <v>2019</v>
      </c>
      <c r="B52" s="61"/>
      <c r="C52" s="96">
        <f t="shared" si="9"/>
        <v>2</v>
      </c>
      <c r="D52" s="95">
        <f t="shared" si="9"/>
        <v>1.9</v>
      </c>
      <c r="E52" s="95">
        <f aca="true" t="shared" si="11" ref="E52:O52">IF(E45=0,"",ROUND(SUM(E45/E44)*100-100,1))</f>
        <v>1.5</v>
      </c>
      <c r="F52" s="95">
        <f t="shared" si="11"/>
        <v>1.7</v>
      </c>
      <c r="G52" s="95">
        <f t="shared" si="11"/>
        <v>2.2</v>
      </c>
      <c r="H52" s="95">
        <f t="shared" si="11"/>
        <v>2.1</v>
      </c>
      <c r="I52" s="95">
        <f t="shared" si="11"/>
        <v>2.3</v>
      </c>
      <c r="J52" s="95">
        <f t="shared" si="11"/>
        <v>2.4</v>
      </c>
      <c r="K52" s="95">
        <f t="shared" si="11"/>
        <v>2.4</v>
      </c>
      <c r="L52" s="95">
        <f t="shared" si="11"/>
        <v>2.7</v>
      </c>
      <c r="M52" s="95">
        <f t="shared" si="11"/>
        <v>2.7</v>
      </c>
      <c r="N52" s="95">
        <f t="shared" si="11"/>
        <v>2.6</v>
      </c>
      <c r="O52" s="95">
        <f t="shared" si="11"/>
        <v>2.2</v>
      </c>
      <c r="T52" s="85"/>
    </row>
    <row r="53" spans="1:15" ht="12" customHeight="1">
      <c r="A53" s="61">
        <v>2020</v>
      </c>
      <c r="B53" s="61"/>
      <c r="C53" s="96">
        <f t="shared" si="9"/>
        <v>2</v>
      </c>
      <c r="D53" s="95">
        <f t="shared" si="9"/>
        <v>2</v>
      </c>
      <c r="E53" s="95">
        <f aca="true" t="shared" si="12" ref="E53:O53">IF(E46=0,"",ROUND(SUM(E46/E45)*100-100,1))</f>
        <v>2.2</v>
      </c>
      <c r="F53" s="95">
        <f t="shared" si="12"/>
        <v>2.2</v>
      </c>
      <c r="G53" s="95">
        <f t="shared" si="12"/>
        <v>2.1</v>
      </c>
      <c r="H53" s="95">
        <f t="shared" si="12"/>
        <v>2.6</v>
      </c>
      <c r="I53" s="95">
        <f t="shared" si="12"/>
        <v>1.8</v>
      </c>
      <c r="J53" s="95">
        <f t="shared" si="12"/>
        <v>1.7</v>
      </c>
      <c r="K53" s="95">
        <f t="shared" si="12"/>
        <v>1.5</v>
      </c>
      <c r="L53" s="95">
        <f t="shared" si="12"/>
        <v>1.1</v>
      </c>
      <c r="M53" s="95">
        <f t="shared" si="12"/>
        <v>1.1</v>
      </c>
      <c r="N53" s="95">
        <f t="shared" si="12"/>
        <v>1.4</v>
      </c>
      <c r="O53" s="95">
        <f t="shared" si="12"/>
        <v>1.8</v>
      </c>
    </row>
    <row r="54" ht="5.1" customHeight="1"/>
    <row r="55" spans="1:15" ht="12.75">
      <c r="A55" s="44" t="s">
        <v>25</v>
      </c>
      <c r="B55" s="69"/>
      <c r="C55" s="69"/>
      <c r="D55" s="69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</row>
    <row r="56" ht="5.1" customHeight="1"/>
    <row r="57" spans="1:15" ht="12.75">
      <c r="A57" s="61">
        <v>2016</v>
      </c>
      <c r="B57" s="97"/>
      <c r="C57" s="96">
        <f>C42/100*100-100</f>
        <v>1.2000000000000028</v>
      </c>
      <c r="D57" s="95">
        <f>IF(D42=0,"",ROUND(SUM(D42/C42)*100-100,1))</f>
        <v>0.1</v>
      </c>
      <c r="E57" s="95">
        <f aca="true" t="shared" si="13" ref="E57:N57">IF(E42=0,"",ROUND(SUM(E42/D42)*100-100,1))</f>
        <v>0.2</v>
      </c>
      <c r="F57" s="95">
        <f t="shared" si="13"/>
        <v>0.3</v>
      </c>
      <c r="G57" s="95">
        <f t="shared" si="13"/>
        <v>0.3</v>
      </c>
      <c r="H57" s="95">
        <f t="shared" si="13"/>
        <v>0.1</v>
      </c>
      <c r="I57" s="95">
        <f t="shared" si="13"/>
        <v>0</v>
      </c>
      <c r="J57" s="95">
        <f t="shared" si="13"/>
        <v>0.2</v>
      </c>
      <c r="K57" s="95">
        <f t="shared" si="13"/>
        <v>0.3</v>
      </c>
      <c r="L57" s="95">
        <f t="shared" si="13"/>
        <v>0.3</v>
      </c>
      <c r="M57" s="95">
        <f t="shared" si="13"/>
        <v>0</v>
      </c>
      <c r="N57" s="95">
        <f t="shared" si="13"/>
        <v>0</v>
      </c>
      <c r="O57" s="95" t="s">
        <v>13</v>
      </c>
    </row>
    <row r="58" spans="1:15" ht="12" customHeight="1">
      <c r="A58" s="61">
        <v>2017</v>
      </c>
      <c r="C58" s="96">
        <f>IF(C43=0,"",ROUND(SUM(C43/N42)*100-100,1))</f>
        <v>-1.1</v>
      </c>
      <c r="D58" s="95">
        <f>IF(D43=0,"",ROUND(SUM(D43/C43)*100-100,1))</f>
        <v>0.1</v>
      </c>
      <c r="E58" s="95">
        <f aca="true" t="shared" si="14" ref="E58:N58">IF(E43=0,"",ROUND(SUM(E43/D43)*100-100,1))</f>
        <v>0.2</v>
      </c>
      <c r="F58" s="95">
        <f t="shared" si="14"/>
        <v>0.4</v>
      </c>
      <c r="G58" s="95">
        <f t="shared" si="14"/>
        <v>0.1</v>
      </c>
      <c r="H58" s="95">
        <f t="shared" si="14"/>
        <v>0.1</v>
      </c>
      <c r="I58" s="95">
        <f t="shared" si="14"/>
        <v>0</v>
      </c>
      <c r="J58" s="95">
        <f t="shared" si="14"/>
        <v>0.1</v>
      </c>
      <c r="K58" s="95">
        <f t="shared" si="14"/>
        <v>0.1</v>
      </c>
      <c r="L58" s="95">
        <f t="shared" si="14"/>
        <v>-0.8</v>
      </c>
      <c r="M58" s="95">
        <f t="shared" si="14"/>
        <v>-0.1</v>
      </c>
      <c r="N58" s="95">
        <f t="shared" si="14"/>
        <v>-0.1</v>
      </c>
      <c r="O58" s="95" t="s">
        <v>13</v>
      </c>
    </row>
    <row r="59" spans="1:15" ht="12" customHeight="1">
      <c r="A59" s="61">
        <v>2018</v>
      </c>
      <c r="C59" s="96">
        <f>IF(C44=0,"",ROUND(SUM(C44/N43)*100-100,1))</f>
        <v>0.7</v>
      </c>
      <c r="D59" s="95">
        <f aca="true" t="shared" si="15" ref="D59:N61">IF(D44=0,"",ROUND(SUM(D44/C44)*100-100,1))</f>
        <v>0.4</v>
      </c>
      <c r="E59" s="95">
        <f t="shared" si="15"/>
        <v>0.3</v>
      </c>
      <c r="F59" s="95">
        <f t="shared" si="15"/>
        <v>0.1</v>
      </c>
      <c r="G59" s="95">
        <f t="shared" si="15"/>
        <v>0</v>
      </c>
      <c r="H59" s="95">
        <f t="shared" si="15"/>
        <v>0.1</v>
      </c>
      <c r="I59" s="95">
        <f t="shared" si="15"/>
        <v>0</v>
      </c>
      <c r="J59" s="95">
        <f t="shared" si="15"/>
        <v>0.1</v>
      </c>
      <c r="K59" s="95">
        <f t="shared" si="15"/>
        <v>0.2</v>
      </c>
      <c r="L59" s="95">
        <f t="shared" si="15"/>
        <v>0.2</v>
      </c>
      <c r="M59" s="95">
        <f t="shared" si="15"/>
        <v>0</v>
      </c>
      <c r="N59" s="95">
        <f t="shared" si="15"/>
        <v>0</v>
      </c>
      <c r="O59" s="95" t="s">
        <v>13</v>
      </c>
    </row>
    <row r="60" spans="1:15" ht="12" customHeight="1">
      <c r="A60" s="61">
        <v>2019</v>
      </c>
      <c r="C60" s="96">
        <f>IF(C45=0,"",ROUND(SUM(C45/N44)*100-100,1))</f>
        <v>0.7</v>
      </c>
      <c r="D60" s="95">
        <f t="shared" si="15"/>
        <v>0.3</v>
      </c>
      <c r="E60" s="95">
        <f t="shared" si="15"/>
        <v>-0.1</v>
      </c>
      <c r="F60" s="95">
        <f t="shared" si="15"/>
        <v>0.3</v>
      </c>
      <c r="G60" s="95">
        <f t="shared" si="15"/>
        <v>0.5</v>
      </c>
      <c r="H60" s="95">
        <f t="shared" si="15"/>
        <v>0</v>
      </c>
      <c r="I60" s="95">
        <f t="shared" si="15"/>
        <v>0.2</v>
      </c>
      <c r="J60" s="95">
        <f t="shared" si="15"/>
        <v>0.2</v>
      </c>
      <c r="K60" s="95">
        <f t="shared" si="15"/>
        <v>0.2</v>
      </c>
      <c r="L60" s="95">
        <f t="shared" si="15"/>
        <v>0.5</v>
      </c>
      <c r="M60" s="95">
        <f t="shared" si="15"/>
        <v>0</v>
      </c>
      <c r="N60" s="95">
        <f t="shared" si="15"/>
        <v>-0.1</v>
      </c>
      <c r="O60" s="95" t="s">
        <v>13</v>
      </c>
    </row>
    <row r="61" spans="1:15" ht="12" customHeight="1">
      <c r="A61" s="61">
        <v>2020</v>
      </c>
      <c r="C61" s="96">
        <f>IF(C46=0,"",ROUND(SUM(C46/N45)*100-100,1))</f>
        <v>0.1</v>
      </c>
      <c r="D61" s="95">
        <f>IF(D22=0,"",ROUND(SUM(D22/C46)*100-100,1))</f>
        <v>3.7</v>
      </c>
      <c r="E61" s="95">
        <f>IF(E46=0,"",ROUND(SUM(E46/D22)*100-100,1))</f>
        <v>-3.2</v>
      </c>
      <c r="F61" s="95">
        <f t="shared" si="15"/>
        <v>0.3</v>
      </c>
      <c r="G61" s="95">
        <f t="shared" si="15"/>
        <v>0.4</v>
      </c>
      <c r="H61" s="95">
        <f t="shared" si="15"/>
        <v>0.5</v>
      </c>
      <c r="I61" s="95">
        <f t="shared" si="15"/>
        <v>-0.6</v>
      </c>
      <c r="J61" s="95">
        <f t="shared" si="15"/>
        <v>0.1</v>
      </c>
      <c r="K61" s="95">
        <f t="shared" si="15"/>
        <v>0</v>
      </c>
      <c r="L61" s="95">
        <f t="shared" si="15"/>
        <v>0.1</v>
      </c>
      <c r="M61" s="95">
        <f t="shared" si="15"/>
        <v>0</v>
      </c>
      <c r="N61" s="95">
        <f t="shared" si="15"/>
        <v>0.2</v>
      </c>
      <c r="O61" s="95" t="s">
        <v>13</v>
      </c>
    </row>
    <row r="62" spans="1:15" ht="12" customHeight="1">
      <c r="A62" s="61"/>
      <c r="C62" s="95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</row>
    <row r="63" spans="1:33" ht="6" customHeight="1">
      <c r="A63" s="98"/>
      <c r="B63" s="93"/>
      <c r="C63" s="93"/>
      <c r="D63" s="93"/>
      <c r="E63" s="93"/>
      <c r="F63" s="93"/>
      <c r="G63" s="93"/>
      <c r="H63" s="93"/>
      <c r="I63" s="93"/>
      <c r="J63" s="93"/>
      <c r="K63" s="93"/>
      <c r="L63" s="93"/>
      <c r="M63" s="92"/>
      <c r="N63" s="92"/>
      <c r="O63" s="92"/>
      <c r="T63" s="40"/>
      <c r="U63" s="40"/>
      <c r="AF63" s="48"/>
      <c r="AG63" s="48"/>
    </row>
    <row r="64" spans="1:33" s="99" customFormat="1" ht="11.25">
      <c r="A64" s="103" t="s">
        <v>82</v>
      </c>
      <c r="V64" s="100"/>
      <c r="W64" s="100"/>
      <c r="X64" s="100"/>
      <c r="Y64" s="100"/>
      <c r="Z64" s="100"/>
      <c r="AA64" s="100"/>
      <c r="AB64" s="100"/>
      <c r="AC64" s="100"/>
      <c r="AD64" s="100"/>
      <c r="AE64" s="100"/>
      <c r="AF64" s="100"/>
      <c r="AG64" s="100"/>
    </row>
  </sheetData>
  <mergeCells count="1">
    <mergeCell ref="A1:O1"/>
  </mergeCells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4"/>
  <sheetViews>
    <sheetView zoomScaleSheetLayoutView="100" workbookViewId="0" topLeftCell="A1">
      <selection activeCell="H1" sqref="H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.75">
      <c r="A1" s="124" t="s">
        <v>52</v>
      </c>
      <c r="B1" s="124"/>
      <c r="C1" s="124"/>
      <c r="D1" s="124"/>
      <c r="E1" s="124"/>
      <c r="F1" s="124"/>
      <c r="G1" s="124"/>
    </row>
    <row r="3" spans="1:7" ht="12.75">
      <c r="A3" s="87" t="s">
        <v>73</v>
      </c>
      <c r="B3" s="3"/>
      <c r="C3" s="4"/>
      <c r="D3" s="4"/>
      <c r="E3" s="4"/>
      <c r="F3" s="4"/>
      <c r="G3" s="4"/>
    </row>
    <row r="4" spans="1:31" s="91" customFormat="1" ht="4.5" customHeight="1">
      <c r="A4" s="65"/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ht="6" customHeight="1"/>
    <row r="6" spans="1:15" ht="13.5">
      <c r="A6" s="3" t="s">
        <v>40</v>
      </c>
      <c r="B6" s="36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131" t="s">
        <v>56</v>
      </c>
      <c r="G11" s="11"/>
    </row>
    <row r="12" spans="1:11" ht="11.1" customHeight="1">
      <c r="A12" s="11"/>
      <c r="B12" s="11"/>
      <c r="C12" s="126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126"/>
      <c r="D13" s="9"/>
      <c r="E13" s="9"/>
      <c r="F13" s="9"/>
      <c r="G13" s="9"/>
    </row>
    <row r="14" spans="1:7" ht="3" customHeight="1">
      <c r="A14" s="11"/>
      <c r="B14" s="11"/>
      <c r="C14" s="126"/>
      <c r="D14" s="8"/>
      <c r="F14" s="11"/>
      <c r="G14" s="128" t="s">
        <v>55</v>
      </c>
    </row>
    <row r="15" spans="1:7" ht="11.1" customHeight="1">
      <c r="A15" s="11"/>
      <c r="B15" s="11"/>
      <c r="C15" s="126"/>
      <c r="D15" s="12" t="s">
        <v>33</v>
      </c>
      <c r="E15" s="4"/>
      <c r="F15" s="1"/>
      <c r="G15" s="129"/>
    </row>
    <row r="16" spans="1:7" ht="3" customHeight="1">
      <c r="A16" s="11"/>
      <c r="B16" s="11"/>
      <c r="C16" s="126"/>
      <c r="D16" s="10"/>
      <c r="E16" s="9"/>
      <c r="F16" s="9"/>
      <c r="G16" s="129"/>
    </row>
    <row r="17" spans="1:7" ht="3" customHeight="1">
      <c r="A17" s="11"/>
      <c r="B17" s="11"/>
      <c r="C17" s="126"/>
      <c r="D17" s="131" t="s">
        <v>56</v>
      </c>
      <c r="E17" s="11"/>
      <c r="F17" s="11"/>
      <c r="G17" s="129"/>
    </row>
    <row r="18" spans="1:7" ht="11.1" customHeight="1">
      <c r="A18" s="11"/>
      <c r="B18" s="11"/>
      <c r="C18" s="126"/>
      <c r="D18" s="126"/>
      <c r="E18" s="12" t="s">
        <v>14</v>
      </c>
      <c r="F18" s="13"/>
      <c r="G18" s="129"/>
    </row>
    <row r="19" spans="1:7" ht="3" customHeight="1">
      <c r="A19" s="11"/>
      <c r="B19" s="11"/>
      <c r="C19" s="126"/>
      <c r="D19" s="126"/>
      <c r="E19" s="15"/>
      <c r="F19" s="15"/>
      <c r="G19" s="129"/>
    </row>
    <row r="20" spans="1:7" ht="11.1" customHeight="1">
      <c r="A20" s="11"/>
      <c r="B20" s="11"/>
      <c r="C20" s="126"/>
      <c r="D20" s="126"/>
      <c r="E20" s="125" t="s">
        <v>54</v>
      </c>
      <c r="F20" s="125" t="s">
        <v>69</v>
      </c>
      <c r="G20" s="129"/>
    </row>
    <row r="21" spans="3:7" ht="11.1" customHeight="1">
      <c r="C21" s="126"/>
      <c r="D21" s="126"/>
      <c r="E21" s="126"/>
      <c r="F21" s="126"/>
      <c r="G21" s="129"/>
    </row>
    <row r="22" spans="1:7" ht="3" customHeight="1">
      <c r="A22" s="11"/>
      <c r="B22" s="11"/>
      <c r="C22" s="126"/>
      <c r="D22" s="126"/>
      <c r="E22" s="126"/>
      <c r="F22" s="126"/>
      <c r="G22" s="129"/>
    </row>
    <row r="23" spans="1:7" ht="10.5" customHeight="1">
      <c r="A23" s="11"/>
      <c r="B23" s="11"/>
      <c r="C23" s="126"/>
      <c r="D23" s="126"/>
      <c r="E23" s="126"/>
      <c r="F23" s="126"/>
      <c r="G23" s="129"/>
    </row>
    <row r="24" spans="1:7" ht="3" customHeight="1">
      <c r="A24" s="9"/>
      <c r="B24" s="9"/>
      <c r="C24" s="127"/>
      <c r="D24" s="127"/>
      <c r="E24" s="127"/>
      <c r="F24" s="127"/>
      <c r="G24" s="130"/>
    </row>
    <row r="25" spans="1:7" ht="8.1" customHeight="1">
      <c r="A25" s="11"/>
      <c r="B25" s="11"/>
      <c r="C25" s="11"/>
      <c r="D25" s="11"/>
      <c r="E25" s="11"/>
      <c r="F25" s="11"/>
      <c r="G25" s="11"/>
    </row>
    <row r="26" spans="1:7" ht="12.75">
      <c r="A26" s="16" t="s">
        <v>15</v>
      </c>
      <c r="B26" s="16"/>
      <c r="C26" s="17"/>
      <c r="D26" s="18"/>
      <c r="E26" s="18"/>
      <c r="F26" s="18"/>
      <c r="G26" s="18"/>
    </row>
    <row r="27" spans="1:2" ht="8.1" customHeight="1">
      <c r="A27"/>
      <c r="B27"/>
    </row>
    <row r="28" spans="1:2" ht="8.1" customHeight="1">
      <c r="A28"/>
      <c r="B28"/>
    </row>
    <row r="29" spans="1:7" ht="12.75" customHeight="1">
      <c r="A29" s="32" t="s">
        <v>34</v>
      </c>
      <c r="B29" s="26"/>
      <c r="C29" s="109">
        <v>101.2</v>
      </c>
      <c r="D29" s="109">
        <v>101.1</v>
      </c>
      <c r="E29" s="109">
        <v>101.1</v>
      </c>
      <c r="F29" s="109">
        <v>101.1</v>
      </c>
      <c r="G29" s="112">
        <v>101.2</v>
      </c>
    </row>
    <row r="30" spans="1:7" ht="12.75" customHeight="1">
      <c r="A30" s="32" t="s">
        <v>36</v>
      </c>
      <c r="B30" s="26"/>
      <c r="C30" s="109">
        <v>102.5</v>
      </c>
      <c r="D30" s="109">
        <v>102.5</v>
      </c>
      <c r="E30" s="109">
        <v>102.5</v>
      </c>
      <c r="F30" s="109">
        <v>102.5</v>
      </c>
      <c r="G30" s="112">
        <v>102.3</v>
      </c>
    </row>
    <row r="31" spans="1:7" ht="12.75" customHeight="1">
      <c r="A31" s="32" t="s">
        <v>38</v>
      </c>
      <c r="B31" s="26"/>
      <c r="C31" s="109">
        <v>104</v>
      </c>
      <c r="D31" s="109">
        <v>104.1</v>
      </c>
      <c r="E31" s="109">
        <v>104</v>
      </c>
      <c r="F31" s="109">
        <v>104.1</v>
      </c>
      <c r="G31" s="112">
        <v>103.4</v>
      </c>
    </row>
    <row r="32" spans="1:7" ht="12.75" customHeight="1">
      <c r="A32" s="32" t="s">
        <v>70</v>
      </c>
      <c r="B32" s="26"/>
      <c r="C32" s="109">
        <v>105.5</v>
      </c>
      <c r="D32" s="109">
        <v>105.6</v>
      </c>
      <c r="E32" s="109">
        <v>105.4</v>
      </c>
      <c r="F32" s="109">
        <v>105.6</v>
      </c>
      <c r="G32" s="112">
        <v>104.9</v>
      </c>
    </row>
    <row r="33" spans="1:7" ht="12.75" customHeight="1">
      <c r="A33" s="32" t="s">
        <v>89</v>
      </c>
      <c r="B33" s="26"/>
      <c r="C33" s="109">
        <v>106.9</v>
      </c>
      <c r="D33" s="109">
        <v>107.1</v>
      </c>
      <c r="E33" s="109">
        <v>107</v>
      </c>
      <c r="F33" s="109">
        <v>107.1</v>
      </c>
      <c r="G33" s="112">
        <v>106.2</v>
      </c>
    </row>
    <row r="34" spans="1:7" ht="8.1" customHeight="1">
      <c r="A34" s="19"/>
      <c r="B34" s="19"/>
      <c r="C34" s="20"/>
      <c r="D34" s="2"/>
      <c r="E34" s="2"/>
      <c r="F34" s="2"/>
      <c r="G34" s="2"/>
    </row>
    <row r="35" spans="1:7" ht="12.75" customHeight="1">
      <c r="A35" s="16" t="s">
        <v>0</v>
      </c>
      <c r="B35" s="16"/>
      <c r="C35" s="21"/>
      <c r="D35" s="18"/>
      <c r="E35" s="18"/>
      <c r="F35" s="18"/>
      <c r="G35" s="18"/>
    </row>
    <row r="36" spans="1:7" ht="12.75">
      <c r="A36" s="3"/>
      <c r="B36" s="3"/>
      <c r="C36" s="22"/>
      <c r="D36" s="4"/>
      <c r="E36" s="4"/>
      <c r="F36" s="4"/>
      <c r="G36" s="4"/>
    </row>
    <row r="37" spans="1:7" ht="12.75">
      <c r="A37" s="28"/>
      <c r="B37" s="28"/>
      <c r="C37" s="86"/>
      <c r="D37" s="28"/>
      <c r="E37" s="28"/>
      <c r="F37" s="28"/>
      <c r="G37" s="28"/>
    </row>
    <row r="38" spans="1:7" ht="12.75" customHeight="1">
      <c r="A38" s="33" t="s">
        <v>72</v>
      </c>
      <c r="C38" s="109">
        <v>100.7</v>
      </c>
      <c r="D38" s="109">
        <v>100.6</v>
      </c>
      <c r="E38" s="109">
        <v>100.6</v>
      </c>
      <c r="F38" s="109">
        <v>100.7</v>
      </c>
      <c r="G38" s="112">
        <v>100.9</v>
      </c>
    </row>
    <row r="39" spans="1:7" ht="12.75" customHeight="1">
      <c r="A39" s="34" t="s">
        <v>16</v>
      </c>
      <c r="C39" s="109">
        <v>100.8</v>
      </c>
      <c r="D39" s="109">
        <v>100.8</v>
      </c>
      <c r="E39" s="109">
        <v>100.7</v>
      </c>
      <c r="F39" s="109">
        <v>100.8</v>
      </c>
      <c r="G39" s="112">
        <v>101</v>
      </c>
    </row>
    <row r="40" spans="1:7" ht="12.75" customHeight="1">
      <c r="A40" s="34" t="s">
        <v>3</v>
      </c>
      <c r="C40" s="109">
        <v>100.8</v>
      </c>
      <c r="D40" s="109">
        <v>100.8</v>
      </c>
      <c r="E40" s="109">
        <v>100.8</v>
      </c>
      <c r="F40" s="109">
        <v>100.8</v>
      </c>
      <c r="G40" s="112">
        <v>101</v>
      </c>
    </row>
    <row r="41" spans="1:7" ht="5.1" customHeight="1">
      <c r="A41" s="34"/>
      <c r="C41" s="109"/>
      <c r="D41" s="109"/>
      <c r="E41" s="109"/>
      <c r="F41" s="109"/>
      <c r="G41" s="112"/>
    </row>
    <row r="42" spans="1:7" ht="12.75" customHeight="1">
      <c r="A42" s="34" t="s">
        <v>4</v>
      </c>
      <c r="C42" s="109">
        <v>100.9</v>
      </c>
      <c r="D42" s="109">
        <v>100.9</v>
      </c>
      <c r="E42" s="109">
        <v>100.9</v>
      </c>
      <c r="F42" s="109">
        <v>100.9</v>
      </c>
      <c r="G42" s="112">
        <v>101</v>
      </c>
    </row>
    <row r="43" spans="1:7" ht="12.75" customHeight="1">
      <c r="A43" s="34" t="s">
        <v>5</v>
      </c>
      <c r="C43" s="109">
        <v>101</v>
      </c>
      <c r="D43" s="109">
        <v>101</v>
      </c>
      <c r="E43" s="109">
        <v>100.9</v>
      </c>
      <c r="F43" s="109">
        <v>101</v>
      </c>
      <c r="G43" s="112">
        <v>101</v>
      </c>
    </row>
    <row r="44" spans="1:7" ht="12.75" customHeight="1">
      <c r="A44" s="34" t="s">
        <v>6</v>
      </c>
      <c r="C44" s="109">
        <v>101.1</v>
      </c>
      <c r="D44" s="109">
        <v>101</v>
      </c>
      <c r="E44" s="109">
        <v>100.9</v>
      </c>
      <c r="F44" s="109">
        <v>101</v>
      </c>
      <c r="G44" s="112">
        <v>101.3</v>
      </c>
    </row>
    <row r="45" spans="1:7" ht="5.1" customHeight="1">
      <c r="A45" s="34"/>
      <c r="C45" s="109"/>
      <c r="D45" s="109"/>
      <c r="E45" s="109"/>
      <c r="F45" s="109"/>
      <c r="G45" s="112"/>
    </row>
    <row r="46" spans="1:7" ht="12.75" customHeight="1">
      <c r="A46" s="34" t="s">
        <v>7</v>
      </c>
      <c r="C46" s="109">
        <v>101.2</v>
      </c>
      <c r="D46" s="109">
        <v>101.1</v>
      </c>
      <c r="E46" s="109">
        <v>101</v>
      </c>
      <c r="F46" s="109">
        <v>101.1</v>
      </c>
      <c r="G46" s="112">
        <v>101.4</v>
      </c>
    </row>
    <row r="47" spans="1:7" ht="12.75" customHeight="1">
      <c r="A47" s="34" t="s">
        <v>17</v>
      </c>
      <c r="C47" s="109">
        <v>101.2</v>
      </c>
      <c r="D47" s="109">
        <v>101.2</v>
      </c>
      <c r="E47" s="109">
        <v>101.2</v>
      </c>
      <c r="F47" s="109">
        <v>101.2</v>
      </c>
      <c r="G47" s="112">
        <v>101.4</v>
      </c>
    </row>
    <row r="48" spans="1:7" ht="12.75" customHeight="1">
      <c r="A48" s="34" t="s">
        <v>18</v>
      </c>
      <c r="C48" s="109">
        <v>101.4</v>
      </c>
      <c r="D48" s="109">
        <v>101.4</v>
      </c>
      <c r="E48" s="109">
        <v>101.3</v>
      </c>
      <c r="F48" s="109">
        <v>101.4</v>
      </c>
      <c r="G48" s="112">
        <v>101.4</v>
      </c>
    </row>
    <row r="49" spans="1:7" ht="5.1" customHeight="1">
      <c r="A49" s="34"/>
      <c r="C49" s="109"/>
      <c r="D49" s="109"/>
      <c r="E49" s="109"/>
      <c r="F49" s="109"/>
      <c r="G49" s="112"/>
    </row>
    <row r="50" spans="1:7" ht="12.75" customHeight="1">
      <c r="A50" s="34" t="s">
        <v>19</v>
      </c>
      <c r="C50" s="109">
        <v>101.5</v>
      </c>
      <c r="D50" s="109">
        <v>101.5</v>
      </c>
      <c r="E50" s="109">
        <v>101.5</v>
      </c>
      <c r="F50" s="109">
        <v>101.5</v>
      </c>
      <c r="G50" s="112">
        <v>101.4</v>
      </c>
    </row>
    <row r="51" spans="1:7" ht="12.75" customHeight="1">
      <c r="A51" s="34" t="s">
        <v>20</v>
      </c>
      <c r="C51" s="109">
        <v>101.6</v>
      </c>
      <c r="D51" s="109">
        <v>101.6</v>
      </c>
      <c r="E51" s="109">
        <v>101.6</v>
      </c>
      <c r="F51" s="109">
        <v>101.6</v>
      </c>
      <c r="G51" s="112">
        <v>101.4</v>
      </c>
    </row>
    <row r="52" spans="1:7" ht="12.75" customHeight="1">
      <c r="A52" s="34" t="s">
        <v>21</v>
      </c>
      <c r="C52" s="109">
        <v>101.7</v>
      </c>
      <c r="D52" s="109">
        <v>101.7</v>
      </c>
      <c r="E52" s="109">
        <v>101.7</v>
      </c>
      <c r="F52" s="109">
        <v>101.7</v>
      </c>
      <c r="G52" s="112">
        <v>101.5</v>
      </c>
    </row>
    <row r="53" spans="1:7" ht="8.1" customHeight="1">
      <c r="A53" s="28"/>
      <c r="B53" s="28"/>
      <c r="C53" s="110"/>
      <c r="D53" s="110"/>
      <c r="E53" s="110"/>
      <c r="F53" s="110"/>
      <c r="G53" s="113"/>
    </row>
    <row r="54" spans="1:7" ht="12.75" customHeight="1">
      <c r="A54" s="33" t="s">
        <v>35</v>
      </c>
      <c r="C54" s="109">
        <v>101.9</v>
      </c>
      <c r="D54" s="109">
        <v>101.9</v>
      </c>
      <c r="E54" s="109">
        <v>101.9</v>
      </c>
      <c r="F54" s="109">
        <v>101.9</v>
      </c>
      <c r="G54" s="112">
        <v>102.1</v>
      </c>
    </row>
    <row r="55" spans="1:7" ht="12.75" customHeight="1">
      <c r="A55" s="34" t="s">
        <v>16</v>
      </c>
      <c r="C55" s="109">
        <v>102</v>
      </c>
      <c r="D55" s="109">
        <v>102</v>
      </c>
      <c r="E55" s="109">
        <v>102.1</v>
      </c>
      <c r="F55" s="109">
        <v>102</v>
      </c>
      <c r="G55" s="112">
        <v>102.1</v>
      </c>
    </row>
    <row r="56" spans="1:7" ht="12.75" customHeight="1">
      <c r="A56" s="34" t="s">
        <v>3</v>
      </c>
      <c r="C56" s="109">
        <v>102.1</v>
      </c>
      <c r="D56" s="109">
        <v>102.1</v>
      </c>
      <c r="E56" s="109">
        <v>102.3</v>
      </c>
      <c r="F56" s="109">
        <v>102.1</v>
      </c>
      <c r="G56" s="112">
        <v>102.1</v>
      </c>
    </row>
    <row r="57" spans="1:7" ht="5.1" customHeight="1">
      <c r="A57" s="34"/>
      <c r="C57" s="109"/>
      <c r="D57" s="109"/>
      <c r="E57" s="109"/>
      <c r="F57" s="109"/>
      <c r="G57" s="112"/>
    </row>
    <row r="58" spans="1:7" ht="12.75" customHeight="1">
      <c r="A58" s="34" t="s">
        <v>4</v>
      </c>
      <c r="C58" s="109">
        <v>102.3</v>
      </c>
      <c r="D58" s="109">
        <v>102.3</v>
      </c>
      <c r="E58" s="109">
        <v>102.4</v>
      </c>
      <c r="F58" s="109">
        <v>102.3</v>
      </c>
      <c r="G58" s="112">
        <v>102.2</v>
      </c>
    </row>
    <row r="59" spans="1:7" ht="12.75" customHeight="1">
      <c r="A59" s="34" t="s">
        <v>5</v>
      </c>
      <c r="C59" s="109">
        <v>102.4</v>
      </c>
      <c r="D59" s="109">
        <v>102.4</v>
      </c>
      <c r="E59" s="109">
        <v>102.4</v>
      </c>
      <c r="F59" s="109">
        <v>102.4</v>
      </c>
      <c r="G59" s="112">
        <v>102.2</v>
      </c>
    </row>
    <row r="60" spans="1:7" ht="12.75" customHeight="1">
      <c r="A60" s="34" t="s">
        <v>6</v>
      </c>
      <c r="C60" s="109">
        <v>102.5</v>
      </c>
      <c r="D60" s="109">
        <v>102.5</v>
      </c>
      <c r="E60" s="109">
        <v>102.5</v>
      </c>
      <c r="F60" s="109">
        <v>102.5</v>
      </c>
      <c r="G60" s="112">
        <v>102.4</v>
      </c>
    </row>
    <row r="61" spans="1:7" ht="5.1" customHeight="1">
      <c r="A61" s="34"/>
      <c r="C61" s="109"/>
      <c r="D61" s="109"/>
      <c r="E61" s="109"/>
      <c r="F61" s="109"/>
      <c r="G61" s="112"/>
    </row>
    <row r="62" spans="1:7" ht="12.75" customHeight="1">
      <c r="A62" s="34" t="s">
        <v>7</v>
      </c>
      <c r="C62" s="109">
        <v>102.5</v>
      </c>
      <c r="D62" s="109">
        <v>102.6</v>
      </c>
      <c r="E62" s="109">
        <v>102.6</v>
      </c>
      <c r="F62" s="109">
        <v>102.6</v>
      </c>
      <c r="G62" s="112">
        <v>102.4</v>
      </c>
    </row>
    <row r="63" spans="1:7" ht="12.75" customHeight="1">
      <c r="A63" s="34" t="s">
        <v>17</v>
      </c>
      <c r="C63" s="109">
        <v>102.6</v>
      </c>
      <c r="D63" s="109">
        <v>102.7</v>
      </c>
      <c r="E63" s="109">
        <v>102.6</v>
      </c>
      <c r="F63" s="109">
        <v>102.7</v>
      </c>
      <c r="G63" s="112">
        <v>102.4</v>
      </c>
    </row>
    <row r="64" spans="1:7" ht="12.75" customHeight="1">
      <c r="A64" s="34" t="s">
        <v>18</v>
      </c>
      <c r="C64" s="109">
        <v>102.7</v>
      </c>
      <c r="D64" s="109">
        <v>102.7</v>
      </c>
      <c r="E64" s="109">
        <v>102.7</v>
      </c>
      <c r="F64" s="109">
        <v>102.8</v>
      </c>
      <c r="G64" s="112">
        <v>102.5</v>
      </c>
    </row>
    <row r="65" spans="1:7" ht="5.1" customHeight="1">
      <c r="A65" s="34"/>
      <c r="C65" s="109"/>
      <c r="D65" s="109"/>
      <c r="E65" s="109"/>
      <c r="F65" s="109"/>
      <c r="G65" s="112"/>
    </row>
    <row r="66" spans="1:7" ht="12.75" customHeight="1">
      <c r="A66" s="34" t="s">
        <v>19</v>
      </c>
      <c r="C66" s="109">
        <v>102.9</v>
      </c>
      <c r="D66" s="109">
        <v>102.9</v>
      </c>
      <c r="E66" s="109">
        <v>102.8</v>
      </c>
      <c r="F66" s="109">
        <v>102.9</v>
      </c>
      <c r="G66" s="112">
        <v>102.5</v>
      </c>
    </row>
    <row r="67" spans="1:7" ht="12.75" customHeight="1">
      <c r="A67" s="34" t="s">
        <v>20</v>
      </c>
      <c r="C67" s="109">
        <v>103</v>
      </c>
      <c r="D67" s="109">
        <v>103.1</v>
      </c>
      <c r="E67" s="109">
        <v>103</v>
      </c>
      <c r="F67" s="109">
        <v>103.1</v>
      </c>
      <c r="G67" s="112">
        <v>102.6</v>
      </c>
    </row>
    <row r="68" spans="1:7" ht="12.75" customHeight="1">
      <c r="A68" s="34" t="s">
        <v>21</v>
      </c>
      <c r="C68" s="109">
        <v>103.1</v>
      </c>
      <c r="D68" s="109">
        <v>103.2</v>
      </c>
      <c r="E68" s="109">
        <v>103.1</v>
      </c>
      <c r="F68" s="109">
        <v>103.2</v>
      </c>
      <c r="G68" s="112">
        <v>102.6</v>
      </c>
    </row>
    <row r="69" spans="1:7" ht="8.1" customHeight="1">
      <c r="A69" s="28"/>
      <c r="B69" s="28"/>
      <c r="C69" s="110"/>
      <c r="D69" s="110"/>
      <c r="E69" s="110"/>
      <c r="F69" s="110"/>
      <c r="G69" s="113"/>
    </row>
    <row r="70" spans="1:7" ht="12.75" customHeight="1">
      <c r="A70" s="33" t="s">
        <v>37</v>
      </c>
      <c r="C70" s="109">
        <v>103.4</v>
      </c>
      <c r="D70" s="109">
        <v>103.4</v>
      </c>
      <c r="E70" s="109">
        <v>103.3</v>
      </c>
      <c r="F70" s="109">
        <v>103.5</v>
      </c>
      <c r="G70" s="112">
        <v>103</v>
      </c>
    </row>
    <row r="71" spans="1:7" ht="12.75" customHeight="1">
      <c r="A71" s="34" t="s">
        <v>16</v>
      </c>
      <c r="C71" s="109">
        <v>103.5</v>
      </c>
      <c r="D71" s="109">
        <v>103.6</v>
      </c>
      <c r="E71" s="109">
        <v>103.4</v>
      </c>
      <c r="F71" s="109">
        <v>103.6</v>
      </c>
      <c r="G71" s="112">
        <v>103.1</v>
      </c>
    </row>
    <row r="72" spans="1:7" ht="12.75" customHeight="1">
      <c r="A72" s="34" t="s">
        <v>3</v>
      </c>
      <c r="C72" s="109">
        <v>103.6</v>
      </c>
      <c r="D72" s="109">
        <v>103.6</v>
      </c>
      <c r="E72" s="109">
        <v>103.5</v>
      </c>
      <c r="F72" s="109">
        <v>103.7</v>
      </c>
      <c r="G72" s="112">
        <v>103.1</v>
      </c>
    </row>
    <row r="73" spans="1:7" ht="5.1" customHeight="1">
      <c r="A73" s="34"/>
      <c r="C73" s="109"/>
      <c r="D73" s="109"/>
      <c r="E73" s="109"/>
      <c r="F73" s="109"/>
      <c r="G73" s="112"/>
    </row>
    <row r="74" spans="1:7" ht="12.75" customHeight="1">
      <c r="A74" s="34" t="s">
        <v>4</v>
      </c>
      <c r="C74" s="109">
        <v>103.7</v>
      </c>
      <c r="D74" s="109">
        <v>103.8</v>
      </c>
      <c r="E74" s="109">
        <v>103.6</v>
      </c>
      <c r="F74" s="109">
        <v>103.8</v>
      </c>
      <c r="G74" s="112">
        <v>103.1</v>
      </c>
    </row>
    <row r="75" spans="1:7" ht="12.75" customHeight="1">
      <c r="A75" s="34" t="s">
        <v>5</v>
      </c>
      <c r="C75" s="109">
        <v>103.8</v>
      </c>
      <c r="D75" s="109">
        <v>103.9</v>
      </c>
      <c r="E75" s="109">
        <v>103.7</v>
      </c>
      <c r="F75" s="109">
        <v>103.9</v>
      </c>
      <c r="G75" s="112">
        <v>103.1</v>
      </c>
    </row>
    <row r="76" spans="1:7" ht="12.75" customHeight="1">
      <c r="A76" s="34" t="s">
        <v>6</v>
      </c>
      <c r="C76" s="109">
        <v>103.9</v>
      </c>
      <c r="D76" s="109">
        <v>104</v>
      </c>
      <c r="E76" s="109">
        <v>103.9</v>
      </c>
      <c r="F76" s="109">
        <v>104</v>
      </c>
      <c r="G76" s="112">
        <v>103.4</v>
      </c>
    </row>
    <row r="77" spans="1:7" ht="5.1" customHeight="1">
      <c r="A77" s="34"/>
      <c r="C77" s="109"/>
      <c r="D77" s="109"/>
      <c r="E77" s="109"/>
      <c r="F77" s="109"/>
      <c r="G77" s="112"/>
    </row>
    <row r="78" spans="1:7" ht="12.75" customHeight="1">
      <c r="A78" s="34" t="s">
        <v>7</v>
      </c>
      <c r="C78" s="109">
        <v>104</v>
      </c>
      <c r="D78" s="109">
        <v>104.1</v>
      </c>
      <c r="E78" s="109">
        <v>104</v>
      </c>
      <c r="F78" s="109">
        <v>104.1</v>
      </c>
      <c r="G78" s="112">
        <v>103.5</v>
      </c>
    </row>
    <row r="79" spans="1:7" ht="12.75" customHeight="1">
      <c r="A79" s="34" t="s">
        <v>17</v>
      </c>
      <c r="C79" s="109">
        <v>104.1</v>
      </c>
      <c r="D79" s="109">
        <v>104.2</v>
      </c>
      <c r="E79" s="109">
        <v>104.1</v>
      </c>
      <c r="F79" s="109">
        <v>104.3</v>
      </c>
      <c r="G79" s="112">
        <v>103.5</v>
      </c>
    </row>
    <row r="80" spans="1:7" ht="12.75" customHeight="1">
      <c r="A80" s="34" t="s">
        <v>18</v>
      </c>
      <c r="C80" s="109">
        <v>104.2</v>
      </c>
      <c r="D80" s="109">
        <v>104.3</v>
      </c>
      <c r="E80" s="109">
        <v>104.2</v>
      </c>
      <c r="F80" s="109">
        <v>104.4</v>
      </c>
      <c r="G80" s="112">
        <v>103.5</v>
      </c>
    </row>
    <row r="81" spans="1:7" ht="5.1" customHeight="1">
      <c r="A81" s="34"/>
      <c r="C81" s="109"/>
      <c r="D81" s="109"/>
      <c r="E81" s="109"/>
      <c r="F81" s="109"/>
      <c r="G81" s="112"/>
    </row>
    <row r="82" spans="1:7" ht="12.75" customHeight="1">
      <c r="A82" s="34" t="s">
        <v>19</v>
      </c>
      <c r="C82" s="109">
        <v>104.4</v>
      </c>
      <c r="D82" s="109">
        <v>104.5</v>
      </c>
      <c r="E82" s="109">
        <v>104.5</v>
      </c>
      <c r="F82" s="109">
        <v>104.5</v>
      </c>
      <c r="G82" s="112">
        <v>103.7</v>
      </c>
    </row>
    <row r="83" spans="1:7" ht="12.75" customHeight="1">
      <c r="A83" s="34" t="s">
        <v>20</v>
      </c>
      <c r="C83" s="109">
        <v>104.4</v>
      </c>
      <c r="D83" s="109">
        <v>104.6</v>
      </c>
      <c r="E83" s="109">
        <v>104.6</v>
      </c>
      <c r="F83" s="109">
        <v>104.6</v>
      </c>
      <c r="G83" s="112">
        <v>103.7</v>
      </c>
    </row>
    <row r="84" spans="1:7" ht="12.75" customHeight="1">
      <c r="A84" s="34" t="s">
        <v>21</v>
      </c>
      <c r="C84" s="109">
        <v>104.5</v>
      </c>
      <c r="D84" s="109">
        <v>104.7</v>
      </c>
      <c r="E84" s="109">
        <v>104.7</v>
      </c>
      <c r="F84" s="109">
        <v>104.6</v>
      </c>
      <c r="G84" s="112">
        <v>103.8</v>
      </c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60"/>
  <sheetViews>
    <sheetView zoomScaleSheetLayoutView="100" workbookViewId="0" topLeftCell="A1">
      <selection activeCell="H1" sqref="H1"/>
    </sheetView>
  </sheetViews>
  <sheetFormatPr defaultColWidth="11.421875" defaultRowHeight="12.75"/>
  <cols>
    <col min="1" max="1" width="15.8515625" style="5" customWidth="1"/>
    <col min="2" max="2" width="0.85546875" style="5" customWidth="1"/>
    <col min="3" max="7" width="15.8515625" style="5" customWidth="1"/>
    <col min="8" max="8" width="0.2890625" style="5" customWidth="1"/>
    <col min="9" max="16384" width="11.421875" style="5" customWidth="1"/>
  </cols>
  <sheetData>
    <row r="1" spans="1:7" ht="12.75">
      <c r="A1" s="124" t="s">
        <v>52</v>
      </c>
      <c r="B1" s="124"/>
      <c r="C1" s="124"/>
      <c r="D1" s="124"/>
      <c r="E1" s="124"/>
      <c r="F1" s="124"/>
      <c r="G1" s="124"/>
    </row>
    <row r="3" spans="1:7" s="24" customFormat="1" ht="12.75">
      <c r="A3" s="88" t="s">
        <v>53</v>
      </c>
      <c r="B3" s="14"/>
      <c r="C3" s="23"/>
      <c r="D3" s="23"/>
      <c r="E3" s="23"/>
      <c r="F3" s="23"/>
      <c r="G3" s="23"/>
    </row>
    <row r="4" spans="1:31" s="41" customFormat="1" ht="4.5" customHeight="1">
      <c r="A4" s="65"/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42"/>
      <c r="S4" s="42"/>
      <c r="T4" s="42"/>
      <c r="U4" s="42"/>
      <c r="V4" s="42"/>
      <c r="W4" s="42"/>
      <c r="X4" s="42"/>
      <c r="Y4" s="42"/>
      <c r="Z4" s="42"/>
      <c r="AA4" s="74"/>
      <c r="AB4" s="74"/>
      <c r="AC4" s="74"/>
      <c r="AD4" s="74"/>
      <c r="AE4" s="74"/>
    </row>
    <row r="5" ht="6" customHeight="1"/>
    <row r="6" spans="1:15" ht="13.5">
      <c r="A6" s="3" t="s">
        <v>40</v>
      </c>
      <c r="B6" s="36"/>
      <c r="C6" s="4"/>
      <c r="D6" s="4"/>
      <c r="E6" s="4"/>
      <c r="F6" s="4"/>
      <c r="G6" s="4"/>
      <c r="H6" s="25"/>
      <c r="I6" s="25"/>
      <c r="J6" s="25"/>
      <c r="K6" s="25"/>
      <c r="L6" s="25"/>
      <c r="M6" s="25"/>
      <c r="N6" s="25"/>
      <c r="O6" s="25"/>
    </row>
    <row r="7" ht="6" customHeight="1"/>
    <row r="8" spans="1:7" ht="3" customHeight="1">
      <c r="A8" s="6"/>
      <c r="B8" s="6"/>
      <c r="C8" s="7"/>
      <c r="D8" s="6"/>
      <c r="E8" s="6"/>
      <c r="F8" s="6"/>
      <c r="G8" s="6"/>
    </row>
    <row r="9" spans="1:7" ht="11.1" customHeight="1">
      <c r="A9" s="11"/>
      <c r="B9" s="11"/>
      <c r="C9" s="12" t="s">
        <v>32</v>
      </c>
      <c r="D9" s="13"/>
      <c r="E9" s="4"/>
      <c r="F9" s="4"/>
      <c r="G9" s="4"/>
    </row>
    <row r="10" spans="1:7" ht="3" customHeight="1">
      <c r="A10" s="11"/>
      <c r="B10" s="11"/>
      <c r="C10" s="10"/>
      <c r="D10" s="9"/>
      <c r="E10" s="9"/>
      <c r="F10" s="9"/>
      <c r="G10" s="9"/>
    </row>
    <row r="11" spans="1:7" ht="3" customHeight="1">
      <c r="A11" s="11"/>
      <c r="B11" s="11"/>
      <c r="C11" s="131" t="s">
        <v>56</v>
      </c>
      <c r="G11" s="11"/>
    </row>
    <row r="12" spans="1:11" ht="11.1" customHeight="1">
      <c r="A12" s="11"/>
      <c r="B12" s="11"/>
      <c r="C12" s="126"/>
      <c r="D12" s="4" t="s">
        <v>14</v>
      </c>
      <c r="E12" s="4"/>
      <c r="F12" s="4"/>
      <c r="G12" s="1"/>
      <c r="K12" s="11"/>
    </row>
    <row r="13" spans="1:7" ht="3" customHeight="1">
      <c r="A13" s="11"/>
      <c r="B13" s="11"/>
      <c r="C13" s="126"/>
      <c r="D13" s="9"/>
      <c r="E13" s="9"/>
      <c r="F13" s="9"/>
      <c r="G13" s="9"/>
    </row>
    <row r="14" spans="1:7" ht="3" customHeight="1">
      <c r="A14" s="11"/>
      <c r="B14" s="11"/>
      <c r="C14" s="126"/>
      <c r="D14" s="8"/>
      <c r="F14" s="11"/>
      <c r="G14" s="128" t="s">
        <v>55</v>
      </c>
    </row>
    <row r="15" spans="1:7" ht="11.1" customHeight="1">
      <c r="A15" s="11"/>
      <c r="B15" s="11"/>
      <c r="C15" s="126"/>
      <c r="D15" s="12" t="s">
        <v>33</v>
      </c>
      <c r="E15" s="4"/>
      <c r="F15" s="1"/>
      <c r="G15" s="132"/>
    </row>
    <row r="16" spans="1:7" ht="3" customHeight="1">
      <c r="A16" s="11"/>
      <c r="B16" s="11"/>
      <c r="C16" s="126"/>
      <c r="D16" s="10"/>
      <c r="E16" s="9"/>
      <c r="F16" s="9"/>
      <c r="G16" s="132"/>
    </row>
    <row r="17" spans="1:7" ht="3" customHeight="1">
      <c r="A17" s="11"/>
      <c r="B17" s="11"/>
      <c r="C17" s="126"/>
      <c r="D17" s="131" t="s">
        <v>56</v>
      </c>
      <c r="E17" s="11"/>
      <c r="F17" s="11"/>
      <c r="G17" s="132"/>
    </row>
    <row r="18" spans="1:7" ht="11.1" customHeight="1">
      <c r="A18" s="11"/>
      <c r="B18" s="11"/>
      <c r="C18" s="126"/>
      <c r="D18" s="126"/>
      <c r="E18" s="12" t="s">
        <v>14</v>
      </c>
      <c r="F18" s="13"/>
      <c r="G18" s="132"/>
    </row>
    <row r="19" spans="1:7" ht="3" customHeight="1">
      <c r="A19" s="11"/>
      <c r="B19" s="11"/>
      <c r="C19" s="126"/>
      <c r="D19" s="126"/>
      <c r="E19" s="15"/>
      <c r="F19" s="15"/>
      <c r="G19" s="132"/>
    </row>
    <row r="20" spans="1:7" ht="11.1" customHeight="1">
      <c r="A20" s="11"/>
      <c r="B20" s="11"/>
      <c r="C20" s="126"/>
      <c r="D20" s="126"/>
      <c r="E20" s="125" t="s">
        <v>54</v>
      </c>
      <c r="F20" s="125" t="s">
        <v>68</v>
      </c>
      <c r="G20" s="132"/>
    </row>
    <row r="21" spans="3:7" ht="11.1" customHeight="1">
      <c r="C21" s="126"/>
      <c r="D21" s="126"/>
      <c r="E21" s="126"/>
      <c r="F21" s="126"/>
      <c r="G21" s="132"/>
    </row>
    <row r="22" spans="1:7" ht="3" customHeight="1">
      <c r="A22" s="11"/>
      <c r="B22" s="11"/>
      <c r="C22" s="126"/>
      <c r="D22" s="126"/>
      <c r="E22" s="126"/>
      <c r="F22" s="126"/>
      <c r="G22" s="132"/>
    </row>
    <row r="23" spans="1:7" ht="10.5" customHeight="1">
      <c r="A23" s="11"/>
      <c r="B23" s="11"/>
      <c r="C23" s="126"/>
      <c r="D23" s="126"/>
      <c r="E23" s="126"/>
      <c r="F23" s="126"/>
      <c r="G23" s="132"/>
    </row>
    <row r="24" spans="1:7" ht="3" customHeight="1">
      <c r="A24" s="9"/>
      <c r="B24" s="9"/>
      <c r="C24" s="127"/>
      <c r="D24" s="127"/>
      <c r="E24" s="127"/>
      <c r="F24" s="127"/>
      <c r="G24" s="133"/>
    </row>
    <row r="25" spans="1:7" ht="8.1" customHeight="1">
      <c r="A25" s="11"/>
      <c r="B25" s="11"/>
      <c r="C25" s="94"/>
      <c r="D25" s="94"/>
      <c r="E25" s="94"/>
      <c r="F25" s="94"/>
      <c r="G25" s="111"/>
    </row>
    <row r="26" spans="1:7" ht="12.75" customHeight="1">
      <c r="A26" s="33" t="s">
        <v>41</v>
      </c>
      <c r="C26" s="109">
        <v>104.8</v>
      </c>
      <c r="D26" s="109">
        <v>104.9</v>
      </c>
      <c r="E26" s="109">
        <v>104.9</v>
      </c>
      <c r="F26" s="109">
        <v>104.9</v>
      </c>
      <c r="G26" s="112">
        <v>104.5</v>
      </c>
    </row>
    <row r="27" spans="1:7" ht="12.75" customHeight="1">
      <c r="A27" s="34" t="s">
        <v>16</v>
      </c>
      <c r="C27" s="109">
        <v>104.9</v>
      </c>
      <c r="D27" s="109">
        <v>105</v>
      </c>
      <c r="E27" s="109">
        <v>105</v>
      </c>
      <c r="F27" s="109">
        <v>105</v>
      </c>
      <c r="G27" s="112">
        <v>104.6</v>
      </c>
    </row>
    <row r="28" spans="1:7" ht="12.75" customHeight="1">
      <c r="A28" s="34" t="s">
        <v>3</v>
      </c>
      <c r="C28" s="109">
        <v>105</v>
      </c>
      <c r="D28" s="109">
        <v>105.1</v>
      </c>
      <c r="E28" s="109">
        <v>105</v>
      </c>
      <c r="F28" s="109">
        <v>105.1</v>
      </c>
      <c r="G28" s="112">
        <v>104.5</v>
      </c>
    </row>
    <row r="29" spans="1:7" ht="5.1" customHeight="1">
      <c r="A29" s="34"/>
      <c r="C29" s="109"/>
      <c r="D29" s="109"/>
      <c r="E29" s="109"/>
      <c r="F29" s="109"/>
      <c r="G29" s="112"/>
    </row>
    <row r="30" spans="1:7" ht="12.75" customHeight="1">
      <c r="A30" s="34" t="s">
        <v>4</v>
      </c>
      <c r="C30" s="109">
        <v>105.2</v>
      </c>
      <c r="D30" s="109">
        <v>105.3</v>
      </c>
      <c r="E30" s="109">
        <v>105.1</v>
      </c>
      <c r="F30" s="109">
        <v>105.3</v>
      </c>
      <c r="G30" s="112">
        <v>104.7</v>
      </c>
    </row>
    <row r="31" spans="1:7" ht="12.75" customHeight="1">
      <c r="A31" s="34" t="s">
        <v>5</v>
      </c>
      <c r="C31" s="109">
        <v>105.3</v>
      </c>
      <c r="D31" s="109">
        <v>105.4</v>
      </c>
      <c r="E31" s="109">
        <v>105.2</v>
      </c>
      <c r="F31" s="109">
        <v>105.4</v>
      </c>
      <c r="G31" s="112">
        <v>104.8</v>
      </c>
    </row>
    <row r="32" spans="1:7" ht="12.75" customHeight="1">
      <c r="A32" s="34" t="s">
        <v>6</v>
      </c>
      <c r="C32" s="109">
        <v>105.4</v>
      </c>
      <c r="D32" s="109">
        <v>105.5</v>
      </c>
      <c r="E32" s="109">
        <v>105.3</v>
      </c>
      <c r="F32" s="109">
        <v>105.6</v>
      </c>
      <c r="G32" s="112">
        <v>105</v>
      </c>
    </row>
    <row r="33" spans="1:7" ht="5.1" customHeight="1">
      <c r="A33" s="34"/>
      <c r="C33" s="109"/>
      <c r="D33" s="109"/>
      <c r="E33" s="109"/>
      <c r="F33" s="109"/>
      <c r="G33" s="112"/>
    </row>
    <row r="34" spans="1:7" ht="12.75" customHeight="1">
      <c r="A34" s="34" t="s">
        <v>7</v>
      </c>
      <c r="C34" s="109">
        <v>105.6</v>
      </c>
      <c r="D34" s="109">
        <v>105.6</v>
      </c>
      <c r="E34" s="109">
        <v>105.5</v>
      </c>
      <c r="F34" s="109">
        <v>105.7</v>
      </c>
      <c r="G34" s="112">
        <v>105.1</v>
      </c>
    </row>
    <row r="35" spans="1:7" ht="12.75" customHeight="1">
      <c r="A35" s="34" t="s">
        <v>17</v>
      </c>
      <c r="C35" s="109">
        <v>105.6</v>
      </c>
      <c r="D35" s="109">
        <v>105.7</v>
      </c>
      <c r="E35" s="109">
        <v>105.5</v>
      </c>
      <c r="F35" s="109">
        <v>105.8</v>
      </c>
      <c r="G35" s="112">
        <v>105.1</v>
      </c>
    </row>
    <row r="36" spans="1:7" ht="12.75" customHeight="1">
      <c r="A36" s="34" t="s">
        <v>18</v>
      </c>
      <c r="C36" s="109">
        <v>105.7</v>
      </c>
      <c r="D36" s="109">
        <v>105.8</v>
      </c>
      <c r="E36" s="109">
        <v>105.7</v>
      </c>
      <c r="F36" s="109">
        <v>105.9</v>
      </c>
      <c r="G36" s="112">
        <v>105.2</v>
      </c>
    </row>
    <row r="37" spans="1:7" ht="5.1" customHeight="1">
      <c r="A37" s="34"/>
      <c r="C37" s="109"/>
      <c r="D37" s="109"/>
      <c r="E37" s="109"/>
      <c r="F37" s="109"/>
      <c r="G37" s="112"/>
    </row>
    <row r="38" spans="1:7" ht="12.75" customHeight="1">
      <c r="A38" s="34" t="s">
        <v>19</v>
      </c>
      <c r="C38" s="109">
        <v>105.9</v>
      </c>
      <c r="D38" s="109">
        <v>106</v>
      </c>
      <c r="E38" s="109">
        <v>105.9</v>
      </c>
      <c r="F38" s="109">
        <v>106.1</v>
      </c>
      <c r="G38" s="112">
        <v>105.2</v>
      </c>
    </row>
    <row r="39" spans="1:7" ht="12.75" customHeight="1">
      <c r="A39" s="34" t="s">
        <v>20</v>
      </c>
      <c r="C39" s="109">
        <v>106</v>
      </c>
      <c r="D39" s="109">
        <v>106.1</v>
      </c>
      <c r="E39" s="109">
        <v>106</v>
      </c>
      <c r="F39" s="109">
        <v>106.2</v>
      </c>
      <c r="G39" s="112">
        <v>105.3</v>
      </c>
    </row>
    <row r="40" spans="1:7" ht="12.75" customHeight="1">
      <c r="A40" s="34" t="s">
        <v>21</v>
      </c>
      <c r="C40" s="109">
        <v>106.1</v>
      </c>
      <c r="D40" s="109">
        <v>106.3</v>
      </c>
      <c r="E40" s="109">
        <v>106.1</v>
      </c>
      <c r="F40" s="109">
        <v>106.3</v>
      </c>
      <c r="G40" s="112">
        <v>105.3</v>
      </c>
    </row>
    <row r="41" spans="1:7" ht="8.1" customHeight="1">
      <c r="A41" s="28"/>
      <c r="B41" s="28"/>
      <c r="C41" s="109"/>
      <c r="D41" s="109"/>
      <c r="E41" s="109"/>
      <c r="F41" s="109"/>
      <c r="G41" s="112"/>
    </row>
    <row r="42" spans="1:7" ht="12.75" customHeight="1">
      <c r="A42" s="33" t="s">
        <v>71</v>
      </c>
      <c r="C42" s="109">
        <v>106.4</v>
      </c>
      <c r="D42" s="109">
        <v>106.4</v>
      </c>
      <c r="E42" s="109">
        <v>106.3</v>
      </c>
      <c r="F42" s="109">
        <v>106.5</v>
      </c>
      <c r="G42" s="112">
        <v>106.2</v>
      </c>
    </row>
    <row r="43" spans="1:7" ht="12.75">
      <c r="A43" s="34" t="s">
        <v>16</v>
      </c>
      <c r="C43" s="109">
        <v>106.5</v>
      </c>
      <c r="D43" s="109">
        <v>106.6</v>
      </c>
      <c r="E43" s="109">
        <v>106.5</v>
      </c>
      <c r="F43" s="109">
        <v>106.6</v>
      </c>
      <c r="G43" s="112">
        <v>106.3</v>
      </c>
    </row>
    <row r="44" spans="1:7" ht="12.75">
      <c r="A44" s="34" t="s">
        <v>3</v>
      </c>
      <c r="C44" s="109">
        <v>106.7</v>
      </c>
      <c r="D44" s="109">
        <v>106.7</v>
      </c>
      <c r="E44" s="109">
        <v>106.6</v>
      </c>
      <c r="F44" s="109">
        <v>106.8</v>
      </c>
      <c r="G44" s="112">
        <v>106.3</v>
      </c>
    </row>
    <row r="45" spans="1:7" ht="5.1" customHeight="1">
      <c r="A45" s="34"/>
      <c r="C45" s="109"/>
      <c r="D45" s="109"/>
      <c r="E45" s="109"/>
      <c r="F45" s="109"/>
      <c r="G45" s="112"/>
    </row>
    <row r="46" spans="1:7" ht="12.75">
      <c r="A46" s="34" t="s">
        <v>4</v>
      </c>
      <c r="C46" s="109">
        <v>106.8</v>
      </c>
      <c r="D46" s="109">
        <v>106.8</v>
      </c>
      <c r="E46" s="109">
        <v>106.8</v>
      </c>
      <c r="F46" s="109">
        <v>106.9</v>
      </c>
      <c r="G46" s="112">
        <v>106.4</v>
      </c>
    </row>
    <row r="47" spans="1:7" ht="12.75">
      <c r="A47" s="34" t="s">
        <v>5</v>
      </c>
      <c r="C47" s="109">
        <v>106.9</v>
      </c>
      <c r="D47" s="109">
        <v>106.9</v>
      </c>
      <c r="E47" s="109">
        <v>106.8</v>
      </c>
      <c r="F47" s="109">
        <v>107</v>
      </c>
      <c r="G47" s="112">
        <v>106.4</v>
      </c>
    </row>
    <row r="48" spans="1:7" ht="12.75">
      <c r="A48" s="34" t="s">
        <v>6</v>
      </c>
      <c r="C48" s="109">
        <v>107</v>
      </c>
      <c r="D48" s="109">
        <v>107</v>
      </c>
      <c r="E48" s="109">
        <v>107</v>
      </c>
      <c r="F48" s="109">
        <v>107.1</v>
      </c>
      <c r="G48" s="112">
        <v>106.5</v>
      </c>
    </row>
    <row r="49" spans="1:7" ht="5.1" customHeight="1">
      <c r="A49" s="34"/>
      <c r="C49" s="109"/>
      <c r="D49" s="109"/>
      <c r="E49" s="109"/>
      <c r="F49" s="109"/>
      <c r="G49" s="112"/>
    </row>
    <row r="50" spans="1:7" ht="12.75">
      <c r="A50" s="34" t="s">
        <v>7</v>
      </c>
      <c r="C50" s="109">
        <v>106.9</v>
      </c>
      <c r="D50" s="109">
        <v>107.1</v>
      </c>
      <c r="E50" s="109">
        <v>107.1</v>
      </c>
      <c r="F50" s="109">
        <v>107.1</v>
      </c>
      <c r="G50" s="112">
        <v>106</v>
      </c>
    </row>
    <row r="51" spans="1:7" ht="12.75">
      <c r="A51" s="34" t="s">
        <v>17</v>
      </c>
      <c r="C51" s="109">
        <v>107</v>
      </c>
      <c r="D51" s="109">
        <v>107.2</v>
      </c>
      <c r="E51" s="109">
        <v>107.2</v>
      </c>
      <c r="F51" s="109">
        <v>107.2</v>
      </c>
      <c r="G51" s="112">
        <v>105.9</v>
      </c>
    </row>
    <row r="52" spans="1:7" ht="12.75">
      <c r="A52" s="34" t="s">
        <v>18</v>
      </c>
      <c r="C52" s="109">
        <v>107.1</v>
      </c>
      <c r="D52" s="109">
        <v>107.3</v>
      </c>
      <c r="E52" s="109">
        <v>107.3</v>
      </c>
      <c r="F52" s="109">
        <v>107.3</v>
      </c>
      <c r="G52" s="112">
        <v>106</v>
      </c>
    </row>
    <row r="53" spans="1:7" ht="5.1" customHeight="1">
      <c r="A53" s="34"/>
      <c r="C53" s="109"/>
      <c r="D53" s="109"/>
      <c r="E53" s="109"/>
      <c r="F53" s="109"/>
      <c r="G53" s="112"/>
    </row>
    <row r="54" spans="1:7" ht="12.75">
      <c r="A54" s="34" t="s">
        <v>19</v>
      </c>
      <c r="C54" s="109">
        <v>107.2</v>
      </c>
      <c r="D54" s="109">
        <v>107.5</v>
      </c>
      <c r="E54" s="109">
        <v>107.4</v>
      </c>
      <c r="F54" s="109">
        <v>107.5</v>
      </c>
      <c r="G54" s="112">
        <v>106</v>
      </c>
    </row>
    <row r="55" spans="1:7" ht="12.75">
      <c r="A55" s="34" t="s">
        <v>20</v>
      </c>
      <c r="C55" s="109">
        <v>107.3</v>
      </c>
      <c r="D55" s="109">
        <v>107.6</v>
      </c>
      <c r="E55" s="109">
        <v>107.5</v>
      </c>
      <c r="F55" s="109">
        <v>107.6</v>
      </c>
      <c r="G55" s="112">
        <v>106.1</v>
      </c>
    </row>
    <row r="56" spans="1:7" ht="12.75">
      <c r="A56" s="34" t="s">
        <v>21</v>
      </c>
      <c r="C56" s="109">
        <v>107.4</v>
      </c>
      <c r="D56" s="109">
        <v>107.6</v>
      </c>
      <c r="E56" s="109">
        <v>107.6</v>
      </c>
      <c r="F56" s="109">
        <v>107.6</v>
      </c>
      <c r="G56" s="112">
        <v>106.2</v>
      </c>
    </row>
    <row r="57" spans="1:7" ht="5.1" customHeight="1">
      <c r="A57" s="28"/>
      <c r="B57" s="28"/>
      <c r="C57" s="27"/>
      <c r="D57" s="35"/>
      <c r="E57" s="35"/>
      <c r="F57" s="35"/>
      <c r="G57" s="35"/>
    </row>
    <row r="58" spans="4:7" ht="12.75">
      <c r="D58" s="35"/>
      <c r="E58" s="35"/>
      <c r="F58" s="35"/>
      <c r="G58" s="35"/>
    </row>
    <row r="59" spans="4:7" ht="12.75">
      <c r="D59" s="35"/>
      <c r="E59" s="35"/>
      <c r="F59" s="35"/>
      <c r="G59" s="35"/>
    </row>
    <row r="60" spans="4:7" ht="12.75">
      <c r="D60" s="35"/>
      <c r="E60" s="35"/>
      <c r="F60" s="35"/>
      <c r="G60" s="35"/>
    </row>
  </sheetData>
  <mergeCells count="6">
    <mergeCell ref="A1:G1"/>
    <mergeCell ref="E20:E24"/>
    <mergeCell ref="F20:F24"/>
    <mergeCell ref="G14:G24"/>
    <mergeCell ref="D17:D24"/>
    <mergeCell ref="C11:C24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Savin, Darya (LfStat)</cp:lastModifiedBy>
  <cp:lastPrinted>2021-01-20T06:38:23Z</cp:lastPrinted>
  <dcterms:created xsi:type="dcterms:W3CDTF">2010-02-09T07:58:59Z</dcterms:created>
  <dcterms:modified xsi:type="dcterms:W3CDTF">2021-01-21T08:37:46Z</dcterms:modified>
  <cp:category/>
  <cp:version/>
  <cp:contentType/>
  <cp:contentStatus/>
</cp:coreProperties>
</file>